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0" windowWidth="23256" windowHeight="12228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92" i="1" l="1"/>
  <c r="C98" i="1"/>
  <c r="C99" i="1"/>
  <c r="C93" i="1" l="1"/>
  <c r="C94" i="1"/>
  <c r="C76" i="1" l="1"/>
  <c r="C70" i="1"/>
  <c r="C63" i="1"/>
  <c r="C29" i="1"/>
  <c r="C17" i="1"/>
  <c r="C87" i="1"/>
  <c r="C81" i="1"/>
  <c r="C56" i="1"/>
  <c r="C52" i="1"/>
  <c r="C43" i="1" l="1"/>
  <c r="C36" i="1"/>
  <c r="C22" i="1" l="1"/>
  <c r="C12" i="1"/>
  <c r="C7" i="1" l="1"/>
  <c r="C6" i="1" s="1"/>
  <c r="C5" i="1" s="1"/>
</calcChain>
</file>

<file path=xl/sharedStrings.xml><?xml version="1.0" encoding="utf-8"?>
<sst xmlns="http://schemas.openxmlformats.org/spreadsheetml/2006/main" count="383" uniqueCount="152">
  <si>
    <t>附件</t>
  </si>
  <si>
    <t>单位：万元</t>
  </si>
  <si>
    <t>市州</t>
  </si>
  <si>
    <t>县市区</t>
  </si>
  <si>
    <t>金额</t>
  </si>
  <si>
    <t>项目明细</t>
  </si>
  <si>
    <t>功能科目</t>
  </si>
  <si>
    <t>政府经济科目</t>
  </si>
  <si>
    <t>部门经济科目</t>
  </si>
  <si>
    <t>备注/摘要</t>
  </si>
  <si>
    <t>总计</t>
  </si>
  <si>
    <t>市州 合计</t>
  </si>
  <si>
    <t>生态文明建设补助</t>
  </si>
  <si>
    <t>2110499 其他自然生态保护支出</t>
  </si>
  <si>
    <t>503 机关资本性支出（一）</t>
  </si>
  <si>
    <t>宁乡市</t>
  </si>
  <si>
    <t>醴陵市</t>
  </si>
  <si>
    <t>茶陵县</t>
  </si>
  <si>
    <t>湘乡市</t>
  </si>
  <si>
    <t>衡东县</t>
  </si>
  <si>
    <t>邵东市</t>
  </si>
  <si>
    <t>平江县</t>
  </si>
  <si>
    <t>汨罗市</t>
  </si>
  <si>
    <t>临湘市</t>
  </si>
  <si>
    <t>桑植县</t>
  </si>
  <si>
    <t>慈利县</t>
  </si>
  <si>
    <t>桂东县</t>
  </si>
  <si>
    <t>溆浦县</t>
  </si>
  <si>
    <t>保靖县</t>
  </si>
  <si>
    <t>50502 商品和服务支出</t>
  </si>
  <si>
    <r>
      <rPr>
        <sz val="11"/>
        <color theme="1"/>
        <rFont val="仿宋"/>
        <family val="3"/>
        <charset val="134"/>
      </rPr>
      <t xml:space="preserve">30299 </t>
    </r>
    <r>
      <rPr>
        <sz val="11"/>
        <color indexed="8"/>
        <rFont val="仿宋"/>
        <family val="3"/>
        <charset val="134"/>
      </rPr>
      <t>其他商品和服务支出</t>
    </r>
  </si>
  <si>
    <t>50502商品和服务支出</t>
  </si>
  <si>
    <t>浏阳市</t>
    <phoneticPr fontId="15" type="noConversion"/>
  </si>
  <si>
    <t>望城区</t>
    <phoneticPr fontId="15" type="noConversion"/>
  </si>
  <si>
    <t>长沙市</t>
    <phoneticPr fontId="15" type="noConversion"/>
  </si>
  <si>
    <t>长沙市 小计</t>
    <phoneticPr fontId="15" type="noConversion"/>
  </si>
  <si>
    <t>株洲市 小计</t>
    <phoneticPr fontId="15" type="noConversion"/>
  </si>
  <si>
    <t>株洲市</t>
    <phoneticPr fontId="15" type="noConversion"/>
  </si>
  <si>
    <t>攸县</t>
    <phoneticPr fontId="15" type="noConversion"/>
  </si>
  <si>
    <t>湘潭市  小计</t>
    <phoneticPr fontId="15" type="noConversion"/>
  </si>
  <si>
    <t>韶山市</t>
    <phoneticPr fontId="15" type="noConversion"/>
  </si>
  <si>
    <t>湘潭市</t>
    <phoneticPr fontId="15" type="noConversion"/>
  </si>
  <si>
    <t>衡阳市 小计</t>
    <phoneticPr fontId="15" type="noConversion"/>
  </si>
  <si>
    <t>耒阳市</t>
    <phoneticPr fontId="15" type="noConversion"/>
  </si>
  <si>
    <t>衡山县</t>
    <phoneticPr fontId="15" type="noConversion"/>
  </si>
  <si>
    <t>衡南县</t>
    <phoneticPr fontId="15" type="noConversion"/>
  </si>
  <si>
    <t>天心区</t>
    <phoneticPr fontId="15" type="noConversion"/>
  </si>
  <si>
    <t>渌口区</t>
    <phoneticPr fontId="15" type="noConversion"/>
  </si>
  <si>
    <t>雨湖区</t>
    <phoneticPr fontId="15" type="noConversion"/>
  </si>
  <si>
    <t>珠晖区</t>
    <phoneticPr fontId="15" type="noConversion"/>
  </si>
  <si>
    <t>邵阳市 小计</t>
    <phoneticPr fontId="15" type="noConversion"/>
  </si>
  <si>
    <t>衡阳市</t>
    <phoneticPr fontId="15" type="noConversion"/>
  </si>
  <si>
    <t>邵阳市</t>
    <phoneticPr fontId="15" type="noConversion"/>
  </si>
  <si>
    <t>新邵县</t>
    <phoneticPr fontId="15" type="noConversion"/>
  </si>
  <si>
    <t>邵阳县</t>
    <phoneticPr fontId="15" type="noConversion"/>
  </si>
  <si>
    <t>隆回县</t>
    <phoneticPr fontId="15" type="noConversion"/>
  </si>
  <si>
    <t>洞口县</t>
    <phoneticPr fontId="15" type="noConversion"/>
  </si>
  <si>
    <t>岳阳市 小计</t>
    <phoneticPr fontId="15" type="noConversion"/>
  </si>
  <si>
    <t>岳阳市</t>
    <phoneticPr fontId="15" type="noConversion"/>
  </si>
  <si>
    <t>岳阳县</t>
    <phoneticPr fontId="15" type="noConversion"/>
  </si>
  <si>
    <t>华容县</t>
    <phoneticPr fontId="15" type="noConversion"/>
  </si>
  <si>
    <t>湘阴县</t>
    <phoneticPr fontId="15" type="noConversion"/>
  </si>
  <si>
    <t>常德市 小计</t>
    <phoneticPr fontId="15" type="noConversion"/>
  </si>
  <si>
    <t>常德市</t>
    <phoneticPr fontId="15" type="noConversion"/>
  </si>
  <si>
    <t>武陵区</t>
    <phoneticPr fontId="15" type="noConversion"/>
  </si>
  <si>
    <t>鼎城区</t>
    <phoneticPr fontId="15" type="noConversion"/>
  </si>
  <si>
    <t>津市市</t>
    <phoneticPr fontId="15" type="noConversion"/>
  </si>
  <si>
    <t>安乡县</t>
    <phoneticPr fontId="15" type="noConversion"/>
  </si>
  <si>
    <t>临澧县</t>
    <phoneticPr fontId="15" type="noConversion"/>
  </si>
  <si>
    <t>石门县</t>
    <phoneticPr fontId="15" type="noConversion"/>
  </si>
  <si>
    <t>汉寿县</t>
    <phoneticPr fontId="15" type="noConversion"/>
  </si>
  <si>
    <t>桃源县</t>
    <phoneticPr fontId="15" type="noConversion"/>
  </si>
  <si>
    <t>张家界市 小计</t>
    <phoneticPr fontId="15" type="noConversion"/>
  </si>
  <si>
    <t>永定区</t>
    <phoneticPr fontId="15" type="noConversion"/>
  </si>
  <si>
    <t>张家界市</t>
    <phoneticPr fontId="15" type="noConversion"/>
  </si>
  <si>
    <t>益阳市 小计</t>
    <phoneticPr fontId="15" type="noConversion"/>
  </si>
  <si>
    <t>益阳市</t>
    <phoneticPr fontId="15" type="noConversion"/>
  </si>
  <si>
    <t>赫山区</t>
    <phoneticPr fontId="15" type="noConversion"/>
  </si>
  <si>
    <t>南县</t>
    <phoneticPr fontId="15" type="noConversion"/>
  </si>
  <si>
    <t>沅江市</t>
    <phoneticPr fontId="15" type="noConversion"/>
  </si>
  <si>
    <t>桃江县</t>
    <phoneticPr fontId="15" type="noConversion"/>
  </si>
  <si>
    <t>安化县</t>
    <phoneticPr fontId="15" type="noConversion"/>
  </si>
  <si>
    <t>郴州市</t>
    <phoneticPr fontId="15" type="noConversion"/>
  </si>
  <si>
    <t>郴州市 小计</t>
    <phoneticPr fontId="15" type="noConversion"/>
  </si>
  <si>
    <t>桂阳县</t>
    <phoneticPr fontId="15" type="noConversion"/>
  </si>
  <si>
    <t>永兴县</t>
    <phoneticPr fontId="15" type="noConversion"/>
  </si>
  <si>
    <t>汝城县</t>
    <phoneticPr fontId="15" type="noConversion"/>
  </si>
  <si>
    <t>安仁县</t>
    <phoneticPr fontId="15" type="noConversion"/>
  </si>
  <si>
    <t>永州市</t>
    <phoneticPr fontId="15" type="noConversion"/>
  </si>
  <si>
    <t>永州市 合计</t>
    <phoneticPr fontId="15" type="noConversion"/>
  </si>
  <si>
    <t>宁远县</t>
    <phoneticPr fontId="15" type="noConversion"/>
  </si>
  <si>
    <t>江华县</t>
    <phoneticPr fontId="15" type="noConversion"/>
  </si>
  <si>
    <t>蓝山县</t>
    <phoneticPr fontId="15" type="noConversion"/>
  </si>
  <si>
    <t>娄底市</t>
    <phoneticPr fontId="15" type="noConversion"/>
  </si>
  <si>
    <t>娄底市 小计</t>
    <phoneticPr fontId="15" type="noConversion"/>
  </si>
  <si>
    <t>新化县</t>
    <phoneticPr fontId="15" type="noConversion"/>
  </si>
  <si>
    <t>涟源市</t>
    <phoneticPr fontId="15" type="noConversion"/>
  </si>
  <si>
    <t>双峰县</t>
    <phoneticPr fontId="15" type="noConversion"/>
  </si>
  <si>
    <t>怀化市</t>
    <phoneticPr fontId="15" type="noConversion"/>
  </si>
  <si>
    <t>怀化市 小计</t>
    <phoneticPr fontId="15" type="noConversion"/>
  </si>
  <si>
    <t>芷江县</t>
    <phoneticPr fontId="15" type="noConversion"/>
  </si>
  <si>
    <t>麻阳县</t>
    <phoneticPr fontId="15" type="noConversion"/>
  </si>
  <si>
    <t>通道县</t>
    <phoneticPr fontId="15" type="noConversion"/>
  </si>
  <si>
    <t>靖州县</t>
    <phoneticPr fontId="15" type="noConversion"/>
  </si>
  <si>
    <t>湘西州</t>
    <phoneticPr fontId="15" type="noConversion"/>
  </si>
  <si>
    <t>湘西州 小计</t>
    <phoneticPr fontId="15" type="noConversion"/>
  </si>
  <si>
    <t>凤凰县</t>
    <phoneticPr fontId="15" type="noConversion"/>
  </si>
  <si>
    <t>龙山县</t>
    <phoneticPr fontId="15" type="noConversion"/>
  </si>
  <si>
    <t>花垣县</t>
    <phoneticPr fontId="15" type="noConversion"/>
  </si>
  <si>
    <t>花垣县矿业整治项目申报经费</t>
    <phoneticPr fontId="15" type="noConversion"/>
  </si>
  <si>
    <t>湘潭市本级</t>
    <phoneticPr fontId="15" type="noConversion"/>
  </si>
  <si>
    <t>新宁县</t>
    <phoneticPr fontId="15" type="noConversion"/>
  </si>
  <si>
    <t>祁阳市</t>
    <phoneticPr fontId="15" type="noConversion"/>
  </si>
  <si>
    <t>郴州市本级</t>
    <phoneticPr fontId="15" type="noConversion"/>
  </si>
  <si>
    <t>大通湖区</t>
    <phoneticPr fontId="15" type="noConversion"/>
  </si>
  <si>
    <t>永州市本级</t>
    <phoneticPr fontId="15" type="noConversion"/>
  </si>
  <si>
    <t>冷水江市</t>
    <phoneticPr fontId="15" type="noConversion"/>
  </si>
  <si>
    <t>省教育厅</t>
    <phoneticPr fontId="15" type="noConversion"/>
  </si>
  <si>
    <t>湖南省环保税专题调研</t>
  </si>
  <si>
    <t>省教育厅 小计</t>
    <phoneticPr fontId="15" type="noConversion"/>
  </si>
  <si>
    <r>
      <t>5</t>
    </r>
    <r>
      <rPr>
        <sz val="11"/>
        <color theme="1"/>
        <rFont val="仿宋"/>
        <family val="3"/>
        <charset val="134"/>
      </rPr>
      <t>02 机关商品和服务支出</t>
    </r>
    <phoneticPr fontId="15" type="noConversion"/>
  </si>
  <si>
    <t>省地质院 小计</t>
    <phoneticPr fontId="15" type="noConversion"/>
  </si>
  <si>
    <t>省地质院</t>
    <phoneticPr fontId="15" type="noConversion"/>
  </si>
  <si>
    <t>湖南省生态地质调查监测所 小计</t>
    <phoneticPr fontId="15" type="noConversion"/>
  </si>
  <si>
    <t xml:space="preserve">湖南省生态地质调查监测所 </t>
  </si>
  <si>
    <t>历史遗留废弃矿山图斑调查研究</t>
    <phoneticPr fontId="15" type="noConversion"/>
  </si>
  <si>
    <t>湖南省水文环境地质调查监测所</t>
    <phoneticPr fontId="15" type="noConversion"/>
  </si>
  <si>
    <t>流域生态保护补偿机制研究</t>
    <phoneticPr fontId="15" type="noConversion"/>
  </si>
  <si>
    <t>湖南省地质灾害调查监测所</t>
    <phoneticPr fontId="15" type="noConversion"/>
  </si>
  <si>
    <t>湖南省矿产资源调查所</t>
    <phoneticPr fontId="15" type="noConversion"/>
  </si>
  <si>
    <t>郴州机关办公楼变行边坡治理</t>
    <phoneticPr fontId="15" type="noConversion"/>
  </si>
  <si>
    <t>湖南省地质实验测试中心</t>
    <phoneticPr fontId="15" type="noConversion"/>
  </si>
  <si>
    <t>基地维修改造</t>
    <phoneticPr fontId="15" type="noConversion"/>
  </si>
  <si>
    <r>
      <t>50601</t>
    </r>
    <r>
      <rPr>
        <sz val="11"/>
        <color theme="1"/>
        <rFont val="仿宋"/>
        <family val="3"/>
        <charset val="134"/>
      </rPr>
      <t xml:space="preserve"> 资本性支出（一）</t>
    </r>
    <phoneticPr fontId="15" type="noConversion"/>
  </si>
  <si>
    <t>2110199 其他环境保护管理事务支出</t>
    <phoneticPr fontId="15" type="noConversion"/>
  </si>
  <si>
    <r>
      <t>2</t>
    </r>
    <r>
      <rPr>
        <sz val="11"/>
        <color theme="1"/>
        <rFont val="仿宋"/>
        <family val="3"/>
        <charset val="134"/>
      </rPr>
      <t>150199 其他资源勘探业支出</t>
    </r>
    <phoneticPr fontId="15" type="noConversion"/>
  </si>
  <si>
    <t>50502 商品和服务支出</t>
    <phoneticPr fontId="15" type="noConversion"/>
  </si>
  <si>
    <t>2110402 农村环境保护</t>
    <phoneticPr fontId="15" type="noConversion"/>
  </si>
  <si>
    <t>农村黑臭水体治理试点项目监管</t>
    <phoneticPr fontId="15" type="noConversion"/>
  </si>
  <si>
    <t>2023年第一批专项补助经费安排表</t>
    <phoneticPr fontId="15" type="noConversion"/>
  </si>
  <si>
    <t>湖南省地质调查所</t>
    <phoneticPr fontId="15" type="noConversion"/>
  </si>
  <si>
    <t>省直单位 小计</t>
    <phoneticPr fontId="15" type="noConversion"/>
  </si>
  <si>
    <t>衡阳县</t>
    <phoneticPr fontId="15" type="noConversion"/>
  </si>
  <si>
    <t>长沙环境保护职业技术学院 小计</t>
    <phoneticPr fontId="15" type="noConversion"/>
  </si>
  <si>
    <t>长沙环境保护职业技术学院</t>
    <phoneticPr fontId="15" type="noConversion"/>
  </si>
  <si>
    <t>省生态环境厅</t>
    <phoneticPr fontId="15" type="noConversion"/>
  </si>
  <si>
    <r>
      <t>2</t>
    </r>
    <r>
      <rPr>
        <sz val="11"/>
        <color theme="1"/>
        <rFont val="仿宋"/>
        <family val="3"/>
        <charset val="134"/>
      </rPr>
      <t>110299 其他环境监测与监察支出</t>
    </r>
    <phoneticPr fontId="15" type="noConversion"/>
  </si>
  <si>
    <t>实训室建设经费</t>
    <phoneticPr fontId="15" type="noConversion"/>
  </si>
  <si>
    <t>监测垂直管理改革调研</t>
    <phoneticPr fontId="15" type="noConversion"/>
  </si>
  <si>
    <t>综合地质档案室改造和档案管理软硬件设施购置</t>
    <phoneticPr fontId="15" type="noConversion"/>
  </si>
  <si>
    <t>湖南省生态环境监测中心本级</t>
    <phoneticPr fontId="15" type="noConversion"/>
  </si>
  <si>
    <t>31099 其他资本性支出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</si>
</sst>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宋体"/>
      <charset val="134"/>
      <scheme val="minor"/>
    </font>
    <font>
      <sz val="18"/>
      <name val="宋体"/>
      <family val="3"/>
      <charset val="134"/>
    </font>
    <font>
      <sz val="12"/>
      <name val="宋体"/>
      <family val="3"/>
      <charset val="134"/>
    </font>
    <font>
      <sz val="14"/>
      <name val="黑体"/>
      <family val="3"/>
      <charset val="134"/>
    </font>
    <font>
      <sz val="18"/>
      <name val="黑体"/>
      <family val="3"/>
      <charset val="134"/>
    </font>
    <font>
      <sz val="12"/>
      <name val="黑体"/>
      <family val="3"/>
      <charset val="134"/>
    </font>
    <font>
      <b/>
      <sz val="12"/>
      <name val="仿宋"/>
      <family val="3"/>
      <charset val="134"/>
    </font>
    <font>
      <sz val="12"/>
      <name val="仿宋"/>
      <family val="3"/>
      <charset val="134"/>
    </font>
    <font>
      <sz val="11"/>
      <name val="仿宋"/>
      <family val="3"/>
      <charset val="134"/>
    </font>
    <font>
      <sz val="12"/>
      <color theme="1"/>
      <name val="黑体"/>
      <family val="3"/>
      <charset val="134"/>
    </font>
    <font>
      <sz val="12"/>
      <color indexed="8"/>
      <name val="黑体"/>
      <family val="3"/>
      <charset val="134"/>
    </font>
    <font>
      <sz val="11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仿宋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仿宋"/>
      <family val="3"/>
      <charset val="134"/>
    </font>
    <font>
      <sz val="18"/>
      <name val="黑体"/>
      <family val="3"/>
      <charset val="134"/>
    </font>
    <font>
      <sz val="12"/>
      <name val="仿宋"/>
      <family val="3"/>
      <charset val="134"/>
    </font>
    <font>
      <b/>
      <sz val="12"/>
      <name val="仿宋"/>
      <family val="3"/>
      <charset val="134"/>
    </font>
    <font>
      <b/>
      <sz val="11"/>
      <name val="仿宋"/>
      <family val="3"/>
      <charset val="134"/>
    </font>
    <font>
      <sz val="12"/>
      <color rgb="FF000000"/>
      <name val="仿宋"/>
      <family val="3"/>
      <charset val="134"/>
    </font>
    <font>
      <sz val="12"/>
      <color indexed="8"/>
      <name val="仿宋"/>
      <family val="3"/>
      <charset val="134"/>
    </font>
    <font>
      <sz val="11"/>
      <name val="仿宋"/>
      <family val="3"/>
      <charset val="134"/>
    </font>
    <font>
      <sz val="11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>
      <alignment vertical="center"/>
    </xf>
  </cellStyleXfs>
  <cellXfs count="15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7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9" fillId="0" borderId="5" xfId="1" applyFont="1" applyFill="1" applyBorder="1" applyAlignment="1">
      <alignment horizontal="center" vertical="center" shrinkToFit="1"/>
    </xf>
    <xf numFmtId="0" fontId="10" fillId="0" borderId="5" xfId="1" applyFont="1" applyFill="1" applyBorder="1" applyAlignment="1">
      <alignment horizontal="center" vertical="center" shrinkToFit="1"/>
    </xf>
    <xf numFmtId="0" fontId="6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 shrinkToFit="1"/>
    </xf>
    <xf numFmtId="0" fontId="11" fillId="2" borderId="9" xfId="1" applyFont="1" applyFill="1" applyBorder="1" applyAlignment="1">
      <alignment vertical="center" wrapText="1"/>
    </xf>
    <xf numFmtId="0" fontId="11" fillId="0" borderId="9" xfId="1" applyFont="1" applyFill="1" applyBorder="1" applyAlignment="1">
      <alignment vertical="center" wrapText="1"/>
    </xf>
    <xf numFmtId="0" fontId="11" fillId="0" borderId="5" xfId="1" applyFont="1" applyFill="1" applyBorder="1" applyAlignment="1">
      <alignment vertical="center" wrapText="1"/>
    </xf>
    <xf numFmtId="0" fontId="12" fillId="0" borderId="5" xfId="1" applyFont="1" applyFill="1" applyBorder="1" applyAlignment="1">
      <alignment vertical="center" wrapText="1" shrinkToFit="1"/>
    </xf>
    <xf numFmtId="0" fontId="12" fillId="0" borderId="5" xfId="1" applyFont="1" applyFill="1" applyBorder="1" applyAlignment="1">
      <alignment vertical="center" shrinkToFit="1"/>
    </xf>
    <xf numFmtId="0" fontId="11" fillId="2" borderId="5" xfId="1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vertical="center" wrapText="1"/>
    </xf>
    <xf numFmtId="0" fontId="7" fillId="0" borderId="12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1" fillId="0" borderId="10" xfId="1" applyFont="1" applyFill="1" applyBorder="1" applyAlignment="1">
      <alignment vertical="center" wrapText="1"/>
    </xf>
    <xf numFmtId="0" fontId="12" fillId="2" borderId="5" xfId="1" applyFont="1" applyFill="1" applyBorder="1" applyAlignment="1">
      <alignment vertical="center" shrinkToFit="1"/>
    </xf>
    <xf numFmtId="0" fontId="2" fillId="0" borderId="0" xfId="0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16" fillId="0" borderId="5" xfId="1" applyFont="1" applyFill="1" applyBorder="1" applyAlignment="1">
      <alignment vertical="center" wrapText="1" shrinkToFit="1"/>
    </xf>
    <xf numFmtId="0" fontId="16" fillId="0" borderId="9" xfId="1" applyFont="1" applyFill="1" applyBorder="1" applyAlignment="1">
      <alignment vertical="center" wrapText="1" shrinkToFit="1"/>
    </xf>
    <xf numFmtId="0" fontId="7" fillId="0" borderId="13" xfId="0" applyFont="1" applyBorder="1" applyAlignment="1">
      <alignment vertical="center" wrapText="1"/>
    </xf>
    <xf numFmtId="0" fontId="6" fillId="0" borderId="13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vertical="center" shrinkToFit="1"/>
    </xf>
    <xf numFmtId="0" fontId="8" fillId="0" borderId="13" xfId="0" applyFont="1" applyBorder="1" applyAlignment="1">
      <alignment vertical="center" wrapText="1"/>
    </xf>
    <xf numFmtId="0" fontId="11" fillId="2" borderId="13" xfId="1" applyFont="1" applyFill="1" applyBorder="1" applyAlignment="1">
      <alignment vertical="center" wrapText="1"/>
    </xf>
    <xf numFmtId="0" fontId="11" fillId="0" borderId="13" xfId="1" applyFont="1" applyFill="1" applyBorder="1" applyAlignment="1">
      <alignment vertical="center" wrapText="1"/>
    </xf>
    <xf numFmtId="0" fontId="18" fillId="0" borderId="13" xfId="0" applyFont="1" applyBorder="1" applyAlignment="1">
      <alignment vertical="center" shrinkToFit="1"/>
    </xf>
    <xf numFmtId="0" fontId="16" fillId="0" borderId="13" xfId="1" applyFont="1" applyFill="1" applyBorder="1" applyAlignment="1">
      <alignment vertical="center" wrapText="1" shrinkToFit="1"/>
    </xf>
    <xf numFmtId="0" fontId="7" fillId="0" borderId="14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7" fillId="0" borderId="13" xfId="0" applyNumberFormat="1" applyFont="1" applyBorder="1" applyAlignment="1">
      <alignment horizontal="center" vertical="center"/>
    </xf>
    <xf numFmtId="0" fontId="18" fillId="0" borderId="13" xfId="0" applyFont="1" applyBorder="1" applyAlignment="1">
      <alignment vertical="center" wrapText="1"/>
    </xf>
    <xf numFmtId="0" fontId="19" fillId="0" borderId="13" xfId="0" applyFont="1" applyBorder="1" applyAlignment="1">
      <alignment horizontal="left" vertical="center" wrapText="1"/>
    </xf>
    <xf numFmtId="0" fontId="7" fillId="0" borderId="10" xfId="0" applyFont="1" applyBorder="1" applyAlignment="1">
      <alignment vertical="center" wrapText="1"/>
    </xf>
    <xf numFmtId="0" fontId="7" fillId="0" borderId="10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vertical="center" wrapText="1"/>
    </xf>
    <xf numFmtId="0" fontId="11" fillId="2" borderId="16" xfId="1" applyFont="1" applyFill="1" applyBorder="1" applyAlignment="1">
      <alignment vertical="center" wrapText="1"/>
    </xf>
    <xf numFmtId="0" fontId="7" fillId="0" borderId="5" xfId="0" applyNumberFormat="1" applyFont="1" applyBorder="1" applyAlignment="1">
      <alignment horizontal="center" vertical="center"/>
    </xf>
    <xf numFmtId="0" fontId="19" fillId="0" borderId="13" xfId="0" applyFont="1" applyBorder="1" applyAlignment="1">
      <alignment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3" xfId="0" applyNumberFormat="1" applyFont="1" applyFill="1" applyBorder="1" applyAlignment="1">
      <alignment horizontal="center" vertical="center"/>
    </xf>
    <xf numFmtId="0" fontId="19" fillId="0" borderId="13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vertical="center" wrapText="1"/>
    </xf>
    <xf numFmtId="0" fontId="16" fillId="0" borderId="13" xfId="1" applyFont="1" applyFill="1" applyBorder="1" applyAlignment="1">
      <alignment vertical="center" shrinkToFit="1"/>
    </xf>
    <xf numFmtId="0" fontId="19" fillId="0" borderId="5" xfId="0" applyNumberFormat="1" applyFont="1" applyFill="1" applyBorder="1" applyAlignment="1">
      <alignment horizontal="center" vertical="center"/>
    </xf>
    <xf numFmtId="0" fontId="20" fillId="0" borderId="5" xfId="0" applyFont="1" applyBorder="1" applyAlignment="1">
      <alignment vertical="center" wrapText="1"/>
    </xf>
    <xf numFmtId="0" fontId="16" fillId="0" borderId="5" xfId="1" applyFont="1" applyFill="1" applyBorder="1" applyAlignment="1">
      <alignment vertical="center" shrinkToFit="1"/>
    </xf>
    <xf numFmtId="0" fontId="19" fillId="0" borderId="17" xfId="0" applyFont="1" applyBorder="1" applyAlignment="1">
      <alignment horizontal="left" vertical="center" wrapText="1"/>
    </xf>
    <xf numFmtId="0" fontId="18" fillId="0" borderId="17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19" fillId="0" borderId="7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8" fillId="0" borderId="19" xfId="0" applyFont="1" applyBorder="1" applyAlignment="1">
      <alignment vertical="center" wrapText="1"/>
    </xf>
    <xf numFmtId="0" fontId="7" fillId="0" borderId="19" xfId="0" applyNumberFormat="1" applyFont="1" applyBorder="1" applyAlignment="1">
      <alignment horizontal="center" vertical="center"/>
    </xf>
    <xf numFmtId="0" fontId="16" fillId="0" borderId="20" xfId="1" applyFont="1" applyFill="1" applyBorder="1" applyAlignment="1">
      <alignment vertical="center" wrapText="1" shrinkToFit="1"/>
    </xf>
    <xf numFmtId="0" fontId="19" fillId="0" borderId="4" xfId="0" applyFont="1" applyBorder="1" applyAlignment="1">
      <alignment horizontal="left" vertical="center" wrapText="1"/>
    </xf>
    <xf numFmtId="0" fontId="19" fillId="0" borderId="1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horizontal="left" vertical="center" wrapText="1"/>
    </xf>
    <xf numFmtId="0" fontId="11" fillId="0" borderId="20" xfId="1" applyFont="1" applyFill="1" applyBorder="1" applyAlignment="1">
      <alignment vertical="center" wrapText="1"/>
    </xf>
    <xf numFmtId="0" fontId="18" fillId="0" borderId="4" xfId="0" applyFont="1" applyBorder="1" applyAlignment="1">
      <alignment horizontal="left" vertical="center" wrapText="1"/>
    </xf>
    <xf numFmtId="0" fontId="19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19" fillId="0" borderId="22" xfId="0" applyFont="1" applyBorder="1" applyAlignment="1">
      <alignment vertical="center" wrapText="1"/>
    </xf>
    <xf numFmtId="0" fontId="18" fillId="0" borderId="22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21" fillId="0" borderId="5" xfId="1" applyFont="1" applyFill="1" applyBorder="1" applyAlignment="1">
      <alignment vertical="center" shrinkToFit="1"/>
    </xf>
    <xf numFmtId="0" fontId="21" fillId="0" borderId="5" xfId="1" applyFont="1" applyFill="1" applyBorder="1" applyAlignment="1">
      <alignment vertical="center" wrapText="1" shrinkToFit="1"/>
    </xf>
    <xf numFmtId="0" fontId="12" fillId="0" borderId="20" xfId="1" applyFont="1" applyFill="1" applyBorder="1" applyAlignment="1">
      <alignment vertical="center" shrinkToFit="1"/>
    </xf>
    <xf numFmtId="0" fontId="18" fillId="0" borderId="23" xfId="0" applyFont="1" applyBorder="1" applyAlignment="1">
      <alignment vertical="center" wrapText="1"/>
    </xf>
    <xf numFmtId="0" fontId="22" fillId="0" borderId="5" xfId="1" applyFont="1" applyFill="1" applyBorder="1" applyAlignment="1">
      <alignment vertical="center" shrinkToFit="1"/>
    </xf>
    <xf numFmtId="0" fontId="20" fillId="0" borderId="1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1" fillId="0" borderId="24" xfId="1" applyFont="1" applyFill="1" applyBorder="1" applyAlignment="1">
      <alignment vertical="center" wrapText="1"/>
    </xf>
    <xf numFmtId="0" fontId="19" fillId="0" borderId="26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18" fillId="0" borderId="26" xfId="0" applyFont="1" applyBorder="1" applyAlignment="1">
      <alignment vertical="center" wrapText="1"/>
    </xf>
    <xf numFmtId="0" fontId="23" fillId="0" borderId="27" xfId="0" applyFont="1" applyBorder="1" applyAlignment="1">
      <alignment vertical="center" wrapText="1"/>
    </xf>
    <xf numFmtId="0" fontId="7" fillId="0" borderId="27" xfId="0" applyNumberFormat="1" applyFont="1" applyBorder="1" applyAlignment="1">
      <alignment horizontal="center" vertical="center"/>
    </xf>
    <xf numFmtId="0" fontId="7" fillId="0" borderId="7" xfId="0" applyNumberFormat="1" applyFont="1" applyBorder="1" applyAlignment="1">
      <alignment horizontal="center" vertical="center"/>
    </xf>
    <xf numFmtId="0" fontId="18" fillId="0" borderId="13" xfId="0" applyNumberFormat="1" applyFont="1" applyBorder="1" applyAlignment="1">
      <alignment horizontal="center" vertical="center"/>
    </xf>
    <xf numFmtId="0" fontId="23" fillId="0" borderId="13" xfId="0" applyFont="1" applyBorder="1" applyAlignment="1">
      <alignment vertical="center" wrapText="1"/>
    </xf>
    <xf numFmtId="0" fontId="19" fillId="0" borderId="19" xfId="0" applyNumberFormat="1" applyFont="1" applyBorder="1" applyAlignment="1">
      <alignment horizontal="center" vertical="center"/>
    </xf>
    <xf numFmtId="0" fontId="18" fillId="0" borderId="19" xfId="0" applyNumberFormat="1" applyFont="1" applyBorder="1" applyAlignment="1">
      <alignment horizontal="center" vertical="center"/>
    </xf>
    <xf numFmtId="0" fontId="23" fillId="0" borderId="19" xfId="0" applyFont="1" applyBorder="1" applyAlignment="1">
      <alignment vertical="center" wrapText="1"/>
    </xf>
    <xf numFmtId="0" fontId="7" fillId="0" borderId="24" xfId="0" applyNumberFormat="1" applyFont="1" applyBorder="1" applyAlignment="1">
      <alignment horizontal="center" vertical="center"/>
    </xf>
    <xf numFmtId="0" fontId="24" fillId="2" borderId="9" xfId="1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0" fontId="19" fillId="2" borderId="1" xfId="0" applyNumberFormat="1" applyFont="1" applyFill="1" applyBorder="1" applyAlignment="1">
      <alignment horizontal="center" vertical="center"/>
    </xf>
    <xf numFmtId="0" fontId="12" fillId="2" borderId="20" xfId="1" applyFont="1" applyFill="1" applyBorder="1" applyAlignment="1">
      <alignment vertical="center" shrinkToFit="1"/>
    </xf>
    <xf numFmtId="0" fontId="23" fillId="0" borderId="1" xfId="0" applyFont="1" applyBorder="1" applyAlignment="1">
      <alignment vertical="center" wrapText="1"/>
    </xf>
    <xf numFmtId="0" fontId="19" fillId="0" borderId="30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24" fillId="2" borderId="13" xfId="1" applyFont="1" applyFill="1" applyBorder="1" applyAlignment="1">
      <alignment vertical="center" wrapText="1"/>
    </xf>
    <xf numFmtId="0" fontId="24" fillId="2" borderId="5" xfId="1" applyFont="1" applyFill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24" fillId="2" borderId="16" xfId="1" applyFont="1" applyFill="1" applyBorder="1" applyAlignment="1">
      <alignment vertical="center" wrapText="1"/>
    </xf>
    <xf numFmtId="0" fontId="16" fillId="0" borderId="24" xfId="1" applyFont="1" applyFill="1" applyBorder="1" applyAlignment="1">
      <alignment vertical="center" wrapText="1" shrinkToFit="1"/>
    </xf>
    <xf numFmtId="0" fontId="12" fillId="0" borderId="13" xfId="1" applyFont="1" applyFill="1" applyBorder="1" applyAlignment="1">
      <alignment vertical="center" shrinkToFit="1"/>
    </xf>
    <xf numFmtId="0" fontId="6" fillId="0" borderId="13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12" fillId="2" borderId="13" xfId="1" applyFont="1" applyFill="1" applyBorder="1" applyAlignment="1">
      <alignment vertical="center" shrinkToFit="1"/>
    </xf>
    <xf numFmtId="0" fontId="7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7" xfId="0" applyNumberFormat="1" applyFont="1" applyBorder="1" applyAlignment="1">
      <alignment horizontal="center" vertical="center"/>
    </xf>
    <xf numFmtId="0" fontId="12" fillId="0" borderId="13" xfId="1" applyFont="1" applyFill="1" applyBorder="1" applyAlignment="1">
      <alignment vertical="center" wrapText="1" shrinkToFit="1"/>
    </xf>
    <xf numFmtId="0" fontId="12" fillId="0" borderId="10" xfId="1" applyFont="1" applyFill="1" applyBorder="1" applyAlignment="1">
      <alignment vertical="center" wrapText="1" shrinkToFit="1"/>
    </xf>
    <xf numFmtId="0" fontId="18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"/>
  <sheetViews>
    <sheetView tabSelected="1" topLeftCell="A91" workbookViewId="0">
      <selection activeCell="H96" sqref="H96"/>
    </sheetView>
  </sheetViews>
  <sheetFormatPr defaultColWidth="9.6640625" defaultRowHeight="15.6" x14ac:dyDescent="0.25"/>
  <cols>
    <col min="1" max="1" width="8.88671875" style="3" customWidth="1"/>
    <col min="2" max="2" width="20" style="3" customWidth="1"/>
    <col min="3" max="3" width="8.5546875" style="2" customWidth="1"/>
    <col min="4" max="4" width="21.109375" style="2" customWidth="1"/>
    <col min="5" max="5" width="17" style="2" customWidth="1"/>
    <col min="6" max="6" width="15.6640625" style="2" customWidth="1"/>
    <col min="7" max="7" width="14.6640625" style="2" customWidth="1"/>
    <col min="8" max="8" width="22.21875" style="4" customWidth="1"/>
    <col min="9" max="9" width="9.33203125" style="2" customWidth="1"/>
    <col min="10" max="253" width="9.6640625" style="5"/>
    <col min="254" max="254" width="10.21875" style="5" customWidth="1"/>
    <col min="255" max="255" width="34.5546875" style="5" customWidth="1"/>
    <col min="256" max="256" width="8.5546875" style="5" customWidth="1"/>
    <col min="257" max="259" width="15.88671875" style="5" customWidth="1"/>
    <col min="260" max="260" width="40.109375" style="5" customWidth="1"/>
    <col min="261" max="261" width="19.5546875" style="5" customWidth="1"/>
    <col min="262" max="509" width="9.6640625" style="5"/>
    <col min="510" max="510" width="10.21875" style="5" customWidth="1"/>
    <col min="511" max="511" width="34.5546875" style="5" customWidth="1"/>
    <col min="512" max="512" width="8.5546875" style="5" customWidth="1"/>
    <col min="513" max="515" width="15.88671875" style="5" customWidth="1"/>
    <col min="516" max="516" width="40.109375" style="5" customWidth="1"/>
    <col min="517" max="517" width="19.5546875" style="5" customWidth="1"/>
    <col min="518" max="765" width="9.6640625" style="5"/>
    <col min="766" max="766" width="10.21875" style="5" customWidth="1"/>
    <col min="767" max="767" width="34.5546875" style="5" customWidth="1"/>
    <col min="768" max="768" width="8.5546875" style="5" customWidth="1"/>
    <col min="769" max="771" width="15.88671875" style="5" customWidth="1"/>
    <col min="772" max="772" width="40.109375" style="5" customWidth="1"/>
    <col min="773" max="773" width="19.5546875" style="5" customWidth="1"/>
    <col min="774" max="1021" width="9.6640625" style="5"/>
    <col min="1022" max="1022" width="10.21875" style="5" customWidth="1"/>
    <col min="1023" max="1023" width="34.5546875" style="5" customWidth="1"/>
    <col min="1024" max="1024" width="8.5546875" style="5" customWidth="1"/>
    <col min="1025" max="1027" width="15.88671875" style="5" customWidth="1"/>
    <col min="1028" max="1028" width="40.109375" style="5" customWidth="1"/>
    <col min="1029" max="1029" width="19.5546875" style="5" customWidth="1"/>
    <col min="1030" max="1277" width="9.6640625" style="5"/>
    <col min="1278" max="1278" width="10.21875" style="5" customWidth="1"/>
    <col min="1279" max="1279" width="34.5546875" style="5" customWidth="1"/>
    <col min="1280" max="1280" width="8.5546875" style="5" customWidth="1"/>
    <col min="1281" max="1283" width="15.88671875" style="5" customWidth="1"/>
    <col min="1284" max="1284" width="40.109375" style="5" customWidth="1"/>
    <col min="1285" max="1285" width="19.5546875" style="5" customWidth="1"/>
    <col min="1286" max="1533" width="9.6640625" style="5"/>
    <col min="1534" max="1534" width="10.21875" style="5" customWidth="1"/>
    <col min="1535" max="1535" width="34.5546875" style="5" customWidth="1"/>
    <col min="1536" max="1536" width="8.5546875" style="5" customWidth="1"/>
    <col min="1537" max="1539" width="15.88671875" style="5" customWidth="1"/>
    <col min="1540" max="1540" width="40.109375" style="5" customWidth="1"/>
    <col min="1541" max="1541" width="19.5546875" style="5" customWidth="1"/>
    <col min="1542" max="1789" width="9.6640625" style="5"/>
    <col min="1790" max="1790" width="10.21875" style="5" customWidth="1"/>
    <col min="1791" max="1791" width="34.5546875" style="5" customWidth="1"/>
    <col min="1792" max="1792" width="8.5546875" style="5" customWidth="1"/>
    <col min="1793" max="1795" width="15.88671875" style="5" customWidth="1"/>
    <col min="1796" max="1796" width="40.109375" style="5" customWidth="1"/>
    <col min="1797" max="1797" width="19.5546875" style="5" customWidth="1"/>
    <col min="1798" max="2045" width="9.6640625" style="5"/>
    <col min="2046" max="2046" width="10.21875" style="5" customWidth="1"/>
    <col min="2047" max="2047" width="34.5546875" style="5" customWidth="1"/>
    <col min="2048" max="2048" width="8.5546875" style="5" customWidth="1"/>
    <col min="2049" max="2051" width="15.88671875" style="5" customWidth="1"/>
    <col min="2052" max="2052" width="40.109375" style="5" customWidth="1"/>
    <col min="2053" max="2053" width="19.5546875" style="5" customWidth="1"/>
    <col min="2054" max="2301" width="9.6640625" style="5"/>
    <col min="2302" max="2302" width="10.21875" style="5" customWidth="1"/>
    <col min="2303" max="2303" width="34.5546875" style="5" customWidth="1"/>
    <col min="2304" max="2304" width="8.5546875" style="5" customWidth="1"/>
    <col min="2305" max="2307" width="15.88671875" style="5" customWidth="1"/>
    <col min="2308" max="2308" width="40.109375" style="5" customWidth="1"/>
    <col min="2309" max="2309" width="19.5546875" style="5" customWidth="1"/>
    <col min="2310" max="2557" width="9.6640625" style="5"/>
    <col min="2558" max="2558" width="10.21875" style="5" customWidth="1"/>
    <col min="2559" max="2559" width="34.5546875" style="5" customWidth="1"/>
    <col min="2560" max="2560" width="8.5546875" style="5" customWidth="1"/>
    <col min="2561" max="2563" width="15.88671875" style="5" customWidth="1"/>
    <col min="2564" max="2564" width="40.109375" style="5" customWidth="1"/>
    <col min="2565" max="2565" width="19.5546875" style="5" customWidth="1"/>
    <col min="2566" max="2813" width="9.6640625" style="5"/>
    <col min="2814" max="2814" width="10.21875" style="5" customWidth="1"/>
    <col min="2815" max="2815" width="34.5546875" style="5" customWidth="1"/>
    <col min="2816" max="2816" width="8.5546875" style="5" customWidth="1"/>
    <col min="2817" max="2819" width="15.88671875" style="5" customWidth="1"/>
    <col min="2820" max="2820" width="40.109375" style="5" customWidth="1"/>
    <col min="2821" max="2821" width="19.5546875" style="5" customWidth="1"/>
    <col min="2822" max="3069" width="9.6640625" style="5"/>
    <col min="3070" max="3070" width="10.21875" style="5" customWidth="1"/>
    <col min="3071" max="3071" width="34.5546875" style="5" customWidth="1"/>
    <col min="3072" max="3072" width="8.5546875" style="5" customWidth="1"/>
    <col min="3073" max="3075" width="15.88671875" style="5" customWidth="1"/>
    <col min="3076" max="3076" width="40.109375" style="5" customWidth="1"/>
    <col min="3077" max="3077" width="19.5546875" style="5" customWidth="1"/>
    <col min="3078" max="3325" width="9.6640625" style="5"/>
    <col min="3326" max="3326" width="10.21875" style="5" customWidth="1"/>
    <col min="3327" max="3327" width="34.5546875" style="5" customWidth="1"/>
    <col min="3328" max="3328" width="8.5546875" style="5" customWidth="1"/>
    <col min="3329" max="3331" width="15.88671875" style="5" customWidth="1"/>
    <col min="3332" max="3332" width="40.109375" style="5" customWidth="1"/>
    <col min="3333" max="3333" width="19.5546875" style="5" customWidth="1"/>
    <col min="3334" max="3581" width="9.6640625" style="5"/>
    <col min="3582" max="3582" width="10.21875" style="5" customWidth="1"/>
    <col min="3583" max="3583" width="34.5546875" style="5" customWidth="1"/>
    <col min="3584" max="3584" width="8.5546875" style="5" customWidth="1"/>
    <col min="3585" max="3587" width="15.88671875" style="5" customWidth="1"/>
    <col min="3588" max="3588" width="40.109375" style="5" customWidth="1"/>
    <col min="3589" max="3589" width="19.5546875" style="5" customWidth="1"/>
    <col min="3590" max="3837" width="9.6640625" style="5"/>
    <col min="3838" max="3838" width="10.21875" style="5" customWidth="1"/>
    <col min="3839" max="3839" width="34.5546875" style="5" customWidth="1"/>
    <col min="3840" max="3840" width="8.5546875" style="5" customWidth="1"/>
    <col min="3841" max="3843" width="15.88671875" style="5" customWidth="1"/>
    <col min="3844" max="3844" width="40.109375" style="5" customWidth="1"/>
    <col min="3845" max="3845" width="19.5546875" style="5" customWidth="1"/>
    <col min="3846" max="4093" width="9.6640625" style="5"/>
    <col min="4094" max="4094" width="10.21875" style="5" customWidth="1"/>
    <col min="4095" max="4095" width="34.5546875" style="5" customWidth="1"/>
    <col min="4096" max="4096" width="8.5546875" style="5" customWidth="1"/>
    <col min="4097" max="4099" width="15.88671875" style="5" customWidth="1"/>
    <col min="4100" max="4100" width="40.109375" style="5" customWidth="1"/>
    <col min="4101" max="4101" width="19.5546875" style="5" customWidth="1"/>
    <col min="4102" max="4349" width="9.6640625" style="5"/>
    <col min="4350" max="4350" width="10.21875" style="5" customWidth="1"/>
    <col min="4351" max="4351" width="34.5546875" style="5" customWidth="1"/>
    <col min="4352" max="4352" width="8.5546875" style="5" customWidth="1"/>
    <col min="4353" max="4355" width="15.88671875" style="5" customWidth="1"/>
    <col min="4356" max="4356" width="40.109375" style="5" customWidth="1"/>
    <col min="4357" max="4357" width="19.5546875" style="5" customWidth="1"/>
    <col min="4358" max="4605" width="9.6640625" style="5"/>
    <col min="4606" max="4606" width="10.21875" style="5" customWidth="1"/>
    <col min="4607" max="4607" width="34.5546875" style="5" customWidth="1"/>
    <col min="4608" max="4608" width="8.5546875" style="5" customWidth="1"/>
    <col min="4609" max="4611" width="15.88671875" style="5" customWidth="1"/>
    <col min="4612" max="4612" width="40.109375" style="5" customWidth="1"/>
    <col min="4613" max="4613" width="19.5546875" style="5" customWidth="1"/>
    <col min="4614" max="4861" width="9.6640625" style="5"/>
    <col min="4862" max="4862" width="10.21875" style="5" customWidth="1"/>
    <col min="4863" max="4863" width="34.5546875" style="5" customWidth="1"/>
    <col min="4864" max="4864" width="8.5546875" style="5" customWidth="1"/>
    <col min="4865" max="4867" width="15.88671875" style="5" customWidth="1"/>
    <col min="4868" max="4868" width="40.109375" style="5" customWidth="1"/>
    <col min="4869" max="4869" width="19.5546875" style="5" customWidth="1"/>
    <col min="4870" max="5117" width="9.6640625" style="5"/>
    <col min="5118" max="5118" width="10.21875" style="5" customWidth="1"/>
    <col min="5119" max="5119" width="34.5546875" style="5" customWidth="1"/>
    <col min="5120" max="5120" width="8.5546875" style="5" customWidth="1"/>
    <col min="5121" max="5123" width="15.88671875" style="5" customWidth="1"/>
    <col min="5124" max="5124" width="40.109375" style="5" customWidth="1"/>
    <col min="5125" max="5125" width="19.5546875" style="5" customWidth="1"/>
    <col min="5126" max="5373" width="9.6640625" style="5"/>
    <col min="5374" max="5374" width="10.21875" style="5" customWidth="1"/>
    <col min="5375" max="5375" width="34.5546875" style="5" customWidth="1"/>
    <col min="5376" max="5376" width="8.5546875" style="5" customWidth="1"/>
    <col min="5377" max="5379" width="15.88671875" style="5" customWidth="1"/>
    <col min="5380" max="5380" width="40.109375" style="5" customWidth="1"/>
    <col min="5381" max="5381" width="19.5546875" style="5" customWidth="1"/>
    <col min="5382" max="5629" width="9.6640625" style="5"/>
    <col min="5630" max="5630" width="10.21875" style="5" customWidth="1"/>
    <col min="5631" max="5631" width="34.5546875" style="5" customWidth="1"/>
    <col min="5632" max="5632" width="8.5546875" style="5" customWidth="1"/>
    <col min="5633" max="5635" width="15.88671875" style="5" customWidth="1"/>
    <col min="5636" max="5636" width="40.109375" style="5" customWidth="1"/>
    <col min="5637" max="5637" width="19.5546875" style="5" customWidth="1"/>
    <col min="5638" max="5885" width="9.6640625" style="5"/>
    <col min="5886" max="5886" width="10.21875" style="5" customWidth="1"/>
    <col min="5887" max="5887" width="34.5546875" style="5" customWidth="1"/>
    <col min="5888" max="5888" width="8.5546875" style="5" customWidth="1"/>
    <col min="5889" max="5891" width="15.88671875" style="5" customWidth="1"/>
    <col min="5892" max="5892" width="40.109375" style="5" customWidth="1"/>
    <col min="5893" max="5893" width="19.5546875" style="5" customWidth="1"/>
    <col min="5894" max="6141" width="9.6640625" style="5"/>
    <col min="6142" max="6142" width="10.21875" style="5" customWidth="1"/>
    <col min="6143" max="6143" width="34.5546875" style="5" customWidth="1"/>
    <col min="6144" max="6144" width="8.5546875" style="5" customWidth="1"/>
    <col min="6145" max="6147" width="15.88671875" style="5" customWidth="1"/>
    <col min="6148" max="6148" width="40.109375" style="5" customWidth="1"/>
    <col min="6149" max="6149" width="19.5546875" style="5" customWidth="1"/>
    <col min="6150" max="6397" width="9.6640625" style="5"/>
    <col min="6398" max="6398" width="10.21875" style="5" customWidth="1"/>
    <col min="6399" max="6399" width="34.5546875" style="5" customWidth="1"/>
    <col min="6400" max="6400" width="8.5546875" style="5" customWidth="1"/>
    <col min="6401" max="6403" width="15.88671875" style="5" customWidth="1"/>
    <col min="6404" max="6404" width="40.109375" style="5" customWidth="1"/>
    <col min="6405" max="6405" width="19.5546875" style="5" customWidth="1"/>
    <col min="6406" max="6653" width="9.6640625" style="5"/>
    <col min="6654" max="6654" width="10.21875" style="5" customWidth="1"/>
    <col min="6655" max="6655" width="34.5546875" style="5" customWidth="1"/>
    <col min="6656" max="6656" width="8.5546875" style="5" customWidth="1"/>
    <col min="6657" max="6659" width="15.88671875" style="5" customWidth="1"/>
    <col min="6660" max="6660" width="40.109375" style="5" customWidth="1"/>
    <col min="6661" max="6661" width="19.5546875" style="5" customWidth="1"/>
    <col min="6662" max="6909" width="9.6640625" style="5"/>
    <col min="6910" max="6910" width="10.21875" style="5" customWidth="1"/>
    <col min="6911" max="6911" width="34.5546875" style="5" customWidth="1"/>
    <col min="6912" max="6912" width="8.5546875" style="5" customWidth="1"/>
    <col min="6913" max="6915" width="15.88671875" style="5" customWidth="1"/>
    <col min="6916" max="6916" width="40.109375" style="5" customWidth="1"/>
    <col min="6917" max="6917" width="19.5546875" style="5" customWidth="1"/>
    <col min="6918" max="7165" width="9.6640625" style="5"/>
    <col min="7166" max="7166" width="10.21875" style="5" customWidth="1"/>
    <col min="7167" max="7167" width="34.5546875" style="5" customWidth="1"/>
    <col min="7168" max="7168" width="8.5546875" style="5" customWidth="1"/>
    <col min="7169" max="7171" width="15.88671875" style="5" customWidth="1"/>
    <col min="7172" max="7172" width="40.109375" style="5" customWidth="1"/>
    <col min="7173" max="7173" width="19.5546875" style="5" customWidth="1"/>
    <col min="7174" max="7421" width="9.6640625" style="5"/>
    <col min="7422" max="7422" width="10.21875" style="5" customWidth="1"/>
    <col min="7423" max="7423" width="34.5546875" style="5" customWidth="1"/>
    <col min="7424" max="7424" width="8.5546875" style="5" customWidth="1"/>
    <col min="7425" max="7427" width="15.88671875" style="5" customWidth="1"/>
    <col min="7428" max="7428" width="40.109375" style="5" customWidth="1"/>
    <col min="7429" max="7429" width="19.5546875" style="5" customWidth="1"/>
    <col min="7430" max="7677" width="9.6640625" style="5"/>
    <col min="7678" max="7678" width="10.21875" style="5" customWidth="1"/>
    <col min="7679" max="7679" width="34.5546875" style="5" customWidth="1"/>
    <col min="7680" max="7680" width="8.5546875" style="5" customWidth="1"/>
    <col min="7681" max="7683" width="15.88671875" style="5" customWidth="1"/>
    <col min="7684" max="7684" width="40.109375" style="5" customWidth="1"/>
    <col min="7685" max="7685" width="19.5546875" style="5" customWidth="1"/>
    <col min="7686" max="7933" width="9.6640625" style="5"/>
    <col min="7934" max="7934" width="10.21875" style="5" customWidth="1"/>
    <col min="7935" max="7935" width="34.5546875" style="5" customWidth="1"/>
    <col min="7936" max="7936" width="8.5546875" style="5" customWidth="1"/>
    <col min="7937" max="7939" width="15.88671875" style="5" customWidth="1"/>
    <col min="7940" max="7940" width="40.109375" style="5" customWidth="1"/>
    <col min="7941" max="7941" width="19.5546875" style="5" customWidth="1"/>
    <col min="7942" max="8189" width="9.6640625" style="5"/>
    <col min="8190" max="8190" width="10.21875" style="5" customWidth="1"/>
    <col min="8191" max="8191" width="34.5546875" style="5" customWidth="1"/>
    <col min="8192" max="8192" width="8.5546875" style="5" customWidth="1"/>
    <col min="8193" max="8195" width="15.88671875" style="5" customWidth="1"/>
    <col min="8196" max="8196" width="40.109375" style="5" customWidth="1"/>
    <col min="8197" max="8197" width="19.5546875" style="5" customWidth="1"/>
    <col min="8198" max="8445" width="9.6640625" style="5"/>
    <col min="8446" max="8446" width="10.21875" style="5" customWidth="1"/>
    <col min="8447" max="8447" width="34.5546875" style="5" customWidth="1"/>
    <col min="8448" max="8448" width="8.5546875" style="5" customWidth="1"/>
    <col min="8449" max="8451" width="15.88671875" style="5" customWidth="1"/>
    <col min="8452" max="8452" width="40.109375" style="5" customWidth="1"/>
    <col min="8453" max="8453" width="19.5546875" style="5" customWidth="1"/>
    <col min="8454" max="8701" width="9.6640625" style="5"/>
    <col min="8702" max="8702" width="10.21875" style="5" customWidth="1"/>
    <col min="8703" max="8703" width="34.5546875" style="5" customWidth="1"/>
    <col min="8704" max="8704" width="8.5546875" style="5" customWidth="1"/>
    <col min="8705" max="8707" width="15.88671875" style="5" customWidth="1"/>
    <col min="8708" max="8708" width="40.109375" style="5" customWidth="1"/>
    <col min="8709" max="8709" width="19.5546875" style="5" customWidth="1"/>
    <col min="8710" max="8957" width="9.6640625" style="5"/>
    <col min="8958" max="8958" width="10.21875" style="5" customWidth="1"/>
    <col min="8959" max="8959" width="34.5546875" style="5" customWidth="1"/>
    <col min="8960" max="8960" width="8.5546875" style="5" customWidth="1"/>
    <col min="8961" max="8963" width="15.88671875" style="5" customWidth="1"/>
    <col min="8964" max="8964" width="40.109375" style="5" customWidth="1"/>
    <col min="8965" max="8965" width="19.5546875" style="5" customWidth="1"/>
    <col min="8966" max="9213" width="9.6640625" style="5"/>
    <col min="9214" max="9214" width="10.21875" style="5" customWidth="1"/>
    <col min="9215" max="9215" width="34.5546875" style="5" customWidth="1"/>
    <col min="9216" max="9216" width="8.5546875" style="5" customWidth="1"/>
    <col min="9217" max="9219" width="15.88671875" style="5" customWidth="1"/>
    <col min="9220" max="9220" width="40.109375" style="5" customWidth="1"/>
    <col min="9221" max="9221" width="19.5546875" style="5" customWidth="1"/>
    <col min="9222" max="9469" width="9.6640625" style="5"/>
    <col min="9470" max="9470" width="10.21875" style="5" customWidth="1"/>
    <col min="9471" max="9471" width="34.5546875" style="5" customWidth="1"/>
    <col min="9472" max="9472" width="8.5546875" style="5" customWidth="1"/>
    <col min="9473" max="9475" width="15.88671875" style="5" customWidth="1"/>
    <col min="9476" max="9476" width="40.109375" style="5" customWidth="1"/>
    <col min="9477" max="9477" width="19.5546875" style="5" customWidth="1"/>
    <col min="9478" max="9725" width="9.6640625" style="5"/>
    <col min="9726" max="9726" width="10.21875" style="5" customWidth="1"/>
    <col min="9727" max="9727" width="34.5546875" style="5" customWidth="1"/>
    <col min="9728" max="9728" width="8.5546875" style="5" customWidth="1"/>
    <col min="9729" max="9731" width="15.88671875" style="5" customWidth="1"/>
    <col min="9732" max="9732" width="40.109375" style="5" customWidth="1"/>
    <col min="9733" max="9733" width="19.5546875" style="5" customWidth="1"/>
    <col min="9734" max="9981" width="9.6640625" style="5"/>
    <col min="9982" max="9982" width="10.21875" style="5" customWidth="1"/>
    <col min="9983" max="9983" width="34.5546875" style="5" customWidth="1"/>
    <col min="9984" max="9984" width="8.5546875" style="5" customWidth="1"/>
    <col min="9985" max="9987" width="15.88671875" style="5" customWidth="1"/>
    <col min="9988" max="9988" width="40.109375" style="5" customWidth="1"/>
    <col min="9989" max="9989" width="19.5546875" style="5" customWidth="1"/>
    <col min="9990" max="10237" width="9.6640625" style="5"/>
    <col min="10238" max="10238" width="10.21875" style="5" customWidth="1"/>
    <col min="10239" max="10239" width="34.5546875" style="5" customWidth="1"/>
    <col min="10240" max="10240" width="8.5546875" style="5" customWidth="1"/>
    <col min="10241" max="10243" width="15.88671875" style="5" customWidth="1"/>
    <col min="10244" max="10244" width="40.109375" style="5" customWidth="1"/>
    <col min="10245" max="10245" width="19.5546875" style="5" customWidth="1"/>
    <col min="10246" max="10493" width="9.6640625" style="5"/>
    <col min="10494" max="10494" width="10.21875" style="5" customWidth="1"/>
    <col min="10495" max="10495" width="34.5546875" style="5" customWidth="1"/>
    <col min="10496" max="10496" width="8.5546875" style="5" customWidth="1"/>
    <col min="10497" max="10499" width="15.88671875" style="5" customWidth="1"/>
    <col min="10500" max="10500" width="40.109375" style="5" customWidth="1"/>
    <col min="10501" max="10501" width="19.5546875" style="5" customWidth="1"/>
    <col min="10502" max="10749" width="9.6640625" style="5"/>
    <col min="10750" max="10750" width="10.21875" style="5" customWidth="1"/>
    <col min="10751" max="10751" width="34.5546875" style="5" customWidth="1"/>
    <col min="10752" max="10752" width="8.5546875" style="5" customWidth="1"/>
    <col min="10753" max="10755" width="15.88671875" style="5" customWidth="1"/>
    <col min="10756" max="10756" width="40.109375" style="5" customWidth="1"/>
    <col min="10757" max="10757" width="19.5546875" style="5" customWidth="1"/>
    <col min="10758" max="11005" width="9.6640625" style="5"/>
    <col min="11006" max="11006" width="10.21875" style="5" customWidth="1"/>
    <col min="11007" max="11007" width="34.5546875" style="5" customWidth="1"/>
    <col min="11008" max="11008" width="8.5546875" style="5" customWidth="1"/>
    <col min="11009" max="11011" width="15.88671875" style="5" customWidth="1"/>
    <col min="11012" max="11012" width="40.109375" style="5" customWidth="1"/>
    <col min="11013" max="11013" width="19.5546875" style="5" customWidth="1"/>
    <col min="11014" max="11261" width="9.6640625" style="5"/>
    <col min="11262" max="11262" width="10.21875" style="5" customWidth="1"/>
    <col min="11263" max="11263" width="34.5546875" style="5" customWidth="1"/>
    <col min="11264" max="11264" width="8.5546875" style="5" customWidth="1"/>
    <col min="11265" max="11267" width="15.88671875" style="5" customWidth="1"/>
    <col min="11268" max="11268" width="40.109375" style="5" customWidth="1"/>
    <col min="11269" max="11269" width="19.5546875" style="5" customWidth="1"/>
    <col min="11270" max="11517" width="9.6640625" style="5"/>
    <col min="11518" max="11518" width="10.21875" style="5" customWidth="1"/>
    <col min="11519" max="11519" width="34.5546875" style="5" customWidth="1"/>
    <col min="11520" max="11520" width="8.5546875" style="5" customWidth="1"/>
    <col min="11521" max="11523" width="15.88671875" style="5" customWidth="1"/>
    <col min="11524" max="11524" width="40.109375" style="5" customWidth="1"/>
    <col min="11525" max="11525" width="19.5546875" style="5" customWidth="1"/>
    <col min="11526" max="11773" width="9.6640625" style="5"/>
    <col min="11774" max="11774" width="10.21875" style="5" customWidth="1"/>
    <col min="11775" max="11775" width="34.5546875" style="5" customWidth="1"/>
    <col min="11776" max="11776" width="8.5546875" style="5" customWidth="1"/>
    <col min="11777" max="11779" width="15.88671875" style="5" customWidth="1"/>
    <col min="11780" max="11780" width="40.109375" style="5" customWidth="1"/>
    <col min="11781" max="11781" width="19.5546875" style="5" customWidth="1"/>
    <col min="11782" max="12029" width="9.6640625" style="5"/>
    <col min="12030" max="12030" width="10.21875" style="5" customWidth="1"/>
    <col min="12031" max="12031" width="34.5546875" style="5" customWidth="1"/>
    <col min="12032" max="12032" width="8.5546875" style="5" customWidth="1"/>
    <col min="12033" max="12035" width="15.88671875" style="5" customWidth="1"/>
    <col min="12036" max="12036" width="40.109375" style="5" customWidth="1"/>
    <col min="12037" max="12037" width="19.5546875" style="5" customWidth="1"/>
    <col min="12038" max="12285" width="9.6640625" style="5"/>
    <col min="12286" max="12286" width="10.21875" style="5" customWidth="1"/>
    <col min="12287" max="12287" width="34.5546875" style="5" customWidth="1"/>
    <col min="12288" max="12288" width="8.5546875" style="5" customWidth="1"/>
    <col min="12289" max="12291" width="15.88671875" style="5" customWidth="1"/>
    <col min="12292" max="12292" width="40.109375" style="5" customWidth="1"/>
    <col min="12293" max="12293" width="19.5546875" style="5" customWidth="1"/>
    <col min="12294" max="12541" width="9.6640625" style="5"/>
    <col min="12542" max="12542" width="10.21875" style="5" customWidth="1"/>
    <col min="12543" max="12543" width="34.5546875" style="5" customWidth="1"/>
    <col min="12544" max="12544" width="8.5546875" style="5" customWidth="1"/>
    <col min="12545" max="12547" width="15.88671875" style="5" customWidth="1"/>
    <col min="12548" max="12548" width="40.109375" style="5" customWidth="1"/>
    <col min="12549" max="12549" width="19.5546875" style="5" customWidth="1"/>
    <col min="12550" max="12797" width="9.6640625" style="5"/>
    <col min="12798" max="12798" width="10.21875" style="5" customWidth="1"/>
    <col min="12799" max="12799" width="34.5546875" style="5" customWidth="1"/>
    <col min="12800" max="12800" width="8.5546875" style="5" customWidth="1"/>
    <col min="12801" max="12803" width="15.88671875" style="5" customWidth="1"/>
    <col min="12804" max="12804" width="40.109375" style="5" customWidth="1"/>
    <col min="12805" max="12805" width="19.5546875" style="5" customWidth="1"/>
    <col min="12806" max="13053" width="9.6640625" style="5"/>
    <col min="13054" max="13054" width="10.21875" style="5" customWidth="1"/>
    <col min="13055" max="13055" width="34.5546875" style="5" customWidth="1"/>
    <col min="13056" max="13056" width="8.5546875" style="5" customWidth="1"/>
    <col min="13057" max="13059" width="15.88671875" style="5" customWidth="1"/>
    <col min="13060" max="13060" width="40.109375" style="5" customWidth="1"/>
    <col min="13061" max="13061" width="19.5546875" style="5" customWidth="1"/>
    <col min="13062" max="13309" width="9.6640625" style="5"/>
    <col min="13310" max="13310" width="10.21875" style="5" customWidth="1"/>
    <col min="13311" max="13311" width="34.5546875" style="5" customWidth="1"/>
    <col min="13312" max="13312" width="8.5546875" style="5" customWidth="1"/>
    <col min="13313" max="13315" width="15.88671875" style="5" customWidth="1"/>
    <col min="13316" max="13316" width="40.109375" style="5" customWidth="1"/>
    <col min="13317" max="13317" width="19.5546875" style="5" customWidth="1"/>
    <col min="13318" max="13565" width="9.6640625" style="5"/>
    <col min="13566" max="13566" width="10.21875" style="5" customWidth="1"/>
    <col min="13567" max="13567" width="34.5546875" style="5" customWidth="1"/>
    <col min="13568" max="13568" width="8.5546875" style="5" customWidth="1"/>
    <col min="13569" max="13571" width="15.88671875" style="5" customWidth="1"/>
    <col min="13572" max="13572" width="40.109375" style="5" customWidth="1"/>
    <col min="13573" max="13573" width="19.5546875" style="5" customWidth="1"/>
    <col min="13574" max="13821" width="9.6640625" style="5"/>
    <col min="13822" max="13822" width="10.21875" style="5" customWidth="1"/>
    <col min="13823" max="13823" width="34.5546875" style="5" customWidth="1"/>
    <col min="13824" max="13824" width="8.5546875" style="5" customWidth="1"/>
    <col min="13825" max="13827" width="15.88671875" style="5" customWidth="1"/>
    <col min="13828" max="13828" width="40.109375" style="5" customWidth="1"/>
    <col min="13829" max="13829" width="19.5546875" style="5" customWidth="1"/>
    <col min="13830" max="14077" width="9.6640625" style="5"/>
    <col min="14078" max="14078" width="10.21875" style="5" customWidth="1"/>
    <col min="14079" max="14079" width="34.5546875" style="5" customWidth="1"/>
    <col min="14080" max="14080" width="8.5546875" style="5" customWidth="1"/>
    <col min="14081" max="14083" width="15.88671875" style="5" customWidth="1"/>
    <col min="14084" max="14084" width="40.109375" style="5" customWidth="1"/>
    <col min="14085" max="14085" width="19.5546875" style="5" customWidth="1"/>
    <col min="14086" max="14333" width="9.6640625" style="5"/>
    <col min="14334" max="14334" width="10.21875" style="5" customWidth="1"/>
    <col min="14335" max="14335" width="34.5546875" style="5" customWidth="1"/>
    <col min="14336" max="14336" width="8.5546875" style="5" customWidth="1"/>
    <col min="14337" max="14339" width="15.88671875" style="5" customWidth="1"/>
    <col min="14340" max="14340" width="40.109375" style="5" customWidth="1"/>
    <col min="14341" max="14341" width="19.5546875" style="5" customWidth="1"/>
    <col min="14342" max="14589" width="9.6640625" style="5"/>
    <col min="14590" max="14590" width="10.21875" style="5" customWidth="1"/>
    <col min="14591" max="14591" width="34.5546875" style="5" customWidth="1"/>
    <col min="14592" max="14592" width="8.5546875" style="5" customWidth="1"/>
    <col min="14593" max="14595" width="15.88671875" style="5" customWidth="1"/>
    <col min="14596" max="14596" width="40.109375" style="5" customWidth="1"/>
    <col min="14597" max="14597" width="19.5546875" style="5" customWidth="1"/>
    <col min="14598" max="14845" width="9.6640625" style="5"/>
    <col min="14846" max="14846" width="10.21875" style="5" customWidth="1"/>
    <col min="14847" max="14847" width="34.5546875" style="5" customWidth="1"/>
    <col min="14848" max="14848" width="8.5546875" style="5" customWidth="1"/>
    <col min="14849" max="14851" width="15.88671875" style="5" customWidth="1"/>
    <col min="14852" max="14852" width="40.109375" style="5" customWidth="1"/>
    <col min="14853" max="14853" width="19.5546875" style="5" customWidth="1"/>
    <col min="14854" max="15101" width="9.6640625" style="5"/>
    <col min="15102" max="15102" width="10.21875" style="5" customWidth="1"/>
    <col min="15103" max="15103" width="34.5546875" style="5" customWidth="1"/>
    <col min="15104" max="15104" width="8.5546875" style="5" customWidth="1"/>
    <col min="15105" max="15107" width="15.88671875" style="5" customWidth="1"/>
    <col min="15108" max="15108" width="40.109375" style="5" customWidth="1"/>
    <col min="15109" max="15109" width="19.5546875" style="5" customWidth="1"/>
    <col min="15110" max="15357" width="9.6640625" style="5"/>
    <col min="15358" max="15358" width="10.21875" style="5" customWidth="1"/>
    <col min="15359" max="15359" width="34.5546875" style="5" customWidth="1"/>
    <col min="15360" max="15360" width="8.5546875" style="5" customWidth="1"/>
    <col min="15361" max="15363" width="15.88671875" style="5" customWidth="1"/>
    <col min="15364" max="15364" width="40.109375" style="5" customWidth="1"/>
    <col min="15365" max="15365" width="19.5546875" style="5" customWidth="1"/>
    <col min="15366" max="15613" width="9.6640625" style="5"/>
    <col min="15614" max="15614" width="10.21875" style="5" customWidth="1"/>
    <col min="15615" max="15615" width="34.5546875" style="5" customWidth="1"/>
    <col min="15616" max="15616" width="8.5546875" style="5" customWidth="1"/>
    <col min="15617" max="15619" width="15.88671875" style="5" customWidth="1"/>
    <col min="15620" max="15620" width="40.109375" style="5" customWidth="1"/>
    <col min="15621" max="15621" width="19.5546875" style="5" customWidth="1"/>
    <col min="15622" max="15869" width="9.6640625" style="5"/>
    <col min="15870" max="15870" width="10.21875" style="5" customWidth="1"/>
    <col min="15871" max="15871" width="34.5546875" style="5" customWidth="1"/>
    <col min="15872" max="15872" width="8.5546875" style="5" customWidth="1"/>
    <col min="15873" max="15875" width="15.88671875" style="5" customWidth="1"/>
    <col min="15876" max="15876" width="40.109375" style="5" customWidth="1"/>
    <col min="15877" max="15877" width="19.5546875" style="5" customWidth="1"/>
    <col min="15878" max="16125" width="9.6640625" style="5"/>
    <col min="16126" max="16126" width="10.21875" style="5" customWidth="1"/>
    <col min="16127" max="16127" width="34.5546875" style="5" customWidth="1"/>
    <col min="16128" max="16128" width="8.5546875" style="5" customWidth="1"/>
    <col min="16129" max="16131" width="15.88671875" style="5" customWidth="1"/>
    <col min="16132" max="16132" width="40.109375" style="5" customWidth="1"/>
    <col min="16133" max="16133" width="19.5546875" style="5" customWidth="1"/>
    <col min="16134" max="16384" width="9.6640625" style="5"/>
  </cols>
  <sheetData>
    <row r="1" spans="1:11" ht="17.399999999999999" x14ac:dyDescent="0.25">
      <c r="A1" s="6" t="s">
        <v>0</v>
      </c>
    </row>
    <row r="2" spans="1:11" s="1" customFormat="1" ht="33.6" customHeight="1" x14ac:dyDescent="0.25">
      <c r="B2" s="147" t="s">
        <v>139</v>
      </c>
      <c r="C2" s="148"/>
      <c r="D2" s="148"/>
      <c r="E2" s="148"/>
      <c r="F2" s="148"/>
      <c r="G2" s="148"/>
      <c r="H2" s="148"/>
      <c r="I2" s="27"/>
      <c r="J2" s="5"/>
      <c r="K2" s="5"/>
    </row>
    <row r="3" spans="1:11" x14ac:dyDescent="0.25">
      <c r="H3" s="16" t="s">
        <v>1</v>
      </c>
    </row>
    <row r="4" spans="1:11" s="2" customFormat="1" ht="29.4" customHeight="1" x14ac:dyDescent="0.25">
      <c r="A4" s="7" t="s">
        <v>2</v>
      </c>
      <c r="B4" s="7" t="s">
        <v>3</v>
      </c>
      <c r="C4" s="8" t="s">
        <v>4</v>
      </c>
      <c r="D4" s="7" t="s">
        <v>5</v>
      </c>
      <c r="E4" s="17" t="s">
        <v>6</v>
      </c>
      <c r="F4" s="17" t="s">
        <v>7</v>
      </c>
      <c r="G4" s="18" t="s">
        <v>8</v>
      </c>
      <c r="H4" s="7" t="s">
        <v>9</v>
      </c>
      <c r="J4" s="5"/>
      <c r="K4" s="5"/>
    </row>
    <row r="5" spans="1:11" ht="28.05" customHeight="1" x14ac:dyDescent="0.25">
      <c r="A5" s="149" t="s">
        <v>10</v>
      </c>
      <c r="B5" s="150"/>
      <c r="C5" s="19">
        <f>C6+C92</f>
        <v>2913</v>
      </c>
      <c r="D5" s="10"/>
      <c r="E5" s="19"/>
      <c r="F5" s="19"/>
      <c r="G5" s="19"/>
      <c r="H5" s="20"/>
    </row>
    <row r="6" spans="1:11" ht="28.05" customHeight="1" x14ac:dyDescent="0.25">
      <c r="A6" s="151" t="s">
        <v>11</v>
      </c>
      <c r="B6" s="151"/>
      <c r="C6" s="41">
        <f>C7+C12+C17+C22+C29+C36+C43+C52+C56+C63+C70+C76+C81+C87</f>
        <v>2184</v>
      </c>
      <c r="D6" s="48"/>
      <c r="E6" s="41"/>
      <c r="F6" s="41"/>
      <c r="G6" s="41"/>
      <c r="H6" s="42"/>
    </row>
    <row r="7" spans="1:11" ht="28.05" customHeight="1" x14ac:dyDescent="0.25">
      <c r="A7" s="129" t="s">
        <v>34</v>
      </c>
      <c r="B7" s="53" t="s">
        <v>35</v>
      </c>
      <c r="C7" s="41">
        <f>SUM(C8:C11)</f>
        <v>152</v>
      </c>
      <c r="D7" s="48"/>
      <c r="E7" s="41"/>
      <c r="F7" s="41"/>
      <c r="G7" s="41"/>
      <c r="H7" s="42"/>
    </row>
    <row r="8" spans="1:11" ht="34.950000000000003" customHeight="1" x14ac:dyDescent="0.25">
      <c r="A8" s="129"/>
      <c r="B8" s="52" t="s">
        <v>46</v>
      </c>
      <c r="C8" s="51">
        <v>5</v>
      </c>
      <c r="D8" s="49" t="s">
        <v>12</v>
      </c>
      <c r="E8" s="44" t="s">
        <v>13</v>
      </c>
      <c r="F8" s="44" t="s">
        <v>14</v>
      </c>
      <c r="G8" s="45"/>
      <c r="H8" s="46"/>
    </row>
    <row r="9" spans="1:11" ht="69" customHeight="1" x14ac:dyDescent="0.25">
      <c r="A9" s="129"/>
      <c r="B9" s="52" t="s">
        <v>32</v>
      </c>
      <c r="C9" s="51">
        <v>41</v>
      </c>
      <c r="D9" s="49" t="s">
        <v>12</v>
      </c>
      <c r="E9" s="44" t="s">
        <v>13</v>
      </c>
      <c r="F9" s="44" t="s">
        <v>14</v>
      </c>
      <c r="G9" s="45"/>
      <c r="H9" s="127"/>
    </row>
    <row r="10" spans="1:11" ht="34.950000000000003" customHeight="1" x14ac:dyDescent="0.25">
      <c r="A10" s="129"/>
      <c r="B10" s="52" t="s">
        <v>33</v>
      </c>
      <c r="C10" s="51">
        <v>5</v>
      </c>
      <c r="D10" s="50" t="s">
        <v>12</v>
      </c>
      <c r="E10" s="21" t="s">
        <v>13</v>
      </c>
      <c r="F10" s="21" t="s">
        <v>14</v>
      </c>
      <c r="G10" s="22"/>
      <c r="H10" s="39"/>
    </row>
    <row r="11" spans="1:11" ht="114.6" customHeight="1" x14ac:dyDescent="0.25">
      <c r="A11" s="129"/>
      <c r="B11" s="54" t="s">
        <v>15</v>
      </c>
      <c r="C11" s="55">
        <v>101</v>
      </c>
      <c r="D11" s="56" t="s">
        <v>12</v>
      </c>
      <c r="E11" s="57" t="s">
        <v>13</v>
      </c>
      <c r="F11" s="57" t="s">
        <v>14</v>
      </c>
      <c r="G11" s="34"/>
      <c r="H11" s="128"/>
    </row>
    <row r="12" spans="1:11" ht="33" customHeight="1" x14ac:dyDescent="0.25">
      <c r="A12" s="129" t="s">
        <v>37</v>
      </c>
      <c r="B12" s="59" t="s">
        <v>36</v>
      </c>
      <c r="C12" s="62">
        <f>SUM(C13:C16)</f>
        <v>33</v>
      </c>
      <c r="D12" s="43"/>
      <c r="E12" s="44"/>
      <c r="F12" s="44"/>
      <c r="G12" s="45"/>
      <c r="H12" s="47"/>
    </row>
    <row r="13" spans="1:11" ht="37.200000000000003" customHeight="1" x14ac:dyDescent="0.25">
      <c r="A13" s="129"/>
      <c r="B13" s="52" t="s">
        <v>47</v>
      </c>
      <c r="C13" s="51">
        <v>10</v>
      </c>
      <c r="D13" s="43" t="s">
        <v>12</v>
      </c>
      <c r="E13" s="44" t="s">
        <v>13</v>
      </c>
      <c r="F13" s="44" t="s">
        <v>14</v>
      </c>
      <c r="G13" s="45"/>
      <c r="H13" s="47"/>
    </row>
    <row r="14" spans="1:11" ht="34.950000000000003" customHeight="1" x14ac:dyDescent="0.25">
      <c r="A14" s="129"/>
      <c r="B14" s="40" t="s">
        <v>16</v>
      </c>
      <c r="C14" s="51">
        <v>8</v>
      </c>
      <c r="D14" s="43" t="s">
        <v>12</v>
      </c>
      <c r="E14" s="44" t="s">
        <v>13</v>
      </c>
      <c r="F14" s="44" t="s">
        <v>14</v>
      </c>
      <c r="G14" s="45"/>
      <c r="H14" s="47"/>
    </row>
    <row r="15" spans="1:11" ht="40.200000000000003" customHeight="1" x14ac:dyDescent="0.25">
      <c r="A15" s="129"/>
      <c r="B15" s="52" t="s">
        <v>38</v>
      </c>
      <c r="C15" s="51">
        <v>10</v>
      </c>
      <c r="D15" s="43" t="s">
        <v>12</v>
      </c>
      <c r="E15" s="44" t="s">
        <v>13</v>
      </c>
      <c r="F15" s="44" t="s">
        <v>14</v>
      </c>
      <c r="G15" s="45"/>
      <c r="H15" s="47"/>
    </row>
    <row r="16" spans="1:11" ht="34.950000000000003" customHeight="1" x14ac:dyDescent="0.25">
      <c r="A16" s="129"/>
      <c r="B16" s="40" t="s">
        <v>17</v>
      </c>
      <c r="C16" s="51">
        <v>5</v>
      </c>
      <c r="D16" s="43" t="s">
        <v>12</v>
      </c>
      <c r="E16" s="44" t="s">
        <v>13</v>
      </c>
      <c r="F16" s="44" t="s">
        <v>14</v>
      </c>
      <c r="G16" s="45"/>
      <c r="H16" s="47"/>
    </row>
    <row r="17" spans="1:8" ht="34.950000000000003" customHeight="1" x14ac:dyDescent="0.25">
      <c r="A17" s="129" t="s">
        <v>41</v>
      </c>
      <c r="B17" s="59" t="s">
        <v>39</v>
      </c>
      <c r="C17" s="62">
        <f>SUM(C18:C21)</f>
        <v>133</v>
      </c>
      <c r="D17" s="63"/>
      <c r="E17" s="44"/>
      <c r="F17" s="44"/>
      <c r="G17" s="45"/>
      <c r="H17" s="47"/>
    </row>
    <row r="18" spans="1:8" ht="34.950000000000003" customHeight="1" x14ac:dyDescent="0.25">
      <c r="A18" s="129"/>
      <c r="B18" s="52" t="s">
        <v>110</v>
      </c>
      <c r="C18" s="102">
        <v>100</v>
      </c>
      <c r="D18" s="103" t="s">
        <v>12</v>
      </c>
      <c r="E18" s="44" t="s">
        <v>13</v>
      </c>
      <c r="F18" s="44" t="s">
        <v>14</v>
      </c>
      <c r="G18" s="45"/>
      <c r="H18" s="47"/>
    </row>
    <row r="19" spans="1:8" ht="37.200000000000003" customHeight="1" x14ac:dyDescent="0.25">
      <c r="A19" s="129"/>
      <c r="B19" s="52" t="s">
        <v>48</v>
      </c>
      <c r="C19" s="51">
        <v>5</v>
      </c>
      <c r="D19" s="43" t="s">
        <v>12</v>
      </c>
      <c r="E19" s="44" t="s">
        <v>13</v>
      </c>
      <c r="F19" s="44" t="s">
        <v>14</v>
      </c>
      <c r="G19" s="45"/>
      <c r="H19" s="64"/>
    </row>
    <row r="20" spans="1:8" ht="36.6" customHeight="1" x14ac:dyDescent="0.25">
      <c r="A20" s="129"/>
      <c r="B20" s="52" t="s">
        <v>40</v>
      </c>
      <c r="C20" s="51">
        <v>10</v>
      </c>
      <c r="D20" s="43" t="s">
        <v>12</v>
      </c>
      <c r="E20" s="44" t="s">
        <v>13</v>
      </c>
      <c r="F20" s="44" t="s">
        <v>14</v>
      </c>
      <c r="G20" s="45"/>
      <c r="H20" s="47"/>
    </row>
    <row r="21" spans="1:8" ht="54.6" customHeight="1" x14ac:dyDescent="0.25">
      <c r="A21" s="129"/>
      <c r="B21" s="60" t="s">
        <v>18</v>
      </c>
      <c r="C21" s="61">
        <v>18</v>
      </c>
      <c r="D21" s="43" t="s">
        <v>12</v>
      </c>
      <c r="E21" s="44" t="s">
        <v>13</v>
      </c>
      <c r="F21" s="44" t="s">
        <v>14</v>
      </c>
      <c r="G21" s="45"/>
      <c r="H21" s="47"/>
    </row>
    <row r="22" spans="1:8" ht="34.200000000000003" customHeight="1" x14ac:dyDescent="0.25">
      <c r="A22" s="129" t="s">
        <v>51</v>
      </c>
      <c r="B22" s="68" t="s">
        <v>42</v>
      </c>
      <c r="C22" s="65">
        <f>SUM(C23:C28)</f>
        <v>128</v>
      </c>
      <c r="D22" s="66"/>
      <c r="E22" s="26"/>
      <c r="F22" s="26"/>
      <c r="G22" s="23"/>
      <c r="H22" s="38"/>
    </row>
    <row r="23" spans="1:8" ht="34.950000000000003" customHeight="1" x14ac:dyDescent="0.25">
      <c r="A23" s="129"/>
      <c r="B23" s="69" t="s">
        <v>49</v>
      </c>
      <c r="C23" s="58">
        <v>5</v>
      </c>
      <c r="D23" s="31" t="s">
        <v>12</v>
      </c>
      <c r="E23" s="26" t="s">
        <v>13</v>
      </c>
      <c r="F23" s="26" t="s">
        <v>14</v>
      </c>
      <c r="G23" s="23"/>
      <c r="H23" s="67"/>
    </row>
    <row r="24" spans="1:8" ht="34.950000000000003" customHeight="1" x14ac:dyDescent="0.25">
      <c r="A24" s="129"/>
      <c r="B24" s="69" t="s">
        <v>43</v>
      </c>
      <c r="C24" s="58">
        <v>10</v>
      </c>
      <c r="D24" s="31" t="s">
        <v>12</v>
      </c>
      <c r="E24" s="26" t="s">
        <v>13</v>
      </c>
      <c r="F24" s="26" t="s">
        <v>14</v>
      </c>
      <c r="G24" s="23"/>
      <c r="H24" s="67"/>
    </row>
    <row r="25" spans="1:8" ht="29.4" customHeight="1" x14ac:dyDescent="0.25">
      <c r="A25" s="129"/>
      <c r="B25" s="97" t="s">
        <v>142</v>
      </c>
      <c r="C25" s="51">
        <v>5</v>
      </c>
      <c r="D25" s="31" t="s">
        <v>12</v>
      </c>
      <c r="E25" s="26" t="s">
        <v>13</v>
      </c>
      <c r="F25" s="26" t="s">
        <v>14</v>
      </c>
      <c r="G25" s="23"/>
      <c r="H25" s="120"/>
    </row>
    <row r="26" spans="1:8" ht="175.2" customHeight="1" x14ac:dyDescent="0.25">
      <c r="A26" s="129"/>
      <c r="B26" s="69" t="s">
        <v>44</v>
      </c>
      <c r="C26" s="58">
        <v>75</v>
      </c>
      <c r="D26" s="31" t="s">
        <v>12</v>
      </c>
      <c r="E26" s="26" t="s">
        <v>13</v>
      </c>
      <c r="F26" s="26" t="s">
        <v>14</v>
      </c>
      <c r="G26" s="23"/>
      <c r="H26" s="38"/>
    </row>
    <row r="27" spans="1:8" ht="43.8" customHeight="1" x14ac:dyDescent="0.25">
      <c r="A27" s="129"/>
      <c r="B27" s="69" t="s">
        <v>45</v>
      </c>
      <c r="C27" s="58">
        <v>15</v>
      </c>
      <c r="D27" s="31" t="s">
        <v>12</v>
      </c>
      <c r="E27" s="26" t="s">
        <v>13</v>
      </c>
      <c r="F27" s="26" t="s">
        <v>14</v>
      </c>
      <c r="G27" s="23"/>
      <c r="H27" s="38"/>
    </row>
    <row r="28" spans="1:8" ht="49.8" customHeight="1" x14ac:dyDescent="0.25">
      <c r="A28" s="153"/>
      <c r="B28" s="70" t="s">
        <v>19</v>
      </c>
      <c r="C28" s="15">
        <v>18</v>
      </c>
      <c r="D28" s="71" t="s">
        <v>12</v>
      </c>
      <c r="E28" s="21" t="s">
        <v>13</v>
      </c>
      <c r="F28" s="21" t="s">
        <v>14</v>
      </c>
      <c r="G28" s="23"/>
      <c r="H28" s="24"/>
    </row>
    <row r="29" spans="1:8" ht="34.950000000000003" customHeight="1" x14ac:dyDescent="0.25">
      <c r="A29" s="153" t="s">
        <v>52</v>
      </c>
      <c r="B29" s="59" t="s">
        <v>50</v>
      </c>
      <c r="C29" s="62">
        <f>SUM(C30:C35)</f>
        <v>120</v>
      </c>
      <c r="D29" s="43"/>
      <c r="E29" s="21"/>
      <c r="F29" s="21"/>
      <c r="G29" s="23"/>
      <c r="H29" s="25"/>
    </row>
    <row r="30" spans="1:8" ht="88.2" customHeight="1" x14ac:dyDescent="0.25">
      <c r="A30" s="143"/>
      <c r="B30" s="40" t="s">
        <v>20</v>
      </c>
      <c r="C30" s="51">
        <v>34</v>
      </c>
      <c r="D30" s="43" t="s">
        <v>12</v>
      </c>
      <c r="E30" s="21" t="s">
        <v>13</v>
      </c>
      <c r="F30" s="21" t="s">
        <v>14</v>
      </c>
      <c r="G30" s="23"/>
      <c r="H30" s="24"/>
    </row>
    <row r="31" spans="1:8" ht="36.6" customHeight="1" x14ac:dyDescent="0.25">
      <c r="A31" s="143"/>
      <c r="B31" s="52" t="s">
        <v>53</v>
      </c>
      <c r="C31" s="51">
        <v>5</v>
      </c>
      <c r="D31" s="43" t="s">
        <v>12</v>
      </c>
      <c r="E31" s="21" t="s">
        <v>13</v>
      </c>
      <c r="F31" s="21" t="s">
        <v>14</v>
      </c>
      <c r="G31" s="23"/>
      <c r="H31" s="38"/>
    </row>
    <row r="32" spans="1:8" ht="34.950000000000003" customHeight="1" x14ac:dyDescent="0.25">
      <c r="A32" s="143"/>
      <c r="B32" s="52" t="s">
        <v>54</v>
      </c>
      <c r="C32" s="51">
        <v>5</v>
      </c>
      <c r="D32" s="43" t="s">
        <v>12</v>
      </c>
      <c r="E32" s="21" t="s">
        <v>13</v>
      </c>
      <c r="F32" s="21" t="s">
        <v>14</v>
      </c>
      <c r="G32" s="23"/>
      <c r="H32" s="67"/>
    </row>
    <row r="33" spans="1:8" ht="42.6" customHeight="1" x14ac:dyDescent="0.25">
      <c r="A33" s="143"/>
      <c r="B33" s="52" t="s">
        <v>55</v>
      </c>
      <c r="C33" s="51">
        <v>13</v>
      </c>
      <c r="D33" s="43" t="s">
        <v>12</v>
      </c>
      <c r="E33" s="21" t="s">
        <v>13</v>
      </c>
      <c r="F33" s="21" t="s">
        <v>14</v>
      </c>
      <c r="G33" s="23"/>
      <c r="H33" s="38"/>
    </row>
    <row r="34" spans="1:8" ht="35.4" customHeight="1" x14ac:dyDescent="0.25">
      <c r="A34" s="143"/>
      <c r="B34" s="52" t="s">
        <v>56</v>
      </c>
      <c r="C34" s="51">
        <v>13</v>
      </c>
      <c r="D34" s="43" t="s">
        <v>12</v>
      </c>
      <c r="E34" s="21" t="s">
        <v>13</v>
      </c>
      <c r="F34" s="21" t="s">
        <v>14</v>
      </c>
      <c r="G34" s="23"/>
      <c r="H34" s="24"/>
    </row>
    <row r="35" spans="1:8" ht="35.4" customHeight="1" x14ac:dyDescent="0.25">
      <c r="A35" s="144"/>
      <c r="B35" s="52" t="s">
        <v>111</v>
      </c>
      <c r="C35" s="51">
        <v>50</v>
      </c>
      <c r="D35" s="43" t="s">
        <v>12</v>
      </c>
      <c r="E35" s="21" t="s">
        <v>13</v>
      </c>
      <c r="F35" s="21" t="s">
        <v>14</v>
      </c>
      <c r="G35" s="23"/>
      <c r="H35" s="47"/>
    </row>
    <row r="36" spans="1:8" ht="42.6" customHeight="1" x14ac:dyDescent="0.25">
      <c r="A36" s="129" t="s">
        <v>58</v>
      </c>
      <c r="B36" s="59" t="s">
        <v>57</v>
      </c>
      <c r="C36" s="62">
        <f>SUM(C37:C42)</f>
        <v>246</v>
      </c>
      <c r="D36" s="43"/>
      <c r="E36" s="21"/>
      <c r="F36" s="21"/>
      <c r="G36" s="23"/>
      <c r="H36" s="24"/>
    </row>
    <row r="37" spans="1:8" ht="37.200000000000003" customHeight="1" x14ac:dyDescent="0.25">
      <c r="A37" s="130"/>
      <c r="B37" s="40" t="s">
        <v>59</v>
      </c>
      <c r="C37" s="51">
        <v>10</v>
      </c>
      <c r="D37" s="43" t="s">
        <v>12</v>
      </c>
      <c r="E37" s="21" t="s">
        <v>13</v>
      </c>
      <c r="F37" s="21" t="s">
        <v>14</v>
      </c>
      <c r="G37" s="23"/>
      <c r="H37" s="24"/>
    </row>
    <row r="38" spans="1:8" ht="117" customHeight="1" x14ac:dyDescent="0.25">
      <c r="A38" s="130"/>
      <c r="B38" s="40" t="s">
        <v>21</v>
      </c>
      <c r="C38" s="51">
        <v>40</v>
      </c>
      <c r="D38" s="43" t="s">
        <v>12</v>
      </c>
      <c r="E38" s="21" t="s">
        <v>13</v>
      </c>
      <c r="F38" s="21" t="s">
        <v>14</v>
      </c>
      <c r="G38" s="23"/>
      <c r="H38" s="24"/>
    </row>
    <row r="39" spans="1:8" ht="69" customHeight="1" x14ac:dyDescent="0.25">
      <c r="A39" s="130"/>
      <c r="B39" s="40" t="s">
        <v>22</v>
      </c>
      <c r="C39" s="51">
        <v>28</v>
      </c>
      <c r="D39" s="43" t="s">
        <v>12</v>
      </c>
      <c r="E39" s="21" t="s">
        <v>13</v>
      </c>
      <c r="F39" s="21" t="s">
        <v>14</v>
      </c>
      <c r="G39" s="23"/>
      <c r="H39" s="24"/>
    </row>
    <row r="40" spans="1:8" ht="39" customHeight="1" x14ac:dyDescent="0.25">
      <c r="A40" s="130"/>
      <c r="B40" s="40" t="s">
        <v>60</v>
      </c>
      <c r="C40" s="51">
        <v>63</v>
      </c>
      <c r="D40" s="43" t="s">
        <v>12</v>
      </c>
      <c r="E40" s="21" t="s">
        <v>13</v>
      </c>
      <c r="F40" s="21" t="s">
        <v>14</v>
      </c>
      <c r="G40" s="23"/>
      <c r="H40" s="24"/>
    </row>
    <row r="41" spans="1:8" ht="94.2" customHeight="1" x14ac:dyDescent="0.25">
      <c r="A41" s="152"/>
      <c r="B41" s="11" t="s">
        <v>61</v>
      </c>
      <c r="C41" s="58">
        <v>50</v>
      </c>
      <c r="D41" s="43" t="s">
        <v>12</v>
      </c>
      <c r="E41" s="21" t="s">
        <v>13</v>
      </c>
      <c r="F41" s="21" t="s">
        <v>14</v>
      </c>
      <c r="G41" s="23"/>
      <c r="H41" s="24"/>
    </row>
    <row r="42" spans="1:8" ht="34.950000000000003" customHeight="1" x14ac:dyDescent="0.25">
      <c r="A42" s="130"/>
      <c r="B42" s="40" t="s">
        <v>23</v>
      </c>
      <c r="C42" s="51">
        <v>55</v>
      </c>
      <c r="D42" s="43" t="s">
        <v>12</v>
      </c>
      <c r="E42" s="21" t="s">
        <v>13</v>
      </c>
      <c r="F42" s="21" t="s">
        <v>14</v>
      </c>
      <c r="G42" s="23"/>
      <c r="H42" s="67"/>
    </row>
    <row r="43" spans="1:8" ht="42.6" customHeight="1" x14ac:dyDescent="0.25">
      <c r="A43" s="139" t="s">
        <v>63</v>
      </c>
      <c r="B43" s="72" t="s">
        <v>62</v>
      </c>
      <c r="C43" s="73">
        <f>SUM(C44:C51)</f>
        <v>217</v>
      </c>
      <c r="D43" s="12"/>
      <c r="E43" s="21"/>
      <c r="F43" s="21"/>
      <c r="G43" s="23"/>
      <c r="H43" s="24"/>
    </row>
    <row r="44" spans="1:8" ht="37.799999999999997" customHeight="1" x14ac:dyDescent="0.25">
      <c r="A44" s="140"/>
      <c r="B44" s="74" t="s">
        <v>64</v>
      </c>
      <c r="C44" s="13">
        <v>6</v>
      </c>
      <c r="D44" s="14" t="s">
        <v>12</v>
      </c>
      <c r="E44" s="21" t="s">
        <v>13</v>
      </c>
      <c r="F44" s="21" t="s">
        <v>14</v>
      </c>
      <c r="G44" s="23"/>
      <c r="H44" s="38"/>
    </row>
    <row r="45" spans="1:8" ht="136.19999999999999" customHeight="1" x14ac:dyDescent="0.25">
      <c r="A45" s="140"/>
      <c r="B45" s="74" t="s">
        <v>65</v>
      </c>
      <c r="C45" s="13">
        <v>93</v>
      </c>
      <c r="D45" s="14" t="s">
        <v>12</v>
      </c>
      <c r="E45" s="21" t="s">
        <v>13</v>
      </c>
      <c r="F45" s="21" t="s">
        <v>14</v>
      </c>
      <c r="G45" s="23"/>
      <c r="H45" s="24"/>
    </row>
    <row r="46" spans="1:8" ht="33.6" customHeight="1" x14ac:dyDescent="0.25">
      <c r="A46" s="140"/>
      <c r="B46" s="74" t="s">
        <v>66</v>
      </c>
      <c r="C46" s="13">
        <v>8</v>
      </c>
      <c r="D46" s="14" t="s">
        <v>12</v>
      </c>
      <c r="E46" s="21" t="s">
        <v>13</v>
      </c>
      <c r="F46" s="21" t="s">
        <v>14</v>
      </c>
      <c r="G46" s="23"/>
      <c r="H46" s="38"/>
    </row>
    <row r="47" spans="1:8" ht="85.2" customHeight="1" x14ac:dyDescent="0.25">
      <c r="A47" s="140"/>
      <c r="B47" s="74" t="s">
        <v>67</v>
      </c>
      <c r="C47" s="13">
        <v>25</v>
      </c>
      <c r="D47" s="14" t="s">
        <v>12</v>
      </c>
      <c r="E47" s="21" t="s">
        <v>13</v>
      </c>
      <c r="F47" s="21" t="s">
        <v>14</v>
      </c>
      <c r="G47" s="23"/>
      <c r="H47" s="38"/>
    </row>
    <row r="48" spans="1:8" ht="56.4" customHeight="1" x14ac:dyDescent="0.25">
      <c r="A48" s="140"/>
      <c r="B48" s="74" t="s">
        <v>68</v>
      </c>
      <c r="C48" s="13">
        <v>18</v>
      </c>
      <c r="D48" s="14" t="s">
        <v>12</v>
      </c>
      <c r="E48" s="21" t="s">
        <v>13</v>
      </c>
      <c r="F48" s="21" t="s">
        <v>14</v>
      </c>
      <c r="G48" s="23"/>
      <c r="H48" s="24"/>
    </row>
    <row r="49" spans="1:8" ht="31.2" customHeight="1" x14ac:dyDescent="0.25">
      <c r="A49" s="140"/>
      <c r="B49" s="74" t="s">
        <v>69</v>
      </c>
      <c r="C49" s="13">
        <v>5</v>
      </c>
      <c r="D49" s="14" t="s">
        <v>12</v>
      </c>
      <c r="E49" s="21" t="s">
        <v>13</v>
      </c>
      <c r="F49" s="21" t="s">
        <v>14</v>
      </c>
      <c r="G49" s="23"/>
      <c r="H49" s="38"/>
    </row>
    <row r="50" spans="1:8" ht="107.4" customHeight="1" x14ac:dyDescent="0.25">
      <c r="A50" s="140"/>
      <c r="B50" s="75" t="s">
        <v>70</v>
      </c>
      <c r="C50" s="76">
        <v>28</v>
      </c>
      <c r="D50" s="14" t="s">
        <v>12</v>
      </c>
      <c r="E50" s="21" t="s">
        <v>13</v>
      </c>
      <c r="F50" s="21" t="s">
        <v>14</v>
      </c>
      <c r="G50" s="23"/>
      <c r="H50" s="77"/>
    </row>
    <row r="51" spans="1:8" ht="84" customHeight="1" x14ac:dyDescent="0.25">
      <c r="A51" s="141"/>
      <c r="B51" s="74" t="s">
        <v>71</v>
      </c>
      <c r="C51" s="13">
        <v>34</v>
      </c>
      <c r="D51" s="14" t="s">
        <v>12</v>
      </c>
      <c r="E51" s="21" t="s">
        <v>13</v>
      </c>
      <c r="F51" s="21" t="s">
        <v>14</v>
      </c>
      <c r="G51" s="23"/>
      <c r="H51" s="24"/>
    </row>
    <row r="52" spans="1:8" ht="34.950000000000003" customHeight="1" x14ac:dyDescent="0.25">
      <c r="A52" s="139" t="s">
        <v>74</v>
      </c>
      <c r="B52" s="78" t="s">
        <v>72</v>
      </c>
      <c r="C52" s="79">
        <f>SUM(C53:C55)</f>
        <v>79</v>
      </c>
      <c r="D52" s="14"/>
      <c r="E52" s="21"/>
      <c r="F52" s="21"/>
      <c r="G52" s="23"/>
      <c r="H52" s="25"/>
    </row>
    <row r="53" spans="1:8" ht="69.599999999999994" customHeight="1" x14ac:dyDescent="0.25">
      <c r="A53" s="140"/>
      <c r="B53" s="82" t="s">
        <v>73</v>
      </c>
      <c r="C53" s="13">
        <v>18</v>
      </c>
      <c r="D53" s="14" t="s">
        <v>12</v>
      </c>
      <c r="E53" s="21" t="s">
        <v>13</v>
      </c>
      <c r="F53" s="21" t="s">
        <v>14</v>
      </c>
      <c r="G53" s="23"/>
      <c r="H53" s="38"/>
    </row>
    <row r="54" spans="1:8" ht="33.6" customHeight="1" x14ac:dyDescent="0.25">
      <c r="A54" s="140"/>
      <c r="B54" s="80" t="s">
        <v>25</v>
      </c>
      <c r="C54" s="76">
        <v>5</v>
      </c>
      <c r="D54" s="14" t="s">
        <v>12</v>
      </c>
      <c r="E54" s="21" t="s">
        <v>13</v>
      </c>
      <c r="F54" s="21" t="s">
        <v>14</v>
      </c>
      <c r="G54" s="23"/>
      <c r="H54" s="77"/>
    </row>
    <row r="55" spans="1:8" ht="33.6" customHeight="1" x14ac:dyDescent="0.25">
      <c r="A55" s="140"/>
      <c r="B55" s="9" t="s">
        <v>24</v>
      </c>
      <c r="C55" s="13">
        <v>56</v>
      </c>
      <c r="D55" s="14" t="s">
        <v>12</v>
      </c>
      <c r="E55" s="21" t="s">
        <v>13</v>
      </c>
      <c r="F55" s="21" t="s">
        <v>14</v>
      </c>
      <c r="G55" s="23"/>
      <c r="H55" s="38"/>
    </row>
    <row r="56" spans="1:8" ht="34.950000000000003" customHeight="1" x14ac:dyDescent="0.25">
      <c r="A56" s="129" t="s">
        <v>76</v>
      </c>
      <c r="B56" s="85" t="s">
        <v>75</v>
      </c>
      <c r="C56" s="79">
        <f>SUM(C57:C62)</f>
        <v>278</v>
      </c>
      <c r="D56" s="84"/>
      <c r="E56" s="21"/>
      <c r="F56" s="21"/>
      <c r="G56" s="23"/>
      <c r="H56" s="25"/>
    </row>
    <row r="57" spans="1:8" ht="56.4" customHeight="1" x14ac:dyDescent="0.25">
      <c r="A57" s="130"/>
      <c r="B57" s="86" t="s">
        <v>77</v>
      </c>
      <c r="C57" s="13">
        <v>25</v>
      </c>
      <c r="D57" s="14" t="s">
        <v>12</v>
      </c>
      <c r="E57" s="21" t="s">
        <v>13</v>
      </c>
      <c r="F57" s="21" t="s">
        <v>14</v>
      </c>
      <c r="G57" s="23"/>
      <c r="H57" s="38"/>
    </row>
    <row r="58" spans="1:8" ht="31.2" customHeight="1" x14ac:dyDescent="0.25">
      <c r="A58" s="142"/>
      <c r="B58" s="86" t="s">
        <v>114</v>
      </c>
      <c r="C58" s="76">
        <v>50</v>
      </c>
      <c r="D58" s="14" t="s">
        <v>12</v>
      </c>
      <c r="E58" s="21" t="s">
        <v>13</v>
      </c>
      <c r="F58" s="21" t="s">
        <v>14</v>
      </c>
      <c r="G58" s="23"/>
      <c r="H58" s="77"/>
    </row>
    <row r="59" spans="1:8" ht="31.2" customHeight="1" x14ac:dyDescent="0.25">
      <c r="A59" s="130"/>
      <c r="B59" s="86" t="s">
        <v>78</v>
      </c>
      <c r="C59" s="13">
        <v>5</v>
      </c>
      <c r="D59" s="14" t="s">
        <v>12</v>
      </c>
      <c r="E59" s="21" t="s">
        <v>13</v>
      </c>
      <c r="F59" s="21" t="s">
        <v>14</v>
      </c>
      <c r="G59" s="23"/>
      <c r="H59" s="67"/>
    </row>
    <row r="60" spans="1:8" ht="100.8" customHeight="1" x14ac:dyDescent="0.25">
      <c r="A60" s="130"/>
      <c r="B60" s="86" t="s">
        <v>79</v>
      </c>
      <c r="C60" s="13">
        <v>93</v>
      </c>
      <c r="D60" s="14" t="s">
        <v>12</v>
      </c>
      <c r="E60" s="21" t="s">
        <v>13</v>
      </c>
      <c r="F60" s="21" t="s">
        <v>14</v>
      </c>
      <c r="G60" s="23"/>
      <c r="H60" s="38"/>
    </row>
    <row r="61" spans="1:8" ht="64.2" customHeight="1" x14ac:dyDescent="0.25">
      <c r="A61" s="130"/>
      <c r="B61" s="86" t="s">
        <v>80</v>
      </c>
      <c r="C61" s="13">
        <v>75</v>
      </c>
      <c r="D61" s="14" t="s">
        <v>12</v>
      </c>
      <c r="E61" s="21" t="s">
        <v>13</v>
      </c>
      <c r="F61" s="21" t="s">
        <v>14</v>
      </c>
      <c r="G61" s="23"/>
      <c r="H61" s="38"/>
    </row>
    <row r="62" spans="1:8" ht="32.4" customHeight="1" x14ac:dyDescent="0.25">
      <c r="A62" s="130"/>
      <c r="B62" s="86" t="s">
        <v>81</v>
      </c>
      <c r="C62" s="13">
        <v>30</v>
      </c>
      <c r="D62" s="14" t="s">
        <v>12</v>
      </c>
      <c r="E62" s="21" t="s">
        <v>13</v>
      </c>
      <c r="F62" s="21" t="s">
        <v>14</v>
      </c>
      <c r="G62" s="23"/>
      <c r="H62" s="38"/>
    </row>
    <row r="63" spans="1:8" ht="34.950000000000003" customHeight="1" x14ac:dyDescent="0.25">
      <c r="A63" s="139" t="s">
        <v>82</v>
      </c>
      <c r="B63" s="83" t="s">
        <v>83</v>
      </c>
      <c r="C63" s="79">
        <f>SUM(C64:C69)</f>
        <v>274</v>
      </c>
      <c r="D63" s="14"/>
      <c r="E63" s="21"/>
      <c r="F63" s="21"/>
      <c r="G63" s="23"/>
      <c r="H63" s="25"/>
    </row>
    <row r="64" spans="1:8" ht="34.950000000000003" customHeight="1" x14ac:dyDescent="0.25">
      <c r="A64" s="139"/>
      <c r="B64" s="75" t="s">
        <v>113</v>
      </c>
      <c r="C64" s="105">
        <v>100</v>
      </c>
      <c r="D64" s="14" t="s">
        <v>12</v>
      </c>
      <c r="E64" s="21" t="s">
        <v>13</v>
      </c>
      <c r="F64" s="21" t="s">
        <v>14</v>
      </c>
      <c r="G64" s="81"/>
      <c r="H64" s="90"/>
    </row>
    <row r="65" spans="1:8" ht="46.8" customHeight="1" x14ac:dyDescent="0.25">
      <c r="A65" s="140"/>
      <c r="B65" s="9" t="s">
        <v>26</v>
      </c>
      <c r="C65" s="13">
        <v>83</v>
      </c>
      <c r="D65" s="14" t="s">
        <v>12</v>
      </c>
      <c r="E65" s="21" t="s">
        <v>13</v>
      </c>
      <c r="F65" s="21" t="s">
        <v>14</v>
      </c>
      <c r="G65" s="23"/>
      <c r="H65" s="24"/>
    </row>
    <row r="66" spans="1:8" ht="38.4" customHeight="1" x14ac:dyDescent="0.25">
      <c r="A66" s="140"/>
      <c r="B66" s="82" t="s">
        <v>84</v>
      </c>
      <c r="C66" s="13">
        <v>5</v>
      </c>
      <c r="D66" s="14" t="s">
        <v>12</v>
      </c>
      <c r="E66" s="21" t="s">
        <v>13</v>
      </c>
      <c r="F66" s="21" t="s">
        <v>14</v>
      </c>
      <c r="G66" s="23"/>
      <c r="H66" s="38"/>
    </row>
    <row r="67" spans="1:8" ht="52.2" customHeight="1" x14ac:dyDescent="0.25">
      <c r="A67" s="140"/>
      <c r="B67" s="74" t="s">
        <v>85</v>
      </c>
      <c r="C67" s="13">
        <v>65</v>
      </c>
      <c r="D67" s="14" t="s">
        <v>12</v>
      </c>
      <c r="E67" s="21" t="s">
        <v>13</v>
      </c>
      <c r="F67" s="21" t="s">
        <v>14</v>
      </c>
      <c r="G67" s="23"/>
      <c r="H67" s="38"/>
    </row>
    <row r="68" spans="1:8" ht="40.200000000000003" customHeight="1" x14ac:dyDescent="0.25">
      <c r="A68" s="140"/>
      <c r="B68" s="74" t="s">
        <v>86</v>
      </c>
      <c r="C68" s="13">
        <v>16</v>
      </c>
      <c r="D68" s="14" t="s">
        <v>12</v>
      </c>
      <c r="E68" s="21" t="s">
        <v>13</v>
      </c>
      <c r="F68" s="21" t="s">
        <v>14</v>
      </c>
      <c r="G68" s="23"/>
      <c r="H68" s="38"/>
    </row>
    <row r="69" spans="1:8" ht="34.950000000000003" customHeight="1" x14ac:dyDescent="0.25">
      <c r="A69" s="140"/>
      <c r="B69" s="74" t="s">
        <v>87</v>
      </c>
      <c r="C69" s="13">
        <v>5</v>
      </c>
      <c r="D69" s="14" t="s">
        <v>12</v>
      </c>
      <c r="E69" s="21" t="s">
        <v>13</v>
      </c>
      <c r="F69" s="21" t="s">
        <v>14</v>
      </c>
      <c r="G69" s="23"/>
      <c r="H69" s="67"/>
    </row>
    <row r="70" spans="1:8" ht="34.950000000000003" customHeight="1" x14ac:dyDescent="0.25">
      <c r="A70" s="132" t="s">
        <v>88</v>
      </c>
      <c r="B70" s="85" t="s">
        <v>89</v>
      </c>
      <c r="C70" s="79">
        <f>SUM(C71:C75)</f>
        <v>235</v>
      </c>
      <c r="D70" s="84"/>
      <c r="E70" s="21"/>
      <c r="F70" s="21"/>
      <c r="G70" s="23"/>
      <c r="H70" s="25"/>
    </row>
    <row r="71" spans="1:8" ht="34.950000000000003" customHeight="1" x14ac:dyDescent="0.25">
      <c r="A71" s="143"/>
      <c r="B71" s="86" t="s">
        <v>115</v>
      </c>
      <c r="C71" s="105">
        <v>100</v>
      </c>
      <c r="D71" s="14" t="s">
        <v>12</v>
      </c>
      <c r="E71" s="21" t="s">
        <v>13</v>
      </c>
      <c r="F71" s="21" t="s">
        <v>14</v>
      </c>
      <c r="G71" s="23"/>
      <c r="H71" s="90"/>
    </row>
    <row r="72" spans="1:8" ht="48" customHeight="1" x14ac:dyDescent="0.25">
      <c r="A72" s="143"/>
      <c r="B72" s="86" t="s">
        <v>90</v>
      </c>
      <c r="C72" s="13">
        <v>70</v>
      </c>
      <c r="D72" s="14" t="s">
        <v>12</v>
      </c>
      <c r="E72" s="21" t="s">
        <v>13</v>
      </c>
      <c r="F72" s="21" t="s">
        <v>14</v>
      </c>
      <c r="G72" s="23"/>
      <c r="H72" s="89"/>
    </row>
    <row r="73" spans="1:8" ht="34.950000000000003" customHeight="1" x14ac:dyDescent="0.25">
      <c r="A73" s="143"/>
      <c r="B73" s="86" t="s">
        <v>91</v>
      </c>
      <c r="C73" s="13">
        <v>5</v>
      </c>
      <c r="D73" s="14" t="s">
        <v>12</v>
      </c>
      <c r="E73" s="21" t="s">
        <v>13</v>
      </c>
      <c r="F73" s="21" t="s">
        <v>14</v>
      </c>
      <c r="G73" s="23"/>
      <c r="H73" s="67"/>
    </row>
    <row r="74" spans="1:8" ht="46.2" customHeight="1" x14ac:dyDescent="0.25">
      <c r="A74" s="143"/>
      <c r="B74" s="86" t="s">
        <v>92</v>
      </c>
      <c r="C74" s="13">
        <v>10</v>
      </c>
      <c r="D74" s="14" t="s">
        <v>12</v>
      </c>
      <c r="E74" s="21" t="s">
        <v>13</v>
      </c>
      <c r="F74" s="21" t="s">
        <v>14</v>
      </c>
      <c r="G74" s="23"/>
      <c r="H74" s="38"/>
    </row>
    <row r="75" spans="1:8" ht="37.799999999999997" customHeight="1" x14ac:dyDescent="0.25">
      <c r="A75" s="144"/>
      <c r="B75" s="86" t="s">
        <v>112</v>
      </c>
      <c r="C75" s="76">
        <v>50</v>
      </c>
      <c r="D75" s="14" t="s">
        <v>12</v>
      </c>
      <c r="E75" s="21" t="s">
        <v>13</v>
      </c>
      <c r="F75" s="21" t="s">
        <v>14</v>
      </c>
      <c r="G75" s="23"/>
      <c r="H75" s="77"/>
    </row>
    <row r="76" spans="1:8" ht="34.950000000000003" customHeight="1" x14ac:dyDescent="0.25">
      <c r="A76" s="132" t="s">
        <v>93</v>
      </c>
      <c r="B76" s="85" t="s">
        <v>94</v>
      </c>
      <c r="C76" s="79">
        <f>SUM(C77:C80)</f>
        <v>80</v>
      </c>
      <c r="D76" s="84"/>
      <c r="E76" s="21"/>
      <c r="F76" s="21"/>
      <c r="G76" s="23"/>
      <c r="H76" s="25"/>
    </row>
    <row r="77" spans="1:8" ht="43.8" customHeight="1" x14ac:dyDescent="0.25">
      <c r="A77" s="143"/>
      <c r="B77" s="86" t="s">
        <v>95</v>
      </c>
      <c r="C77" s="13">
        <v>10</v>
      </c>
      <c r="D77" s="14" t="s">
        <v>12</v>
      </c>
      <c r="E77" s="21" t="s">
        <v>13</v>
      </c>
      <c r="F77" s="21" t="s">
        <v>14</v>
      </c>
      <c r="G77" s="23"/>
      <c r="H77" s="38"/>
    </row>
    <row r="78" spans="1:8" ht="34.799999999999997" customHeight="1" x14ac:dyDescent="0.25">
      <c r="A78" s="143"/>
      <c r="B78" s="86" t="s">
        <v>96</v>
      </c>
      <c r="C78" s="13">
        <v>5</v>
      </c>
      <c r="D78" s="14" t="s">
        <v>12</v>
      </c>
      <c r="E78" s="21" t="s">
        <v>13</v>
      </c>
      <c r="F78" s="21" t="s">
        <v>14</v>
      </c>
      <c r="G78" s="23"/>
      <c r="H78" s="38"/>
    </row>
    <row r="79" spans="1:8" ht="41.4" customHeight="1" x14ac:dyDescent="0.25">
      <c r="A79" s="143"/>
      <c r="B79" s="86" t="s">
        <v>97</v>
      </c>
      <c r="C79" s="13">
        <v>15</v>
      </c>
      <c r="D79" s="14" t="s">
        <v>12</v>
      </c>
      <c r="E79" s="21" t="s">
        <v>13</v>
      </c>
      <c r="F79" s="21" t="s">
        <v>14</v>
      </c>
      <c r="G79" s="23"/>
      <c r="H79" s="38"/>
    </row>
    <row r="80" spans="1:8" ht="34.799999999999997" customHeight="1" x14ac:dyDescent="0.25">
      <c r="A80" s="144"/>
      <c r="B80" s="86" t="s">
        <v>116</v>
      </c>
      <c r="C80" s="76">
        <v>50</v>
      </c>
      <c r="D80" s="14" t="s">
        <v>12</v>
      </c>
      <c r="E80" s="21" t="s">
        <v>13</v>
      </c>
      <c r="F80" s="21" t="s">
        <v>14</v>
      </c>
      <c r="G80" s="23"/>
      <c r="H80" s="77"/>
    </row>
    <row r="81" spans="1:9" ht="34.950000000000003" customHeight="1" x14ac:dyDescent="0.25">
      <c r="A81" s="129" t="s">
        <v>98</v>
      </c>
      <c r="B81" s="85" t="s">
        <v>99</v>
      </c>
      <c r="C81" s="79">
        <f>SUM(C82:C86)</f>
        <v>100</v>
      </c>
      <c r="D81" s="14"/>
      <c r="E81" s="21"/>
      <c r="F81" s="21"/>
      <c r="G81" s="23"/>
      <c r="H81" s="25"/>
    </row>
    <row r="82" spans="1:9" ht="27.6" customHeight="1" x14ac:dyDescent="0.25">
      <c r="A82" s="130"/>
      <c r="B82" s="86" t="s">
        <v>100</v>
      </c>
      <c r="C82" s="13">
        <v>5</v>
      </c>
      <c r="D82" s="14" t="s">
        <v>12</v>
      </c>
      <c r="E82" s="21" t="s">
        <v>13</v>
      </c>
      <c r="F82" s="21" t="s">
        <v>14</v>
      </c>
      <c r="G82" s="23"/>
      <c r="H82" s="67"/>
    </row>
    <row r="83" spans="1:9" ht="41.4" customHeight="1" x14ac:dyDescent="0.25">
      <c r="A83" s="130"/>
      <c r="B83" s="87" t="s">
        <v>27</v>
      </c>
      <c r="C83" s="13">
        <v>25</v>
      </c>
      <c r="D83" s="14" t="s">
        <v>12</v>
      </c>
      <c r="E83" s="21" t="s">
        <v>13</v>
      </c>
      <c r="F83" s="21" t="s">
        <v>14</v>
      </c>
      <c r="G83" s="23"/>
      <c r="H83" s="38"/>
    </row>
    <row r="84" spans="1:9" ht="28.2" customHeight="1" x14ac:dyDescent="0.25">
      <c r="A84" s="130"/>
      <c r="B84" s="86" t="s">
        <v>101</v>
      </c>
      <c r="C84" s="13">
        <v>5</v>
      </c>
      <c r="D84" s="14" t="s">
        <v>12</v>
      </c>
      <c r="E84" s="21" t="s">
        <v>13</v>
      </c>
      <c r="F84" s="21" t="s">
        <v>14</v>
      </c>
      <c r="G84" s="23"/>
      <c r="H84" s="38"/>
    </row>
    <row r="85" spans="1:9" ht="28.2" customHeight="1" x14ac:dyDescent="0.25">
      <c r="A85" s="130"/>
      <c r="B85" s="86" t="s">
        <v>102</v>
      </c>
      <c r="C85" s="13">
        <v>5</v>
      </c>
      <c r="D85" s="14" t="s">
        <v>12</v>
      </c>
      <c r="E85" s="21" t="s">
        <v>13</v>
      </c>
      <c r="F85" s="21" t="s">
        <v>14</v>
      </c>
      <c r="G85" s="23"/>
      <c r="H85" s="88"/>
    </row>
    <row r="86" spans="1:9" ht="28.2" customHeight="1" x14ac:dyDescent="0.25">
      <c r="A86" s="130"/>
      <c r="B86" s="91" t="s">
        <v>103</v>
      </c>
      <c r="C86" s="15">
        <v>60</v>
      </c>
      <c r="D86" s="14" t="s">
        <v>12</v>
      </c>
      <c r="E86" s="21" t="s">
        <v>13</v>
      </c>
      <c r="F86" s="21" t="s">
        <v>14</v>
      </c>
      <c r="G86" s="23"/>
      <c r="H86" s="92"/>
    </row>
    <row r="87" spans="1:9" ht="34.950000000000003" customHeight="1" x14ac:dyDescent="0.25">
      <c r="A87" s="131" t="s">
        <v>104</v>
      </c>
      <c r="B87" s="96" t="s">
        <v>105</v>
      </c>
      <c r="C87" s="93">
        <f>SUM(C88:C91)</f>
        <v>109</v>
      </c>
      <c r="D87" s="21"/>
      <c r="E87" s="21"/>
      <c r="F87" s="23"/>
      <c r="G87" s="5"/>
      <c r="H87" s="25"/>
    </row>
    <row r="88" spans="1:9" ht="40.200000000000003" customHeight="1" x14ac:dyDescent="0.25">
      <c r="A88" s="131"/>
      <c r="B88" s="97" t="s">
        <v>28</v>
      </c>
      <c r="C88" s="28">
        <v>13</v>
      </c>
      <c r="D88" s="29" t="s">
        <v>12</v>
      </c>
      <c r="E88" s="21" t="s">
        <v>13</v>
      </c>
      <c r="F88" s="21" t="s">
        <v>14</v>
      </c>
      <c r="G88" s="34"/>
      <c r="H88" s="38"/>
      <c r="I88" s="36"/>
    </row>
    <row r="89" spans="1:9" ht="31.2" customHeight="1" x14ac:dyDescent="0.25">
      <c r="A89" s="131"/>
      <c r="B89" s="98" t="s">
        <v>106</v>
      </c>
      <c r="C89" s="30">
        <v>8</v>
      </c>
      <c r="D89" s="29" t="s">
        <v>12</v>
      </c>
      <c r="E89" s="21" t="s">
        <v>13</v>
      </c>
      <c r="F89" s="21" t="s">
        <v>14</v>
      </c>
      <c r="G89" s="23"/>
      <c r="H89" s="38"/>
      <c r="I89" s="37"/>
    </row>
    <row r="90" spans="1:9" ht="29.4" customHeight="1" x14ac:dyDescent="0.25">
      <c r="A90" s="131"/>
      <c r="B90" s="98" t="s">
        <v>107</v>
      </c>
      <c r="C90" s="100">
        <v>8</v>
      </c>
      <c r="D90" s="29" t="s">
        <v>12</v>
      </c>
      <c r="E90" s="21" t="s">
        <v>13</v>
      </c>
      <c r="F90" s="21" t="s">
        <v>14</v>
      </c>
      <c r="G90" s="34"/>
      <c r="H90" s="38"/>
      <c r="I90" s="37"/>
    </row>
    <row r="91" spans="1:9" ht="32.4" customHeight="1" x14ac:dyDescent="0.25">
      <c r="A91" s="132"/>
      <c r="B91" s="94" t="s">
        <v>108</v>
      </c>
      <c r="C91" s="107">
        <v>80</v>
      </c>
      <c r="D91" s="99" t="s">
        <v>109</v>
      </c>
      <c r="E91" s="57" t="s">
        <v>13</v>
      </c>
      <c r="F91" s="118" t="s">
        <v>120</v>
      </c>
      <c r="G91" s="95"/>
      <c r="H91" s="119"/>
      <c r="I91" s="37"/>
    </row>
    <row r="92" spans="1:9" ht="32.4" customHeight="1" x14ac:dyDescent="0.25">
      <c r="A92" s="145" t="s">
        <v>141</v>
      </c>
      <c r="B92" s="146"/>
      <c r="C92" s="41">
        <f>C93+C97+C98</f>
        <v>729</v>
      </c>
      <c r="D92" s="63"/>
      <c r="E92" s="44"/>
      <c r="F92" s="115"/>
      <c r="G92" s="45"/>
      <c r="H92" s="47"/>
      <c r="I92" s="37"/>
    </row>
    <row r="93" spans="1:9" ht="32.4" customHeight="1" x14ac:dyDescent="0.25">
      <c r="A93" s="136" t="s">
        <v>117</v>
      </c>
      <c r="B93" s="59" t="s">
        <v>119</v>
      </c>
      <c r="C93" s="62">
        <f>C94</f>
        <v>90</v>
      </c>
      <c r="D93" s="103"/>
      <c r="E93" s="44"/>
      <c r="F93" s="44"/>
      <c r="G93" s="45"/>
      <c r="H93" s="77"/>
      <c r="I93" s="37"/>
    </row>
    <row r="94" spans="1:9" ht="32.4" customHeight="1" x14ac:dyDescent="0.25">
      <c r="A94" s="137"/>
      <c r="B94" s="121" t="s">
        <v>143</v>
      </c>
      <c r="C94" s="62">
        <f>C95+C96</f>
        <v>90</v>
      </c>
      <c r="D94" s="63"/>
      <c r="E94" s="44"/>
      <c r="F94" s="44"/>
      <c r="G94" s="45"/>
      <c r="H94" s="77"/>
      <c r="I94" s="37"/>
    </row>
    <row r="95" spans="1:9" ht="31.2" x14ac:dyDescent="0.25">
      <c r="A95" s="137"/>
      <c r="B95" s="40" t="s">
        <v>144</v>
      </c>
      <c r="C95" s="51">
        <v>60</v>
      </c>
      <c r="D95" s="43" t="s">
        <v>147</v>
      </c>
      <c r="E95" s="108" t="s">
        <v>134</v>
      </c>
      <c r="F95" s="115" t="s">
        <v>133</v>
      </c>
      <c r="G95" s="45" t="s">
        <v>151</v>
      </c>
      <c r="H95" s="67"/>
    </row>
    <row r="96" spans="1:9" ht="37.200000000000003" customHeight="1" x14ac:dyDescent="0.25">
      <c r="A96" s="138"/>
      <c r="B96" s="122" t="s">
        <v>144</v>
      </c>
      <c r="C96" s="101">
        <v>30</v>
      </c>
      <c r="D96" s="12" t="s">
        <v>118</v>
      </c>
      <c r="E96" s="108" t="s">
        <v>134</v>
      </c>
      <c r="F96" s="21" t="s">
        <v>29</v>
      </c>
      <c r="G96" s="22" t="s">
        <v>30</v>
      </c>
      <c r="H96" s="35"/>
    </row>
    <row r="97" spans="1:8" ht="37.200000000000003" customHeight="1" x14ac:dyDescent="0.25">
      <c r="A97" s="124" t="s">
        <v>145</v>
      </c>
      <c r="B97" s="125" t="s">
        <v>150</v>
      </c>
      <c r="C97" s="126">
        <v>30</v>
      </c>
      <c r="D97" s="12" t="s">
        <v>148</v>
      </c>
      <c r="E97" s="21" t="s">
        <v>146</v>
      </c>
      <c r="F97" s="21" t="s">
        <v>29</v>
      </c>
      <c r="G97" s="22" t="s">
        <v>30</v>
      </c>
      <c r="H97" s="123"/>
    </row>
    <row r="98" spans="1:8" ht="36" customHeight="1" x14ac:dyDescent="0.25">
      <c r="A98" s="133" t="s">
        <v>122</v>
      </c>
      <c r="B98" s="109" t="s">
        <v>121</v>
      </c>
      <c r="C98" s="110">
        <f>C99+C102+C103+C104+C105+C106</f>
        <v>609</v>
      </c>
      <c r="D98" s="32"/>
      <c r="E98" s="26"/>
      <c r="F98" s="26"/>
      <c r="G98" s="26"/>
      <c r="H98" s="35"/>
    </row>
    <row r="99" spans="1:8" ht="40.799999999999997" customHeight="1" x14ac:dyDescent="0.25">
      <c r="A99" s="134"/>
      <c r="B99" s="109" t="s">
        <v>123</v>
      </c>
      <c r="C99" s="110">
        <f>SUM(C100:C101)</f>
        <v>110</v>
      </c>
      <c r="D99" s="32"/>
      <c r="E99" s="26"/>
      <c r="F99" s="26"/>
      <c r="G99" s="26"/>
      <c r="H99" s="35"/>
    </row>
    <row r="100" spans="1:8" ht="36" customHeight="1" x14ac:dyDescent="0.25">
      <c r="A100" s="134"/>
      <c r="B100" s="9" t="s">
        <v>124</v>
      </c>
      <c r="C100" s="13">
        <v>80</v>
      </c>
      <c r="D100" s="112" t="s">
        <v>138</v>
      </c>
      <c r="E100" s="108" t="s">
        <v>137</v>
      </c>
      <c r="F100" s="116" t="s">
        <v>136</v>
      </c>
      <c r="G100" s="23" t="s">
        <v>30</v>
      </c>
      <c r="H100" s="35"/>
    </row>
    <row r="101" spans="1:8" ht="40.799999999999997" customHeight="1" x14ac:dyDescent="0.25">
      <c r="A101" s="134"/>
      <c r="B101" s="33" t="s">
        <v>124</v>
      </c>
      <c r="C101" s="13">
        <v>30</v>
      </c>
      <c r="D101" s="112" t="s">
        <v>125</v>
      </c>
      <c r="E101" s="116" t="s">
        <v>135</v>
      </c>
      <c r="F101" s="26" t="s">
        <v>31</v>
      </c>
      <c r="G101" s="23" t="s">
        <v>30</v>
      </c>
      <c r="H101" s="35"/>
    </row>
    <row r="102" spans="1:8" ht="42" customHeight="1" x14ac:dyDescent="0.25">
      <c r="A102" s="134"/>
      <c r="B102" s="113" t="s">
        <v>126</v>
      </c>
      <c r="C102" s="104">
        <v>30</v>
      </c>
      <c r="D102" s="106" t="s">
        <v>127</v>
      </c>
      <c r="E102" s="116" t="s">
        <v>135</v>
      </c>
      <c r="F102" s="26" t="s">
        <v>31</v>
      </c>
      <c r="G102" s="23" t="s">
        <v>30</v>
      </c>
      <c r="H102" s="111"/>
    </row>
    <row r="103" spans="1:8" ht="41.4" customHeight="1" x14ac:dyDescent="0.25">
      <c r="A103" s="134"/>
      <c r="B103" s="113" t="s">
        <v>128</v>
      </c>
      <c r="C103" s="104">
        <v>30</v>
      </c>
      <c r="D103" s="106" t="s">
        <v>125</v>
      </c>
      <c r="E103" s="116" t="s">
        <v>135</v>
      </c>
      <c r="F103" s="26" t="s">
        <v>31</v>
      </c>
      <c r="G103" s="23" t="s">
        <v>30</v>
      </c>
      <c r="H103" s="111"/>
    </row>
    <row r="104" spans="1:8" ht="40.200000000000003" customHeight="1" x14ac:dyDescent="0.25">
      <c r="A104" s="134"/>
      <c r="B104" s="113" t="s">
        <v>129</v>
      </c>
      <c r="C104" s="104">
        <v>80</v>
      </c>
      <c r="D104" s="106" t="s">
        <v>130</v>
      </c>
      <c r="E104" s="116" t="s">
        <v>135</v>
      </c>
      <c r="F104" s="26" t="s">
        <v>31</v>
      </c>
      <c r="G104" s="23" t="s">
        <v>30</v>
      </c>
      <c r="H104" s="111"/>
    </row>
    <row r="105" spans="1:8" ht="40.200000000000003" customHeight="1" x14ac:dyDescent="0.25">
      <c r="A105" s="134"/>
      <c r="B105" s="114" t="s">
        <v>131</v>
      </c>
      <c r="C105" s="79">
        <v>150</v>
      </c>
      <c r="D105" s="112" t="s">
        <v>132</v>
      </c>
      <c r="E105" s="116" t="s">
        <v>135</v>
      </c>
      <c r="F105" s="26" t="s">
        <v>31</v>
      </c>
      <c r="G105" s="23" t="s">
        <v>30</v>
      </c>
      <c r="H105" s="111"/>
    </row>
    <row r="106" spans="1:8" ht="40.200000000000003" customHeight="1" x14ac:dyDescent="0.25">
      <c r="A106" s="135"/>
      <c r="B106" s="117" t="s">
        <v>140</v>
      </c>
      <c r="C106" s="79">
        <v>209</v>
      </c>
      <c r="D106" s="14" t="s">
        <v>149</v>
      </c>
      <c r="E106" s="116" t="s">
        <v>135</v>
      </c>
      <c r="F106" s="26" t="s">
        <v>31</v>
      </c>
      <c r="G106" s="23" t="s">
        <v>30</v>
      </c>
      <c r="H106" s="35"/>
    </row>
  </sheetData>
  <mergeCells count="20">
    <mergeCell ref="B2:H2"/>
    <mergeCell ref="A5:B5"/>
    <mergeCell ref="A6:B6"/>
    <mergeCell ref="A36:A42"/>
    <mergeCell ref="A7:A11"/>
    <mergeCell ref="A12:A16"/>
    <mergeCell ref="A17:A21"/>
    <mergeCell ref="A22:A28"/>
    <mergeCell ref="A29:A35"/>
    <mergeCell ref="A81:A86"/>
    <mergeCell ref="A87:A91"/>
    <mergeCell ref="A98:A106"/>
    <mergeCell ref="A93:A96"/>
    <mergeCell ref="A43:A51"/>
    <mergeCell ref="A52:A55"/>
    <mergeCell ref="A56:A62"/>
    <mergeCell ref="A63:A69"/>
    <mergeCell ref="A70:A75"/>
    <mergeCell ref="A76:A80"/>
    <mergeCell ref="A92:B92"/>
  </mergeCells>
  <phoneticPr fontId="15" type="noConversion"/>
  <conditionalFormatting sqref="H95">
    <cfRule type="duplicateValues" dxfId="4" priority="1" stopIfTrue="1"/>
    <cfRule type="duplicateValues" dxfId="3" priority="2" stopIfTrue="1"/>
  </conditionalFormatting>
  <conditionalFormatting sqref="H70:H75">
    <cfRule type="duplicateValues" dxfId="2" priority="10" stopIfTrue="1"/>
    <cfRule type="duplicateValues" dxfId="1" priority="11" stopIfTrue="1"/>
  </conditionalFormatting>
  <conditionalFormatting sqref="H85:H86">
    <cfRule type="duplicateValues" dxfId="0" priority="12" stopIfTrue="1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综合组3</dc:creator>
  <cp:lastModifiedBy>李炜玮[综合岗位] null</cp:lastModifiedBy>
  <cp:lastPrinted>2023-08-01T07:52:12Z</cp:lastPrinted>
  <dcterms:created xsi:type="dcterms:W3CDTF">2006-09-17T08:00:00Z</dcterms:created>
  <dcterms:modified xsi:type="dcterms:W3CDTF">2023-08-07T08:39:42Z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