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1925"/>
  </bookViews>
  <sheets>
    <sheet name="附件" sheetId="19" r:id="rId1"/>
  </sheets>
  <definedNames>
    <definedName name="_xlnm._FilterDatabase" localSheetId="0" hidden="1">附件!$A$32:$M$32</definedName>
    <definedName name="_xlnm.Print_Titles" localSheetId="0">附件!$4:$5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9" l="1"/>
  <c r="F7" i="19" s="1"/>
  <c r="G8" i="19"/>
  <c r="F8" i="19" s="1"/>
  <c r="H9" i="19"/>
  <c r="G10" i="19"/>
  <c r="F10" i="19" s="1"/>
  <c r="G11" i="19"/>
  <c r="F11" i="19" s="1"/>
  <c r="G12" i="19"/>
  <c r="F12" i="19" s="1"/>
  <c r="G13" i="19"/>
  <c r="F13" i="19" s="1"/>
  <c r="G14" i="19"/>
  <c r="F14" i="19" s="1"/>
  <c r="G15" i="19"/>
  <c r="F15" i="19" s="1"/>
  <c r="H16" i="19"/>
  <c r="G17" i="19"/>
  <c r="F17" i="19" s="1"/>
  <c r="G18" i="19"/>
  <c r="F18" i="19" s="1"/>
  <c r="G19" i="19"/>
  <c r="F19" i="19" s="1"/>
  <c r="H20" i="19"/>
  <c r="G21" i="19"/>
  <c r="F21" i="19" s="1"/>
  <c r="G22" i="19"/>
  <c r="F22" i="19" s="1"/>
  <c r="G23" i="19"/>
  <c r="F23" i="19" s="1"/>
  <c r="H24" i="19"/>
  <c r="G25" i="19"/>
  <c r="F25" i="19" s="1"/>
  <c r="G26" i="19"/>
  <c r="F26" i="19" s="1"/>
  <c r="G27" i="19"/>
  <c r="G28" i="19"/>
  <c r="F28" i="19" s="1"/>
  <c r="G29" i="19"/>
  <c r="F29" i="19" s="1"/>
  <c r="G30" i="19"/>
  <c r="F30" i="19" s="1"/>
  <c r="G31" i="19"/>
  <c r="F31" i="19" s="1"/>
  <c r="G32" i="19"/>
  <c r="F32" i="19" s="1"/>
  <c r="C32" i="19"/>
  <c r="C31" i="19"/>
  <c r="C30" i="19"/>
  <c r="C29" i="19"/>
  <c r="C28" i="19"/>
  <c r="C27" i="19"/>
  <c r="C26" i="19"/>
  <c r="C25" i="19"/>
  <c r="E24" i="19"/>
  <c r="D24" i="19"/>
  <c r="C23" i="19"/>
  <c r="C22" i="19"/>
  <c r="C21" i="19"/>
  <c r="E20" i="19"/>
  <c r="D20" i="19"/>
  <c r="C19" i="19"/>
  <c r="C18" i="19"/>
  <c r="C17" i="19"/>
  <c r="E16" i="19"/>
  <c r="D16" i="19"/>
  <c r="C15" i="19"/>
  <c r="C14" i="19"/>
  <c r="C13" i="19"/>
  <c r="C12" i="19"/>
  <c r="C11" i="19"/>
  <c r="C10" i="19"/>
  <c r="E9" i="19"/>
  <c r="D9" i="19"/>
  <c r="C8" i="19"/>
  <c r="C7" i="19"/>
  <c r="H6" i="19" l="1"/>
  <c r="F16" i="19"/>
  <c r="F9" i="19"/>
  <c r="C20" i="19"/>
  <c r="F24" i="19"/>
  <c r="F20" i="19"/>
  <c r="C9" i="19"/>
  <c r="G24" i="19"/>
  <c r="G20" i="19"/>
  <c r="G16" i="19"/>
  <c r="G9" i="19"/>
  <c r="F27" i="19"/>
  <c r="E6" i="19"/>
  <c r="D6" i="19"/>
  <c r="C24" i="19"/>
  <c r="C16" i="19"/>
  <c r="F6" i="19" l="1"/>
  <c r="C6" i="19"/>
  <c r="G6" i="19"/>
</calcChain>
</file>

<file path=xl/sharedStrings.xml><?xml version="1.0" encoding="utf-8"?>
<sst xmlns="http://schemas.openxmlformats.org/spreadsheetml/2006/main" count="58" uniqueCount="51">
  <si>
    <t>地区</t>
  </si>
  <si>
    <t>备注</t>
  </si>
  <si>
    <t>小计</t>
  </si>
  <si>
    <t>省级</t>
  </si>
  <si>
    <t>中共湖南省委办公厅</t>
  </si>
  <si>
    <t>湖南省委机关新湘幼儿院</t>
  </si>
  <si>
    <t>湖南省人民政府办公厅</t>
  </si>
  <si>
    <t>湖南省政府机关幼儿园</t>
  </si>
  <si>
    <t>湖南省机关事务管理局</t>
  </si>
  <si>
    <t>湖南省人民政府直属机关第一幼儿院</t>
  </si>
  <si>
    <t>湖南省人民政府直属机关第二幼儿院</t>
  </si>
  <si>
    <t>湖南省人民政府直属机关第二幼儿院恒大绿洲幼儿园</t>
  </si>
  <si>
    <t>湖南省人民政府直属机关第二幼儿院德润幼儿园</t>
  </si>
  <si>
    <t>湖南省人民政府直属机关第三幼儿院</t>
  </si>
  <si>
    <t>湖南省水利厅</t>
  </si>
  <si>
    <t>湖南省水利厅幼儿园</t>
  </si>
  <si>
    <t>湖南省文化厅</t>
  </si>
  <si>
    <t>湖南省文化厅艺术幼儿园</t>
  </si>
  <si>
    <t>湖南省文化厅艺术幼儿园梅溪湖分园</t>
  </si>
  <si>
    <t>湖南省文化和旅游厅艺术幼儿园天心一分园</t>
  </si>
  <si>
    <t>中南大学</t>
  </si>
  <si>
    <t>中南大学铁道学院幼儿园</t>
  </si>
  <si>
    <t>中南大学本部幼儿园</t>
  </si>
  <si>
    <t>湖南大学</t>
  </si>
  <si>
    <t>湖南大学幼儿园</t>
  </si>
  <si>
    <t>长沙师范学院</t>
  </si>
  <si>
    <t>长沙师范学院附属第一幼儿园</t>
  </si>
  <si>
    <t>长沙师范学院附属第二幼儿园</t>
  </si>
  <si>
    <t>湖南农业大学</t>
  </si>
  <si>
    <t>湖南省农业大学幼儿园</t>
  </si>
  <si>
    <t>湖南师范大学</t>
  </si>
  <si>
    <t>湖南师范大学幼儿园</t>
  </si>
  <si>
    <t>湖南科技大学</t>
  </si>
  <si>
    <t>湖南科技大学幼儿园</t>
  </si>
  <si>
    <t>湘潭大学</t>
  </si>
  <si>
    <t>湘潭大学幼儿园</t>
  </si>
  <si>
    <t>湖南省农业科学院</t>
  </si>
  <si>
    <t>湖南省农科院幼儿园</t>
  </si>
  <si>
    <t>中国人民解放军湖南省军区保障局（999001）</t>
  </si>
  <si>
    <t>湖南省军区幼儿园</t>
  </si>
  <si>
    <t>2023年公办和民办普惠园幼儿数(人）</t>
  </si>
  <si>
    <t>公办园资金额度(600元）</t>
  </si>
  <si>
    <t>公办园</t>
  </si>
  <si>
    <t>达标民办普惠园</t>
  </si>
  <si>
    <t>市县</t>
  </si>
  <si>
    <t>中央</t>
  </si>
  <si>
    <t>省本级小计</t>
  </si>
  <si>
    <t>此次下达资金</t>
    <phoneticPr fontId="19" type="noConversion"/>
  </si>
  <si>
    <t>省级</t>
    <phoneticPr fontId="19" type="noConversion"/>
  </si>
  <si>
    <t>湘财教指〔2023〕98号提前下达资金</t>
    <phoneticPr fontId="19" type="noConversion"/>
  </si>
  <si>
    <t>2024年省（部）属幼儿园学前教育生均公用经费省级资金分配表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</si>
</sst>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 ;[Red]\-0\ "/>
    <numFmt numFmtId="178" formatCode="0_);[Red]\(0\)"/>
  </numFmts>
  <fonts count="2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aj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5">
    <xf numFmtId="0" fontId="0" fillId="0" borderId="0">
      <alignment vertical="center"/>
    </xf>
    <xf numFmtId="0" fontId="12" fillId="0" borderId="0"/>
    <xf numFmtId="0" fontId="13" fillId="0" borderId="0"/>
    <xf numFmtId="0" fontId="12" fillId="0" borderId="0">
      <alignment vertical="center"/>
    </xf>
    <xf numFmtId="0" fontId="14" fillId="0" borderId="0">
      <protection locked="0"/>
    </xf>
    <xf numFmtId="176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8" fillId="0" borderId="0">
      <alignment vertical="center"/>
    </xf>
    <xf numFmtId="0" fontId="14" fillId="0" borderId="0">
      <protection locked="0"/>
    </xf>
    <xf numFmtId="0" fontId="12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6" fillId="0" borderId="0"/>
    <xf numFmtId="0" fontId="17" fillId="0" borderId="0"/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/>
    <xf numFmtId="0" fontId="12" fillId="0" borderId="0" applyProtection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18" fillId="0" borderId="0"/>
    <xf numFmtId="0" fontId="12" fillId="0" borderId="0">
      <alignment vertical="center"/>
    </xf>
  </cellStyleXfs>
  <cellXfs count="45">
    <xf numFmtId="0" fontId="0" fillId="0" borderId="0" xfId="0">
      <alignment vertical="center"/>
    </xf>
    <xf numFmtId="178" fontId="7" fillId="0" borderId="2" xfId="18" applyNumberFormat="1" applyFont="1" applyFill="1" applyBorder="1" applyAlignment="1">
      <alignment horizontal="center" vertical="center"/>
    </xf>
    <xf numFmtId="0" fontId="3" fillId="0" borderId="2" xfId="18" applyFont="1" applyFill="1" applyBorder="1" applyAlignment="1">
      <alignment horizontal="center" vertical="center" wrapText="1"/>
    </xf>
    <xf numFmtId="0" fontId="2" fillId="0" borderId="0" xfId="18" applyFont="1">
      <alignment vertical="center"/>
    </xf>
    <xf numFmtId="0" fontId="3" fillId="0" borderId="0" xfId="18" applyFont="1" applyAlignment="1">
      <alignment vertical="center" wrapText="1"/>
    </xf>
    <xf numFmtId="0" fontId="1" fillId="0" borderId="0" xfId="18" applyFont="1">
      <alignment vertical="center"/>
    </xf>
    <xf numFmtId="178" fontId="1" fillId="0" borderId="0" xfId="18" applyNumberFormat="1" applyFont="1" applyAlignment="1">
      <alignment horizontal="center" vertical="center"/>
    </xf>
    <xf numFmtId="0" fontId="1" fillId="0" borderId="0" xfId="18" applyFont="1" applyAlignment="1">
      <alignment horizontal="center" vertical="center"/>
    </xf>
    <xf numFmtId="177" fontId="1" fillId="0" borderId="0" xfId="18" applyNumberFormat="1" applyFont="1">
      <alignment vertical="center"/>
    </xf>
    <xf numFmtId="0" fontId="4" fillId="0" borderId="0" xfId="18" applyFont="1" applyBorder="1" applyAlignment="1">
      <alignment horizontal="left" vertical="center"/>
    </xf>
    <xf numFmtId="178" fontId="1" fillId="0" borderId="0" xfId="18" applyNumberFormat="1" applyFont="1" applyBorder="1" applyAlignment="1">
      <alignment horizontal="center" vertical="center"/>
    </xf>
    <xf numFmtId="0" fontId="1" fillId="0" borderId="0" xfId="18" applyFont="1" applyBorder="1" applyAlignment="1">
      <alignment horizontal="center" vertical="center"/>
    </xf>
    <xf numFmtId="178" fontId="2" fillId="0" borderId="2" xfId="18" applyNumberFormat="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10" fillId="0" borderId="2" xfId="18" applyNumberFormat="1" applyFont="1" applyBorder="1" applyAlignment="1">
      <alignment horizontal="center" vertical="center"/>
    </xf>
    <xf numFmtId="178" fontId="8" fillId="0" borderId="2" xfId="18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8" fontId="9" fillId="0" borderId="2" xfId="18" applyNumberFormat="1" applyFont="1" applyFill="1" applyBorder="1" applyAlignment="1">
      <alignment horizontal="center" vertical="center"/>
    </xf>
    <xf numFmtId="0" fontId="1" fillId="0" borderId="0" xfId="18" applyFont="1" applyBorder="1">
      <alignment vertical="center"/>
    </xf>
    <xf numFmtId="177" fontId="1" fillId="0" borderId="0" xfId="18" applyNumberFormat="1" applyFont="1" applyBorder="1">
      <alignment vertical="center"/>
    </xf>
    <xf numFmtId="177" fontId="2" fillId="0" borderId="10" xfId="18" applyNumberFormat="1" applyFont="1" applyBorder="1" applyAlignment="1">
      <alignment horizontal="center" vertical="center" wrapText="1"/>
    </xf>
    <xf numFmtId="177" fontId="2" fillId="0" borderId="2" xfId="18" applyNumberFormat="1" applyFont="1" applyBorder="1" applyAlignment="1">
      <alignment horizontal="center" vertical="center" wrapText="1"/>
    </xf>
    <xf numFmtId="0" fontId="3" fillId="0" borderId="2" xfId="18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18" applyFont="1" applyBorder="1" applyAlignment="1">
      <alignment horizontal="center" vertical="center"/>
    </xf>
    <xf numFmtId="0" fontId="6" fillId="0" borderId="1" xfId="18" applyFont="1" applyBorder="1" applyAlignment="1">
      <alignment horizontal="right" vertical="center"/>
    </xf>
    <xf numFmtId="178" fontId="2" fillId="0" borderId="2" xfId="18" applyNumberFormat="1" applyFont="1" applyBorder="1" applyAlignment="1">
      <alignment horizontal="center" vertical="center" wrapText="1"/>
    </xf>
    <xf numFmtId="0" fontId="2" fillId="0" borderId="3" xfId="18" applyFont="1" applyBorder="1" applyAlignment="1">
      <alignment horizontal="center" vertical="center" wrapText="1"/>
    </xf>
    <xf numFmtId="0" fontId="2" fillId="0" borderId="8" xfId="18" applyFont="1" applyBorder="1" applyAlignment="1">
      <alignment horizontal="center" vertical="center" wrapText="1"/>
    </xf>
    <xf numFmtId="0" fontId="2" fillId="0" borderId="4" xfId="18" applyFont="1" applyBorder="1" applyAlignment="1">
      <alignment horizontal="center" vertical="center" wrapText="1"/>
    </xf>
    <xf numFmtId="0" fontId="2" fillId="0" borderId="10" xfId="18" applyFont="1" applyBorder="1" applyAlignment="1">
      <alignment horizontal="center" vertical="center" wrapText="1"/>
    </xf>
    <xf numFmtId="0" fontId="2" fillId="0" borderId="13" xfId="18" applyFont="1" applyBorder="1" applyAlignment="1">
      <alignment horizontal="center" vertical="center" wrapText="1"/>
    </xf>
    <xf numFmtId="0" fontId="2" fillId="0" borderId="11" xfId="18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5">
    <cellStyle name="常规" xfId="0" builtinId="0"/>
    <cellStyle name="常规 10 2" xfId="9"/>
    <cellStyle name="常规 10 2 2 2 2" xfId="11"/>
    <cellStyle name="常规 10 2 2 2 3" xfId="12"/>
    <cellStyle name="常规 10 2 2 2 8" xfId="13"/>
    <cellStyle name="常规 12" xfId="4"/>
    <cellStyle name="常规 15" xfId="15"/>
    <cellStyle name="常规 16 2" xfId="8"/>
    <cellStyle name="常规 17" xfId="16"/>
    <cellStyle name="常规 178" xfId="17"/>
    <cellStyle name="常规 18" xfId="10"/>
    <cellStyle name="常规 2" xfId="18"/>
    <cellStyle name="常规 2 2" xfId="7"/>
    <cellStyle name="常规 2 2 2 2" xfId="1"/>
    <cellStyle name="常规 2 2 2 2 2" xfId="14"/>
    <cellStyle name="常规 2 2 3" xfId="6"/>
    <cellStyle name="常规 2 5" xfId="19"/>
    <cellStyle name="常规 3" xfId="20"/>
    <cellStyle name="常规 3 2" xfId="21"/>
    <cellStyle name="常规 3 4" xfId="22"/>
    <cellStyle name="常规 31" xfId="5"/>
    <cellStyle name="常规 36" xfId="23"/>
    <cellStyle name="常规 4" xfId="24"/>
    <cellStyle name="常规 4 4" xfId="25"/>
    <cellStyle name="常规 4 5" xfId="26"/>
    <cellStyle name="常规 4 8" xfId="27"/>
    <cellStyle name="常规 5" xfId="28"/>
    <cellStyle name="常规 5 2" xfId="3"/>
    <cellStyle name="常规 52" xfId="29"/>
    <cellStyle name="常规 6" xfId="2"/>
    <cellStyle name="常规 6 2" xfId="30"/>
    <cellStyle name="常规 7" xfId="31"/>
    <cellStyle name="常规 8" xfId="32"/>
    <cellStyle name="常规 9" xfId="33"/>
    <cellStyle name="常规 9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abSelected="1" workbookViewId="0">
      <pane xSplit="2" ySplit="5" topLeftCell="C6" activePane="bottomRight" state="frozen"/>
      <selection pane="topRight"/>
      <selection pane="bottomLeft"/>
      <selection pane="bottomRight" activeCell="E14" sqref="E14"/>
    </sheetView>
  </sheetViews>
  <sheetFormatPr defaultColWidth="9" defaultRowHeight="12" x14ac:dyDescent="0.15"/>
  <cols>
    <col min="1" max="1" width="11.375" style="5" customWidth="1"/>
    <col min="2" max="2" width="16.75" style="5" customWidth="1"/>
    <col min="3" max="3" width="7.875" style="6" customWidth="1"/>
    <col min="4" max="5" width="7.875" style="7" customWidth="1"/>
    <col min="6" max="8" width="6.625" style="7" customWidth="1"/>
    <col min="9" max="11" width="6.625" style="5" customWidth="1"/>
    <col min="12" max="12" width="8.75" style="8" customWidth="1"/>
    <col min="13" max="13" width="26.5" style="5" customWidth="1"/>
    <col min="14" max="212" width="9" style="5"/>
    <col min="213" max="213" width="9" style="5" customWidth="1"/>
    <col min="214" max="215" width="9" style="5"/>
    <col min="216" max="216" width="9" style="5" customWidth="1"/>
    <col min="217" max="218" width="9" style="5"/>
    <col min="219" max="219" width="9" style="5" customWidth="1"/>
    <col min="220" max="468" width="9" style="5"/>
    <col min="469" max="469" width="9" style="5" customWidth="1"/>
    <col min="470" max="471" width="9" style="5"/>
    <col min="472" max="472" width="9" style="5" customWidth="1"/>
    <col min="473" max="474" width="9" style="5"/>
    <col min="475" max="475" width="9" style="5" customWidth="1"/>
    <col min="476" max="724" width="9" style="5"/>
    <col min="725" max="725" width="9" style="5" customWidth="1"/>
    <col min="726" max="727" width="9" style="5"/>
    <col min="728" max="728" width="9" style="5" customWidth="1"/>
    <col min="729" max="730" width="9" style="5"/>
    <col min="731" max="731" width="9" style="5" customWidth="1"/>
    <col min="732" max="980" width="9" style="5"/>
    <col min="981" max="981" width="9" style="5" customWidth="1"/>
    <col min="982" max="983" width="9" style="5"/>
    <col min="984" max="984" width="9" style="5" customWidth="1"/>
    <col min="985" max="986" width="9" style="5"/>
    <col min="987" max="987" width="9" style="5" customWidth="1"/>
    <col min="988" max="1236" width="9" style="5"/>
    <col min="1237" max="1237" width="9" style="5" customWidth="1"/>
    <col min="1238" max="1239" width="9" style="5"/>
    <col min="1240" max="1240" width="9" style="5" customWidth="1"/>
    <col min="1241" max="1242" width="9" style="5"/>
    <col min="1243" max="1243" width="9" style="5" customWidth="1"/>
    <col min="1244" max="1492" width="9" style="5"/>
    <col min="1493" max="1493" width="9" style="5" customWidth="1"/>
    <col min="1494" max="1495" width="9" style="5"/>
    <col min="1496" max="1496" width="9" style="5" customWidth="1"/>
    <col min="1497" max="1498" width="9" style="5"/>
    <col min="1499" max="1499" width="9" style="5" customWidth="1"/>
    <col min="1500" max="1748" width="9" style="5"/>
    <col min="1749" max="1749" width="9" style="5" customWidth="1"/>
    <col min="1750" max="1751" width="9" style="5"/>
    <col min="1752" max="1752" width="9" style="5" customWidth="1"/>
    <col min="1753" max="1754" width="9" style="5"/>
    <col min="1755" max="1755" width="9" style="5" customWidth="1"/>
    <col min="1756" max="2004" width="9" style="5"/>
    <col min="2005" max="2005" width="9" style="5" customWidth="1"/>
    <col min="2006" max="2007" width="9" style="5"/>
    <col min="2008" max="2008" width="9" style="5" customWidth="1"/>
    <col min="2009" max="2010" width="9" style="5"/>
    <col min="2011" max="2011" width="9" style="5" customWidth="1"/>
    <col min="2012" max="2260" width="9" style="5"/>
    <col min="2261" max="2261" width="9" style="5" customWidth="1"/>
    <col min="2262" max="2263" width="9" style="5"/>
    <col min="2264" max="2264" width="9" style="5" customWidth="1"/>
    <col min="2265" max="2266" width="9" style="5"/>
    <col min="2267" max="2267" width="9" style="5" customWidth="1"/>
    <col min="2268" max="2516" width="9" style="5"/>
    <col min="2517" max="2517" width="9" style="5" customWidth="1"/>
    <col min="2518" max="2519" width="9" style="5"/>
    <col min="2520" max="2520" width="9" style="5" customWidth="1"/>
    <col min="2521" max="2522" width="9" style="5"/>
    <col min="2523" max="2523" width="9" style="5" customWidth="1"/>
    <col min="2524" max="2772" width="9" style="5"/>
    <col min="2773" max="2773" width="9" style="5" customWidth="1"/>
    <col min="2774" max="2775" width="9" style="5"/>
    <col min="2776" max="2776" width="9" style="5" customWidth="1"/>
    <col min="2777" max="2778" width="9" style="5"/>
    <col min="2779" max="2779" width="9" style="5" customWidth="1"/>
    <col min="2780" max="3028" width="9" style="5"/>
    <col min="3029" max="3029" width="9" style="5" customWidth="1"/>
    <col min="3030" max="3031" width="9" style="5"/>
    <col min="3032" max="3032" width="9" style="5" customWidth="1"/>
    <col min="3033" max="3034" width="9" style="5"/>
    <col min="3035" max="3035" width="9" style="5" customWidth="1"/>
    <col min="3036" max="3284" width="9" style="5"/>
    <col min="3285" max="3285" width="9" style="5" customWidth="1"/>
    <col min="3286" max="3287" width="9" style="5"/>
    <col min="3288" max="3288" width="9" style="5" customWidth="1"/>
    <col min="3289" max="3290" width="9" style="5"/>
    <col min="3291" max="3291" width="9" style="5" customWidth="1"/>
    <col min="3292" max="3540" width="9" style="5"/>
    <col min="3541" max="3541" width="9" style="5" customWidth="1"/>
    <col min="3542" max="3543" width="9" style="5"/>
    <col min="3544" max="3544" width="9" style="5" customWidth="1"/>
    <col min="3545" max="3546" width="9" style="5"/>
    <col min="3547" max="3547" width="9" style="5" customWidth="1"/>
    <col min="3548" max="3796" width="9" style="5"/>
    <col min="3797" max="3797" width="9" style="5" customWidth="1"/>
    <col min="3798" max="3799" width="9" style="5"/>
    <col min="3800" max="3800" width="9" style="5" customWidth="1"/>
    <col min="3801" max="3802" width="9" style="5"/>
    <col min="3803" max="3803" width="9" style="5" customWidth="1"/>
    <col min="3804" max="4052" width="9" style="5"/>
    <col min="4053" max="4053" width="9" style="5" customWidth="1"/>
    <col min="4054" max="4055" width="9" style="5"/>
    <col min="4056" max="4056" width="9" style="5" customWidth="1"/>
    <col min="4057" max="4058" width="9" style="5"/>
    <col min="4059" max="4059" width="9" style="5" customWidth="1"/>
    <col min="4060" max="4308" width="9" style="5"/>
    <col min="4309" max="4309" width="9" style="5" customWidth="1"/>
    <col min="4310" max="4311" width="9" style="5"/>
    <col min="4312" max="4312" width="9" style="5" customWidth="1"/>
    <col min="4313" max="4314" width="9" style="5"/>
    <col min="4315" max="4315" width="9" style="5" customWidth="1"/>
    <col min="4316" max="4564" width="9" style="5"/>
    <col min="4565" max="4565" width="9" style="5" customWidth="1"/>
    <col min="4566" max="4567" width="9" style="5"/>
    <col min="4568" max="4568" width="9" style="5" customWidth="1"/>
    <col min="4569" max="4570" width="9" style="5"/>
    <col min="4571" max="4571" width="9" style="5" customWidth="1"/>
    <col min="4572" max="4820" width="9" style="5"/>
    <col min="4821" max="4821" width="9" style="5" customWidth="1"/>
    <col min="4822" max="4823" width="9" style="5"/>
    <col min="4824" max="4824" width="9" style="5" customWidth="1"/>
    <col min="4825" max="4826" width="9" style="5"/>
    <col min="4827" max="4827" width="9" style="5" customWidth="1"/>
    <col min="4828" max="5076" width="9" style="5"/>
    <col min="5077" max="5077" width="9" style="5" customWidth="1"/>
    <col min="5078" max="5079" width="9" style="5"/>
    <col min="5080" max="5080" width="9" style="5" customWidth="1"/>
    <col min="5081" max="5082" width="9" style="5"/>
    <col min="5083" max="5083" width="9" style="5" customWidth="1"/>
    <col min="5084" max="5332" width="9" style="5"/>
    <col min="5333" max="5333" width="9" style="5" customWidth="1"/>
    <col min="5334" max="5335" width="9" style="5"/>
    <col min="5336" max="5336" width="9" style="5" customWidth="1"/>
    <col min="5337" max="5338" width="9" style="5"/>
    <col min="5339" max="5339" width="9" style="5" customWidth="1"/>
    <col min="5340" max="5588" width="9" style="5"/>
    <col min="5589" max="5589" width="9" style="5" customWidth="1"/>
    <col min="5590" max="5591" width="9" style="5"/>
    <col min="5592" max="5592" width="9" style="5" customWidth="1"/>
    <col min="5593" max="5594" width="9" style="5"/>
    <col min="5595" max="5595" width="9" style="5" customWidth="1"/>
    <col min="5596" max="5844" width="9" style="5"/>
    <col min="5845" max="5845" width="9" style="5" customWidth="1"/>
    <col min="5846" max="5847" width="9" style="5"/>
    <col min="5848" max="5848" width="9" style="5" customWidth="1"/>
    <col min="5849" max="5850" width="9" style="5"/>
    <col min="5851" max="5851" width="9" style="5" customWidth="1"/>
    <col min="5852" max="6100" width="9" style="5"/>
    <col min="6101" max="6101" width="9" style="5" customWidth="1"/>
    <col min="6102" max="6103" width="9" style="5"/>
    <col min="6104" max="6104" width="9" style="5" customWidth="1"/>
    <col min="6105" max="6106" width="9" style="5"/>
    <col min="6107" max="6107" width="9" style="5" customWidth="1"/>
    <col min="6108" max="6356" width="9" style="5"/>
    <col min="6357" max="6357" width="9" style="5" customWidth="1"/>
    <col min="6358" max="6359" width="9" style="5"/>
    <col min="6360" max="6360" width="9" style="5" customWidth="1"/>
    <col min="6361" max="6362" width="9" style="5"/>
    <col min="6363" max="6363" width="9" style="5" customWidth="1"/>
    <col min="6364" max="6612" width="9" style="5"/>
    <col min="6613" max="6613" width="9" style="5" customWidth="1"/>
    <col min="6614" max="6615" width="9" style="5"/>
    <col min="6616" max="6616" width="9" style="5" customWidth="1"/>
    <col min="6617" max="6618" width="9" style="5"/>
    <col min="6619" max="6619" width="9" style="5" customWidth="1"/>
    <col min="6620" max="6868" width="9" style="5"/>
    <col min="6869" max="6869" width="9" style="5" customWidth="1"/>
    <col min="6870" max="6871" width="9" style="5"/>
    <col min="6872" max="6872" width="9" style="5" customWidth="1"/>
    <col min="6873" max="6874" width="9" style="5"/>
    <col min="6875" max="6875" width="9" style="5" customWidth="1"/>
    <col min="6876" max="7124" width="9" style="5"/>
    <col min="7125" max="7125" width="9" style="5" customWidth="1"/>
    <col min="7126" max="7127" width="9" style="5"/>
    <col min="7128" max="7128" width="9" style="5" customWidth="1"/>
    <col min="7129" max="7130" width="9" style="5"/>
    <col min="7131" max="7131" width="9" style="5" customWidth="1"/>
    <col min="7132" max="7380" width="9" style="5"/>
    <col min="7381" max="7381" width="9" style="5" customWidth="1"/>
    <col min="7382" max="7383" width="9" style="5"/>
    <col min="7384" max="7384" width="9" style="5" customWidth="1"/>
    <col min="7385" max="7386" width="9" style="5"/>
    <col min="7387" max="7387" width="9" style="5" customWidth="1"/>
    <col min="7388" max="7636" width="9" style="5"/>
    <col min="7637" max="7637" width="9" style="5" customWidth="1"/>
    <col min="7638" max="7639" width="9" style="5"/>
    <col min="7640" max="7640" width="9" style="5" customWidth="1"/>
    <col min="7641" max="7642" width="9" style="5"/>
    <col min="7643" max="7643" width="9" style="5" customWidth="1"/>
    <col min="7644" max="7892" width="9" style="5"/>
    <col min="7893" max="7893" width="9" style="5" customWidth="1"/>
    <col min="7894" max="7895" width="9" style="5"/>
    <col min="7896" max="7896" width="9" style="5" customWidth="1"/>
    <col min="7897" max="7898" width="9" style="5"/>
    <col min="7899" max="7899" width="9" style="5" customWidth="1"/>
    <col min="7900" max="8148" width="9" style="5"/>
    <col min="8149" max="8149" width="9" style="5" customWidth="1"/>
    <col min="8150" max="8151" width="9" style="5"/>
    <col min="8152" max="8152" width="9" style="5" customWidth="1"/>
    <col min="8153" max="8154" width="9" style="5"/>
    <col min="8155" max="8155" width="9" style="5" customWidth="1"/>
    <col min="8156" max="8404" width="9" style="5"/>
    <col min="8405" max="8405" width="9" style="5" customWidth="1"/>
    <col min="8406" max="8407" width="9" style="5"/>
    <col min="8408" max="8408" width="9" style="5" customWidth="1"/>
    <col min="8409" max="8410" width="9" style="5"/>
    <col min="8411" max="8411" width="9" style="5" customWidth="1"/>
    <col min="8412" max="8660" width="9" style="5"/>
    <col min="8661" max="8661" width="9" style="5" customWidth="1"/>
    <col min="8662" max="8663" width="9" style="5"/>
    <col min="8664" max="8664" width="9" style="5" customWidth="1"/>
    <col min="8665" max="8666" width="9" style="5"/>
    <col min="8667" max="8667" width="9" style="5" customWidth="1"/>
    <col min="8668" max="8916" width="9" style="5"/>
    <col min="8917" max="8917" width="9" style="5" customWidth="1"/>
    <col min="8918" max="8919" width="9" style="5"/>
    <col min="8920" max="8920" width="9" style="5" customWidth="1"/>
    <col min="8921" max="8922" width="9" style="5"/>
    <col min="8923" max="8923" width="9" style="5" customWidth="1"/>
    <col min="8924" max="9172" width="9" style="5"/>
    <col min="9173" max="9173" width="9" style="5" customWidth="1"/>
    <col min="9174" max="9175" width="9" style="5"/>
    <col min="9176" max="9176" width="9" style="5" customWidth="1"/>
    <col min="9177" max="9178" width="9" style="5"/>
    <col min="9179" max="9179" width="9" style="5" customWidth="1"/>
    <col min="9180" max="9428" width="9" style="5"/>
    <col min="9429" max="9429" width="9" style="5" customWidth="1"/>
    <col min="9430" max="9431" width="9" style="5"/>
    <col min="9432" max="9432" width="9" style="5" customWidth="1"/>
    <col min="9433" max="9434" width="9" style="5"/>
    <col min="9435" max="9435" width="9" style="5" customWidth="1"/>
    <col min="9436" max="9684" width="9" style="5"/>
    <col min="9685" max="9685" width="9" style="5" customWidth="1"/>
    <col min="9686" max="9687" width="9" style="5"/>
    <col min="9688" max="9688" width="9" style="5" customWidth="1"/>
    <col min="9689" max="9690" width="9" style="5"/>
    <col min="9691" max="9691" width="9" style="5" customWidth="1"/>
    <col min="9692" max="9940" width="9" style="5"/>
    <col min="9941" max="9941" width="9" style="5" customWidth="1"/>
    <col min="9942" max="9943" width="9" style="5"/>
    <col min="9944" max="9944" width="9" style="5" customWidth="1"/>
    <col min="9945" max="9946" width="9" style="5"/>
    <col min="9947" max="9947" width="9" style="5" customWidth="1"/>
    <col min="9948" max="10196" width="9" style="5"/>
    <col min="10197" max="10197" width="9" style="5" customWidth="1"/>
    <col min="10198" max="10199" width="9" style="5"/>
    <col min="10200" max="10200" width="9" style="5" customWidth="1"/>
    <col min="10201" max="10202" width="9" style="5"/>
    <col min="10203" max="10203" width="9" style="5" customWidth="1"/>
    <col min="10204" max="10452" width="9" style="5"/>
    <col min="10453" max="10453" width="9" style="5" customWidth="1"/>
    <col min="10454" max="10455" width="9" style="5"/>
    <col min="10456" max="10456" width="9" style="5" customWidth="1"/>
    <col min="10457" max="10458" width="9" style="5"/>
    <col min="10459" max="10459" width="9" style="5" customWidth="1"/>
    <col min="10460" max="10708" width="9" style="5"/>
    <col min="10709" max="10709" width="9" style="5" customWidth="1"/>
    <col min="10710" max="10711" width="9" style="5"/>
    <col min="10712" max="10712" width="9" style="5" customWidth="1"/>
    <col min="10713" max="10714" width="9" style="5"/>
    <col min="10715" max="10715" width="9" style="5" customWidth="1"/>
    <col min="10716" max="10964" width="9" style="5"/>
    <col min="10965" max="10965" width="9" style="5" customWidth="1"/>
    <col min="10966" max="10967" width="9" style="5"/>
    <col min="10968" max="10968" width="9" style="5" customWidth="1"/>
    <col min="10969" max="10970" width="9" style="5"/>
    <col min="10971" max="10971" width="9" style="5" customWidth="1"/>
    <col min="10972" max="11220" width="9" style="5"/>
    <col min="11221" max="11221" width="9" style="5" customWidth="1"/>
    <col min="11222" max="11223" width="9" style="5"/>
    <col min="11224" max="11224" width="9" style="5" customWidth="1"/>
    <col min="11225" max="11226" width="9" style="5"/>
    <col min="11227" max="11227" width="9" style="5" customWidth="1"/>
    <col min="11228" max="11476" width="9" style="5"/>
    <col min="11477" max="11477" width="9" style="5" customWidth="1"/>
    <col min="11478" max="11479" width="9" style="5"/>
    <col min="11480" max="11480" width="9" style="5" customWidth="1"/>
    <col min="11481" max="11482" width="9" style="5"/>
    <col min="11483" max="11483" width="9" style="5" customWidth="1"/>
    <col min="11484" max="11732" width="9" style="5"/>
    <col min="11733" max="11733" width="9" style="5" customWidth="1"/>
    <col min="11734" max="11735" width="9" style="5"/>
    <col min="11736" max="11736" width="9" style="5" customWidth="1"/>
    <col min="11737" max="11738" width="9" style="5"/>
    <col min="11739" max="11739" width="9" style="5" customWidth="1"/>
    <col min="11740" max="11988" width="9" style="5"/>
    <col min="11989" max="11989" width="9" style="5" customWidth="1"/>
    <col min="11990" max="11991" width="9" style="5"/>
    <col min="11992" max="11992" width="9" style="5" customWidth="1"/>
    <col min="11993" max="11994" width="9" style="5"/>
    <col min="11995" max="11995" width="9" style="5" customWidth="1"/>
    <col min="11996" max="12244" width="9" style="5"/>
    <col min="12245" max="12245" width="9" style="5" customWidth="1"/>
    <col min="12246" max="12247" width="9" style="5"/>
    <col min="12248" max="12248" width="9" style="5" customWidth="1"/>
    <col min="12249" max="12250" width="9" style="5"/>
    <col min="12251" max="12251" width="9" style="5" customWidth="1"/>
    <col min="12252" max="12500" width="9" style="5"/>
    <col min="12501" max="12501" width="9" style="5" customWidth="1"/>
    <col min="12502" max="12503" width="9" style="5"/>
    <col min="12504" max="12504" width="9" style="5" customWidth="1"/>
    <col min="12505" max="12506" width="9" style="5"/>
    <col min="12507" max="12507" width="9" style="5" customWidth="1"/>
    <col min="12508" max="12756" width="9" style="5"/>
    <col min="12757" max="12757" width="9" style="5" customWidth="1"/>
    <col min="12758" max="12759" width="9" style="5"/>
    <col min="12760" max="12760" width="9" style="5" customWidth="1"/>
    <col min="12761" max="12762" width="9" style="5"/>
    <col min="12763" max="12763" width="9" style="5" customWidth="1"/>
    <col min="12764" max="13012" width="9" style="5"/>
    <col min="13013" max="13013" width="9" style="5" customWidth="1"/>
    <col min="13014" max="13015" width="9" style="5"/>
    <col min="13016" max="13016" width="9" style="5" customWidth="1"/>
    <col min="13017" max="13018" width="9" style="5"/>
    <col min="13019" max="13019" width="9" style="5" customWidth="1"/>
    <col min="13020" max="13268" width="9" style="5"/>
    <col min="13269" max="13269" width="9" style="5" customWidth="1"/>
    <col min="13270" max="13271" width="9" style="5"/>
    <col min="13272" max="13272" width="9" style="5" customWidth="1"/>
    <col min="13273" max="13274" width="9" style="5"/>
    <col min="13275" max="13275" width="9" style="5" customWidth="1"/>
    <col min="13276" max="13524" width="9" style="5"/>
    <col min="13525" max="13525" width="9" style="5" customWidth="1"/>
    <col min="13526" max="13527" width="9" style="5"/>
    <col min="13528" max="13528" width="9" style="5" customWidth="1"/>
    <col min="13529" max="13530" width="9" style="5"/>
    <col min="13531" max="13531" width="9" style="5" customWidth="1"/>
    <col min="13532" max="13780" width="9" style="5"/>
    <col min="13781" max="13781" width="9" style="5" customWidth="1"/>
    <col min="13782" max="13783" width="9" style="5"/>
    <col min="13784" max="13784" width="9" style="5" customWidth="1"/>
    <col min="13785" max="13786" width="9" style="5"/>
    <col min="13787" max="13787" width="9" style="5" customWidth="1"/>
    <col min="13788" max="14036" width="9" style="5"/>
    <col min="14037" max="14037" width="9" style="5" customWidth="1"/>
    <col min="14038" max="14039" width="9" style="5"/>
    <col min="14040" max="14040" width="9" style="5" customWidth="1"/>
    <col min="14041" max="14042" width="9" style="5"/>
    <col min="14043" max="14043" width="9" style="5" customWidth="1"/>
    <col min="14044" max="14292" width="9" style="5"/>
    <col min="14293" max="14293" width="9" style="5" customWidth="1"/>
    <col min="14294" max="14295" width="9" style="5"/>
    <col min="14296" max="14296" width="9" style="5" customWidth="1"/>
    <col min="14297" max="14298" width="9" style="5"/>
    <col min="14299" max="14299" width="9" style="5" customWidth="1"/>
    <col min="14300" max="14548" width="9" style="5"/>
    <col min="14549" max="14549" width="9" style="5" customWidth="1"/>
    <col min="14550" max="14551" width="9" style="5"/>
    <col min="14552" max="14552" width="9" style="5" customWidth="1"/>
    <col min="14553" max="14554" width="9" style="5"/>
    <col min="14555" max="14555" width="9" style="5" customWidth="1"/>
    <col min="14556" max="14804" width="9" style="5"/>
    <col min="14805" max="14805" width="9" style="5" customWidth="1"/>
    <col min="14806" max="14807" width="9" style="5"/>
    <col min="14808" max="14808" width="9" style="5" customWidth="1"/>
    <col min="14809" max="14810" width="9" style="5"/>
    <col min="14811" max="14811" width="9" style="5" customWidth="1"/>
    <col min="14812" max="15060" width="9" style="5"/>
    <col min="15061" max="15061" width="9" style="5" customWidth="1"/>
    <col min="15062" max="15063" width="9" style="5"/>
    <col min="15064" max="15064" width="9" style="5" customWidth="1"/>
    <col min="15065" max="15066" width="9" style="5"/>
    <col min="15067" max="15067" width="9" style="5" customWidth="1"/>
    <col min="15068" max="15316" width="9" style="5"/>
    <col min="15317" max="15317" width="9" style="5" customWidth="1"/>
    <col min="15318" max="15319" width="9" style="5"/>
    <col min="15320" max="15320" width="9" style="5" customWidth="1"/>
    <col min="15321" max="15322" width="9" style="5"/>
    <col min="15323" max="15323" width="9" style="5" customWidth="1"/>
    <col min="15324" max="15572" width="9" style="5"/>
    <col min="15573" max="15573" width="9" style="5" customWidth="1"/>
    <col min="15574" max="15575" width="9" style="5"/>
    <col min="15576" max="15576" width="9" style="5" customWidth="1"/>
    <col min="15577" max="15578" width="9" style="5"/>
    <col min="15579" max="15579" width="9" style="5" customWidth="1"/>
    <col min="15580" max="15828" width="9" style="5"/>
    <col min="15829" max="15829" width="9" style="5" customWidth="1"/>
    <col min="15830" max="15831" width="9" style="5"/>
    <col min="15832" max="15832" width="9" style="5" customWidth="1"/>
    <col min="15833" max="15834" width="9" style="5"/>
    <col min="15835" max="15835" width="9" style="5" customWidth="1"/>
    <col min="15836" max="16084" width="9" style="5"/>
    <col min="16085" max="16085" width="9" style="5" customWidth="1"/>
    <col min="16086" max="16087" width="9" style="5"/>
    <col min="16088" max="16088" width="9" style="5" customWidth="1"/>
    <col min="16089" max="16090" width="9" style="5"/>
    <col min="16091" max="16091" width="9" style="5" customWidth="1"/>
    <col min="16092" max="16333" width="9" style="5"/>
    <col min="16334" max="16351" width="9" style="5" customWidth="1"/>
    <col min="16352" max="16384" width="9" style="5"/>
  </cols>
  <sheetData>
    <row r="1" spans="1:13" ht="22.5" customHeight="1" x14ac:dyDescent="0.15">
      <c r="A1" s="9"/>
      <c r="C1" s="10"/>
      <c r="D1" s="11"/>
      <c r="E1" s="11"/>
      <c r="F1" s="11"/>
      <c r="G1" s="11"/>
      <c r="H1" s="11"/>
      <c r="I1" s="19"/>
      <c r="J1" s="19"/>
      <c r="K1" s="19"/>
      <c r="L1" s="20"/>
      <c r="M1" s="19"/>
    </row>
    <row r="2" spans="1:13" ht="33" customHeight="1" x14ac:dyDescent="0.15">
      <c r="A2" s="27" t="s">
        <v>50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33" customHeight="1" x14ac:dyDescent="0.15"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3" customFormat="1" ht="40.5" customHeight="1" x14ac:dyDescent="0.15">
      <c r="A4" s="37" t="s">
        <v>0</v>
      </c>
      <c r="B4" s="38"/>
      <c r="C4" s="29" t="s">
        <v>40</v>
      </c>
      <c r="D4" s="29"/>
      <c r="E4" s="29"/>
      <c r="F4" s="30" t="s">
        <v>41</v>
      </c>
      <c r="G4" s="31"/>
      <c r="H4" s="32"/>
      <c r="I4" s="33" t="s">
        <v>49</v>
      </c>
      <c r="J4" s="34"/>
      <c r="K4" s="35"/>
      <c r="L4" s="21" t="s">
        <v>47</v>
      </c>
      <c r="M4" s="36" t="s">
        <v>1</v>
      </c>
    </row>
    <row r="5" spans="1:13" s="3" customFormat="1" ht="29.25" customHeight="1" x14ac:dyDescent="0.15">
      <c r="A5" s="39"/>
      <c r="B5" s="40"/>
      <c r="C5" s="12" t="s">
        <v>2</v>
      </c>
      <c r="D5" s="13" t="s">
        <v>42</v>
      </c>
      <c r="E5" s="13" t="s">
        <v>43</v>
      </c>
      <c r="F5" s="13" t="s">
        <v>2</v>
      </c>
      <c r="G5" s="13" t="s">
        <v>3</v>
      </c>
      <c r="H5" s="13" t="s">
        <v>44</v>
      </c>
      <c r="I5" s="13" t="s">
        <v>2</v>
      </c>
      <c r="J5" s="13" t="s">
        <v>45</v>
      </c>
      <c r="K5" s="13" t="s">
        <v>3</v>
      </c>
      <c r="L5" s="22" t="s">
        <v>48</v>
      </c>
      <c r="M5" s="36"/>
    </row>
    <row r="6" spans="1:13" s="4" customFormat="1" ht="28.5" customHeight="1" x14ac:dyDescent="0.15">
      <c r="A6" s="41" t="s">
        <v>46</v>
      </c>
      <c r="B6" s="42"/>
      <c r="C6" s="1">
        <f>C7+C8+C9+C15+C16+C20+C23+C24+C27+C28+C29+C30+C31+C32</f>
        <v>8735</v>
      </c>
      <c r="D6" s="1">
        <f t="shared" ref="D6:H6" si="0">D7+D8+D9+D15+D16+D20+D23+D24+D27+D28+D29+D30+D31+D32</f>
        <v>8735</v>
      </c>
      <c r="E6" s="1">
        <f t="shared" si="0"/>
        <v>0</v>
      </c>
      <c r="F6" s="1">
        <f t="shared" si="0"/>
        <v>527</v>
      </c>
      <c r="G6" s="1">
        <f t="shared" si="0"/>
        <v>527</v>
      </c>
      <c r="H6" s="1">
        <f t="shared" si="0"/>
        <v>0</v>
      </c>
      <c r="I6" s="1">
        <v>403</v>
      </c>
      <c r="J6" s="1">
        <v>0</v>
      </c>
      <c r="K6" s="1">
        <v>403</v>
      </c>
      <c r="L6" s="1">
        <v>124</v>
      </c>
      <c r="M6" s="2"/>
    </row>
    <row r="7" spans="1:13" s="4" customFormat="1" ht="28.5" customHeight="1" x14ac:dyDescent="0.15">
      <c r="A7" s="14" t="s">
        <v>4</v>
      </c>
      <c r="B7" s="14" t="s">
        <v>5</v>
      </c>
      <c r="C7" s="15">
        <f>D7</f>
        <v>545</v>
      </c>
      <c r="D7" s="15">
        <v>545</v>
      </c>
      <c r="E7" s="15"/>
      <c r="F7" s="16">
        <f>G7+H7</f>
        <v>33</v>
      </c>
      <c r="G7" s="16">
        <f t="shared" ref="G7:G15" si="1">ROUND(D7*600/10000,0)</f>
        <v>33</v>
      </c>
      <c r="H7" s="16"/>
      <c r="I7" s="15">
        <v>26</v>
      </c>
      <c r="J7" s="15"/>
      <c r="K7" s="15">
        <v>26</v>
      </c>
      <c r="L7" s="15">
        <v>7</v>
      </c>
      <c r="M7" s="23"/>
    </row>
    <row r="8" spans="1:13" s="4" customFormat="1" ht="28.5" customHeight="1" x14ac:dyDescent="0.15">
      <c r="A8" s="14" t="s">
        <v>6</v>
      </c>
      <c r="B8" s="14" t="s">
        <v>7</v>
      </c>
      <c r="C8" s="15">
        <f>D8</f>
        <v>411</v>
      </c>
      <c r="D8" s="15">
        <v>411</v>
      </c>
      <c r="E8" s="15"/>
      <c r="F8" s="16">
        <f>G8+H8</f>
        <v>25</v>
      </c>
      <c r="G8" s="16">
        <f t="shared" si="1"/>
        <v>25</v>
      </c>
      <c r="H8" s="16"/>
      <c r="I8" s="15">
        <v>18</v>
      </c>
      <c r="J8" s="15"/>
      <c r="K8" s="15">
        <v>18</v>
      </c>
      <c r="L8" s="15">
        <v>7</v>
      </c>
      <c r="M8" s="23"/>
    </row>
    <row r="9" spans="1:13" s="4" customFormat="1" ht="28.5" customHeight="1" x14ac:dyDescent="0.15">
      <c r="A9" s="24" t="s">
        <v>8</v>
      </c>
      <c r="B9" s="17" t="s">
        <v>2</v>
      </c>
      <c r="C9" s="1">
        <f>SUM(C10:C14)</f>
        <v>2324</v>
      </c>
      <c r="D9" s="1">
        <f t="shared" ref="D9:H9" si="2">SUM(D10:D14)</f>
        <v>2324</v>
      </c>
      <c r="E9" s="1">
        <f t="shared" si="2"/>
        <v>0</v>
      </c>
      <c r="F9" s="1">
        <f t="shared" si="2"/>
        <v>140</v>
      </c>
      <c r="G9" s="1">
        <f t="shared" si="2"/>
        <v>140</v>
      </c>
      <c r="H9" s="1">
        <f t="shared" si="2"/>
        <v>0</v>
      </c>
      <c r="I9" s="1">
        <v>104</v>
      </c>
      <c r="J9" s="1">
        <v>0</v>
      </c>
      <c r="K9" s="1">
        <v>104</v>
      </c>
      <c r="L9" s="1">
        <v>36</v>
      </c>
      <c r="M9" s="2"/>
    </row>
    <row r="10" spans="1:13" s="4" customFormat="1" ht="28.5" customHeight="1" x14ac:dyDescent="0.15">
      <c r="A10" s="25"/>
      <c r="B10" s="14" t="s">
        <v>9</v>
      </c>
      <c r="C10" s="15">
        <f t="shared" ref="C10:C15" si="3">D10</f>
        <v>577</v>
      </c>
      <c r="D10" s="15">
        <v>577</v>
      </c>
      <c r="E10" s="15"/>
      <c r="F10" s="16">
        <f t="shared" ref="F10:F15" si="4">G10+H10</f>
        <v>35</v>
      </c>
      <c r="G10" s="16">
        <f t="shared" si="1"/>
        <v>35</v>
      </c>
      <c r="H10" s="16"/>
      <c r="I10" s="15">
        <v>28</v>
      </c>
      <c r="J10" s="15"/>
      <c r="K10" s="15">
        <v>28</v>
      </c>
      <c r="L10" s="15">
        <v>7</v>
      </c>
      <c r="M10" s="23"/>
    </row>
    <row r="11" spans="1:13" s="4" customFormat="1" ht="28.5" customHeight="1" x14ac:dyDescent="0.15">
      <c r="A11" s="25"/>
      <c r="B11" s="14" t="s">
        <v>10</v>
      </c>
      <c r="C11" s="15">
        <f t="shared" si="3"/>
        <v>614</v>
      </c>
      <c r="D11" s="15">
        <v>614</v>
      </c>
      <c r="E11" s="15"/>
      <c r="F11" s="16">
        <f t="shared" si="4"/>
        <v>37</v>
      </c>
      <c r="G11" s="16">
        <f t="shared" si="1"/>
        <v>37</v>
      </c>
      <c r="H11" s="16"/>
      <c r="I11" s="15">
        <v>29</v>
      </c>
      <c r="J11" s="15"/>
      <c r="K11" s="15">
        <v>29</v>
      </c>
      <c r="L11" s="15">
        <v>8</v>
      </c>
      <c r="M11" s="23"/>
    </row>
    <row r="12" spans="1:13" s="4" customFormat="1" ht="36" customHeight="1" x14ac:dyDescent="0.15">
      <c r="A12" s="25"/>
      <c r="B12" s="14" t="s">
        <v>11</v>
      </c>
      <c r="C12" s="15">
        <f t="shared" si="3"/>
        <v>436</v>
      </c>
      <c r="D12" s="15">
        <v>436</v>
      </c>
      <c r="E12" s="15"/>
      <c r="F12" s="16">
        <f t="shared" si="4"/>
        <v>26</v>
      </c>
      <c r="G12" s="16">
        <f t="shared" si="1"/>
        <v>26</v>
      </c>
      <c r="H12" s="16"/>
      <c r="I12" s="15">
        <v>18</v>
      </c>
      <c r="J12" s="15"/>
      <c r="K12" s="15">
        <v>18</v>
      </c>
      <c r="L12" s="15">
        <v>8</v>
      </c>
      <c r="M12" s="23"/>
    </row>
    <row r="13" spans="1:13" s="4" customFormat="1" ht="36" customHeight="1" x14ac:dyDescent="0.15">
      <c r="A13" s="25"/>
      <c r="B13" s="14" t="s">
        <v>12</v>
      </c>
      <c r="C13" s="15">
        <f t="shared" si="3"/>
        <v>226</v>
      </c>
      <c r="D13" s="15">
        <v>226</v>
      </c>
      <c r="E13" s="15"/>
      <c r="F13" s="16">
        <f t="shared" si="4"/>
        <v>14</v>
      </c>
      <c r="G13" s="16">
        <f t="shared" si="1"/>
        <v>14</v>
      </c>
      <c r="H13" s="16"/>
      <c r="I13" s="15">
        <v>10</v>
      </c>
      <c r="J13" s="15"/>
      <c r="K13" s="15">
        <v>10</v>
      </c>
      <c r="L13" s="15">
        <v>4</v>
      </c>
      <c r="M13" s="23"/>
    </row>
    <row r="14" spans="1:13" s="4" customFormat="1" ht="28.5" customHeight="1" x14ac:dyDescent="0.15">
      <c r="A14" s="26"/>
      <c r="B14" s="14" t="s">
        <v>13</v>
      </c>
      <c r="C14" s="15">
        <f t="shared" si="3"/>
        <v>471</v>
      </c>
      <c r="D14" s="15">
        <v>471</v>
      </c>
      <c r="E14" s="15"/>
      <c r="F14" s="16">
        <f t="shared" si="4"/>
        <v>28</v>
      </c>
      <c r="G14" s="16">
        <f t="shared" si="1"/>
        <v>28</v>
      </c>
      <c r="H14" s="16"/>
      <c r="I14" s="15">
        <v>19</v>
      </c>
      <c r="J14" s="15"/>
      <c r="K14" s="15">
        <v>19</v>
      </c>
      <c r="L14" s="15">
        <v>9</v>
      </c>
      <c r="M14" s="23"/>
    </row>
    <row r="15" spans="1:13" s="4" customFormat="1" ht="28.5" customHeight="1" x14ac:dyDescent="0.15">
      <c r="A15" s="14" t="s">
        <v>14</v>
      </c>
      <c r="B15" s="14" t="s">
        <v>15</v>
      </c>
      <c r="C15" s="15">
        <f t="shared" si="3"/>
        <v>379</v>
      </c>
      <c r="D15" s="15">
        <v>379</v>
      </c>
      <c r="E15" s="15"/>
      <c r="F15" s="16">
        <f t="shared" si="4"/>
        <v>23</v>
      </c>
      <c r="G15" s="16">
        <f t="shared" si="1"/>
        <v>23</v>
      </c>
      <c r="H15" s="16"/>
      <c r="I15" s="15">
        <v>17</v>
      </c>
      <c r="J15" s="15"/>
      <c r="K15" s="15">
        <v>17</v>
      </c>
      <c r="L15" s="15">
        <v>6</v>
      </c>
      <c r="M15" s="23"/>
    </row>
    <row r="16" spans="1:13" s="4" customFormat="1" ht="28.5" customHeight="1" x14ac:dyDescent="0.15">
      <c r="A16" s="24" t="s">
        <v>16</v>
      </c>
      <c r="B16" s="17" t="s">
        <v>2</v>
      </c>
      <c r="C16" s="1">
        <f t="shared" ref="C16:H16" si="5">C17+C18+C19</f>
        <v>1279</v>
      </c>
      <c r="D16" s="1">
        <f t="shared" si="5"/>
        <v>1279</v>
      </c>
      <c r="E16" s="1">
        <f t="shared" si="5"/>
        <v>0</v>
      </c>
      <c r="F16" s="1">
        <f t="shared" si="5"/>
        <v>77</v>
      </c>
      <c r="G16" s="1">
        <f t="shared" si="5"/>
        <v>77</v>
      </c>
      <c r="H16" s="1">
        <f t="shared" si="5"/>
        <v>0</v>
      </c>
      <c r="I16" s="1">
        <v>56</v>
      </c>
      <c r="J16" s="1">
        <v>0</v>
      </c>
      <c r="K16" s="1">
        <v>56</v>
      </c>
      <c r="L16" s="1">
        <v>21</v>
      </c>
      <c r="M16" s="2"/>
    </row>
    <row r="17" spans="1:13" s="4" customFormat="1" ht="28.5" customHeight="1" x14ac:dyDescent="0.15">
      <c r="A17" s="25"/>
      <c r="B17" s="14" t="s">
        <v>17</v>
      </c>
      <c r="C17" s="15">
        <f t="shared" ref="C17:C19" si="6">D17</f>
        <v>494</v>
      </c>
      <c r="D17" s="15">
        <v>494</v>
      </c>
      <c r="E17" s="15"/>
      <c r="F17" s="16">
        <f t="shared" ref="F17:F19" si="7">G17+H17</f>
        <v>30</v>
      </c>
      <c r="G17" s="16">
        <f t="shared" ref="G17:G19" si="8">ROUND(D17*600/10000,0)</f>
        <v>30</v>
      </c>
      <c r="H17" s="16"/>
      <c r="I17" s="15">
        <v>24</v>
      </c>
      <c r="J17" s="15"/>
      <c r="K17" s="15">
        <v>24</v>
      </c>
      <c r="L17" s="15">
        <v>6</v>
      </c>
      <c r="M17" s="23"/>
    </row>
    <row r="18" spans="1:13" s="4" customFormat="1" ht="28.5" customHeight="1" x14ac:dyDescent="0.15">
      <c r="A18" s="25"/>
      <c r="B18" s="14" t="s">
        <v>18</v>
      </c>
      <c r="C18" s="15">
        <f t="shared" si="6"/>
        <v>404</v>
      </c>
      <c r="D18" s="15">
        <v>404</v>
      </c>
      <c r="E18" s="15"/>
      <c r="F18" s="16">
        <f t="shared" si="7"/>
        <v>24</v>
      </c>
      <c r="G18" s="16">
        <f t="shared" si="8"/>
        <v>24</v>
      </c>
      <c r="H18" s="16"/>
      <c r="I18" s="15">
        <v>16</v>
      </c>
      <c r="J18" s="15"/>
      <c r="K18" s="15">
        <v>16</v>
      </c>
      <c r="L18" s="15">
        <v>8</v>
      </c>
      <c r="M18" s="23"/>
    </row>
    <row r="19" spans="1:13" s="4" customFormat="1" ht="35.1" customHeight="1" x14ac:dyDescent="0.15">
      <c r="A19" s="26"/>
      <c r="B19" s="14" t="s">
        <v>19</v>
      </c>
      <c r="C19" s="15">
        <f t="shared" si="6"/>
        <v>381</v>
      </c>
      <c r="D19" s="15">
        <v>381</v>
      </c>
      <c r="E19" s="15"/>
      <c r="F19" s="16">
        <f t="shared" si="7"/>
        <v>23</v>
      </c>
      <c r="G19" s="16">
        <f t="shared" si="8"/>
        <v>23</v>
      </c>
      <c r="H19" s="16"/>
      <c r="I19" s="15">
        <v>16</v>
      </c>
      <c r="J19" s="15"/>
      <c r="K19" s="15">
        <v>16</v>
      </c>
      <c r="L19" s="15">
        <v>7</v>
      </c>
      <c r="M19" s="23"/>
    </row>
    <row r="20" spans="1:13" s="4" customFormat="1" ht="28.5" customHeight="1" x14ac:dyDescent="0.15">
      <c r="A20" s="43" t="s">
        <v>20</v>
      </c>
      <c r="B20" s="17" t="s">
        <v>2</v>
      </c>
      <c r="C20" s="18">
        <f>SUM(C21:C22)</f>
        <v>661</v>
      </c>
      <c r="D20" s="18">
        <f t="shared" ref="D20:H20" si="9">SUM(D21:D22)</f>
        <v>661</v>
      </c>
      <c r="E20" s="18">
        <f t="shared" si="9"/>
        <v>0</v>
      </c>
      <c r="F20" s="18">
        <f t="shared" si="9"/>
        <v>40</v>
      </c>
      <c r="G20" s="18">
        <f t="shared" si="9"/>
        <v>40</v>
      </c>
      <c r="H20" s="18">
        <f t="shared" si="9"/>
        <v>0</v>
      </c>
      <c r="I20" s="18">
        <v>29</v>
      </c>
      <c r="J20" s="18">
        <v>0</v>
      </c>
      <c r="K20" s="18">
        <v>29</v>
      </c>
      <c r="L20" s="18">
        <v>11</v>
      </c>
      <c r="M20" s="2"/>
    </row>
    <row r="21" spans="1:13" s="4" customFormat="1" ht="28.5" customHeight="1" x14ac:dyDescent="0.15">
      <c r="A21" s="44"/>
      <c r="B21" s="14" t="s">
        <v>21</v>
      </c>
      <c r="C21" s="15">
        <f>D21</f>
        <v>264</v>
      </c>
      <c r="D21" s="15">
        <v>264</v>
      </c>
      <c r="E21" s="15"/>
      <c r="F21" s="16">
        <f>G21+H21</f>
        <v>16</v>
      </c>
      <c r="G21" s="16">
        <f t="shared" ref="G21:G23" si="10">ROUND(D21*600/10000,0)</f>
        <v>16</v>
      </c>
      <c r="H21" s="16"/>
      <c r="I21" s="15">
        <v>11</v>
      </c>
      <c r="J21" s="15"/>
      <c r="K21" s="15">
        <v>11</v>
      </c>
      <c r="L21" s="15">
        <v>5</v>
      </c>
      <c r="M21" s="23"/>
    </row>
    <row r="22" spans="1:13" s="4" customFormat="1" ht="28.5" customHeight="1" x14ac:dyDescent="0.15">
      <c r="A22" s="44"/>
      <c r="B22" s="14" t="s">
        <v>22</v>
      </c>
      <c r="C22" s="15">
        <f>D22</f>
        <v>397</v>
      </c>
      <c r="D22" s="15">
        <v>397</v>
      </c>
      <c r="E22" s="15"/>
      <c r="F22" s="16">
        <f>G22+H22</f>
        <v>24</v>
      </c>
      <c r="G22" s="16">
        <f t="shared" si="10"/>
        <v>24</v>
      </c>
      <c r="H22" s="16"/>
      <c r="I22" s="15">
        <v>18</v>
      </c>
      <c r="J22" s="15"/>
      <c r="K22" s="15">
        <v>18</v>
      </c>
      <c r="L22" s="15">
        <v>6</v>
      </c>
      <c r="M22" s="23"/>
    </row>
    <row r="23" spans="1:13" s="4" customFormat="1" ht="28.5" customHeight="1" x14ac:dyDescent="0.15">
      <c r="A23" s="14" t="s">
        <v>23</v>
      </c>
      <c r="B23" s="14" t="s">
        <v>24</v>
      </c>
      <c r="C23" s="15">
        <f>D23</f>
        <v>555</v>
      </c>
      <c r="D23" s="15">
        <v>555</v>
      </c>
      <c r="E23" s="15"/>
      <c r="F23" s="16">
        <f>G23+H23</f>
        <v>33</v>
      </c>
      <c r="G23" s="16">
        <f t="shared" si="10"/>
        <v>33</v>
      </c>
      <c r="H23" s="16"/>
      <c r="I23" s="15">
        <v>24</v>
      </c>
      <c r="J23" s="15"/>
      <c r="K23" s="15">
        <v>24</v>
      </c>
      <c r="L23" s="15">
        <v>9</v>
      </c>
      <c r="M23" s="23"/>
    </row>
    <row r="24" spans="1:13" s="4" customFormat="1" ht="28.5" customHeight="1" x14ac:dyDescent="0.15">
      <c r="A24" s="24" t="s">
        <v>25</v>
      </c>
      <c r="B24" s="17" t="s">
        <v>2</v>
      </c>
      <c r="C24" s="1">
        <f t="shared" ref="C24:H24" si="11">C25+C26</f>
        <v>933</v>
      </c>
      <c r="D24" s="1">
        <f t="shared" si="11"/>
        <v>933</v>
      </c>
      <c r="E24" s="1">
        <f t="shared" si="11"/>
        <v>0</v>
      </c>
      <c r="F24" s="1">
        <f t="shared" si="11"/>
        <v>56</v>
      </c>
      <c r="G24" s="1">
        <f t="shared" si="11"/>
        <v>56</v>
      </c>
      <c r="H24" s="1">
        <f t="shared" si="11"/>
        <v>0</v>
      </c>
      <c r="I24" s="1">
        <v>49</v>
      </c>
      <c r="J24" s="1">
        <v>0</v>
      </c>
      <c r="K24" s="1">
        <v>49</v>
      </c>
      <c r="L24" s="1">
        <v>7</v>
      </c>
      <c r="M24" s="2"/>
    </row>
    <row r="25" spans="1:13" s="4" customFormat="1" ht="28.5" customHeight="1" x14ac:dyDescent="0.15">
      <c r="A25" s="25"/>
      <c r="B25" s="14" t="s">
        <v>26</v>
      </c>
      <c r="C25" s="15">
        <f t="shared" ref="C25:C32" si="12">D25</f>
        <v>396</v>
      </c>
      <c r="D25" s="15">
        <v>396</v>
      </c>
      <c r="E25" s="15"/>
      <c r="F25" s="16">
        <f t="shared" ref="F25:F32" si="13">G25+H25</f>
        <v>24</v>
      </c>
      <c r="G25" s="16">
        <f t="shared" ref="G25:G32" si="14">ROUND(D25*600/10000,0)</f>
        <v>24</v>
      </c>
      <c r="H25" s="16"/>
      <c r="I25" s="15">
        <v>18</v>
      </c>
      <c r="J25" s="15"/>
      <c r="K25" s="15">
        <v>18</v>
      </c>
      <c r="L25" s="15">
        <v>6</v>
      </c>
      <c r="M25" s="23"/>
    </row>
    <row r="26" spans="1:13" s="4" customFormat="1" ht="28.5" customHeight="1" x14ac:dyDescent="0.15">
      <c r="A26" s="26"/>
      <c r="B26" s="14" t="s">
        <v>27</v>
      </c>
      <c r="C26" s="15">
        <f t="shared" si="12"/>
        <v>537</v>
      </c>
      <c r="D26" s="15">
        <v>537</v>
      </c>
      <c r="E26" s="15"/>
      <c r="F26" s="16">
        <f t="shared" si="13"/>
        <v>32</v>
      </c>
      <c r="G26" s="16">
        <f t="shared" si="14"/>
        <v>32</v>
      </c>
      <c r="H26" s="16"/>
      <c r="I26" s="15">
        <v>31</v>
      </c>
      <c r="J26" s="15"/>
      <c r="K26" s="15">
        <v>31</v>
      </c>
      <c r="L26" s="15">
        <v>1</v>
      </c>
      <c r="M26" s="23"/>
    </row>
    <row r="27" spans="1:13" s="4" customFormat="1" ht="28.5" customHeight="1" x14ac:dyDescent="0.15">
      <c r="A27" s="14" t="s">
        <v>28</v>
      </c>
      <c r="B27" s="14" t="s">
        <v>29</v>
      </c>
      <c r="C27" s="15">
        <f t="shared" si="12"/>
        <v>275</v>
      </c>
      <c r="D27" s="15">
        <v>275</v>
      </c>
      <c r="E27" s="15"/>
      <c r="F27" s="16">
        <f t="shared" si="13"/>
        <v>17</v>
      </c>
      <c r="G27" s="16">
        <f t="shared" si="14"/>
        <v>17</v>
      </c>
      <c r="H27" s="16"/>
      <c r="I27" s="15">
        <v>13</v>
      </c>
      <c r="J27" s="15"/>
      <c r="K27" s="15">
        <v>13</v>
      </c>
      <c r="L27" s="15">
        <v>4</v>
      </c>
      <c r="M27" s="23"/>
    </row>
    <row r="28" spans="1:13" s="4" customFormat="1" ht="28.5" customHeight="1" x14ac:dyDescent="0.15">
      <c r="A28" s="14" t="s">
        <v>30</v>
      </c>
      <c r="B28" s="14" t="s">
        <v>31</v>
      </c>
      <c r="C28" s="15">
        <f t="shared" si="12"/>
        <v>413</v>
      </c>
      <c r="D28" s="15">
        <v>413</v>
      </c>
      <c r="E28" s="15"/>
      <c r="F28" s="16">
        <f t="shared" si="13"/>
        <v>25</v>
      </c>
      <c r="G28" s="16">
        <f t="shared" si="14"/>
        <v>25</v>
      </c>
      <c r="H28" s="16"/>
      <c r="I28" s="15">
        <v>21</v>
      </c>
      <c r="J28" s="15"/>
      <c r="K28" s="15">
        <v>21</v>
      </c>
      <c r="L28" s="15">
        <v>4</v>
      </c>
      <c r="M28" s="23"/>
    </row>
    <row r="29" spans="1:13" s="4" customFormat="1" ht="28.5" customHeight="1" x14ac:dyDescent="0.15">
      <c r="A29" s="14" t="s">
        <v>32</v>
      </c>
      <c r="B29" s="14" t="s">
        <v>33</v>
      </c>
      <c r="C29" s="15">
        <f t="shared" si="12"/>
        <v>182</v>
      </c>
      <c r="D29" s="15">
        <v>182</v>
      </c>
      <c r="E29" s="15"/>
      <c r="F29" s="16">
        <f t="shared" si="13"/>
        <v>11</v>
      </c>
      <c r="G29" s="16">
        <f t="shared" si="14"/>
        <v>11</v>
      </c>
      <c r="H29" s="16"/>
      <c r="I29" s="15">
        <v>10</v>
      </c>
      <c r="J29" s="15"/>
      <c r="K29" s="15">
        <v>10</v>
      </c>
      <c r="L29" s="15">
        <v>1</v>
      </c>
      <c r="M29" s="23"/>
    </row>
    <row r="30" spans="1:13" s="4" customFormat="1" ht="28.5" customHeight="1" x14ac:dyDescent="0.15">
      <c r="A30" s="14" t="s">
        <v>34</v>
      </c>
      <c r="B30" s="14" t="s">
        <v>35</v>
      </c>
      <c r="C30" s="15">
        <f t="shared" si="12"/>
        <v>243</v>
      </c>
      <c r="D30" s="15">
        <v>243</v>
      </c>
      <c r="E30" s="15"/>
      <c r="F30" s="16">
        <f t="shared" si="13"/>
        <v>15</v>
      </c>
      <c r="G30" s="16">
        <f t="shared" si="14"/>
        <v>15</v>
      </c>
      <c r="H30" s="16"/>
      <c r="I30" s="15">
        <v>10</v>
      </c>
      <c r="J30" s="15"/>
      <c r="K30" s="15">
        <v>10</v>
      </c>
      <c r="L30" s="15">
        <v>5</v>
      </c>
      <c r="M30" s="23"/>
    </row>
    <row r="31" spans="1:13" s="4" customFormat="1" ht="28.5" customHeight="1" x14ac:dyDescent="0.15">
      <c r="A31" s="14" t="s">
        <v>36</v>
      </c>
      <c r="B31" s="14" t="s">
        <v>37</v>
      </c>
      <c r="C31" s="15">
        <f t="shared" si="12"/>
        <v>167</v>
      </c>
      <c r="D31" s="15">
        <v>167</v>
      </c>
      <c r="E31" s="15"/>
      <c r="F31" s="16">
        <f t="shared" si="13"/>
        <v>10</v>
      </c>
      <c r="G31" s="16">
        <f t="shared" si="14"/>
        <v>10</v>
      </c>
      <c r="H31" s="16"/>
      <c r="I31" s="15">
        <v>10</v>
      </c>
      <c r="J31" s="15"/>
      <c r="K31" s="15">
        <v>10</v>
      </c>
      <c r="L31" s="15">
        <v>0</v>
      </c>
      <c r="M31" s="23"/>
    </row>
    <row r="32" spans="1:13" s="4" customFormat="1" ht="35.1" customHeight="1" x14ac:dyDescent="0.15">
      <c r="A32" s="14" t="s">
        <v>38</v>
      </c>
      <c r="B32" s="14" t="s">
        <v>39</v>
      </c>
      <c r="C32" s="15">
        <f t="shared" si="12"/>
        <v>368</v>
      </c>
      <c r="D32" s="15">
        <v>368</v>
      </c>
      <c r="E32" s="15"/>
      <c r="F32" s="16">
        <f t="shared" si="13"/>
        <v>22</v>
      </c>
      <c r="G32" s="16">
        <f t="shared" si="14"/>
        <v>22</v>
      </c>
      <c r="H32" s="16"/>
      <c r="I32" s="15">
        <v>16</v>
      </c>
      <c r="J32" s="15"/>
      <c r="K32" s="15">
        <v>16</v>
      </c>
      <c r="L32" s="15">
        <v>6</v>
      </c>
      <c r="M32" s="23"/>
    </row>
  </sheetData>
  <autoFilter ref="A32:M32"/>
  <mergeCells count="12">
    <mergeCell ref="A24:A26"/>
    <mergeCell ref="A2:M2"/>
    <mergeCell ref="C3:M3"/>
    <mergeCell ref="C4:E4"/>
    <mergeCell ref="F4:H4"/>
    <mergeCell ref="I4:K4"/>
    <mergeCell ref="M4:M5"/>
    <mergeCell ref="A4:B5"/>
    <mergeCell ref="A6:B6"/>
    <mergeCell ref="A9:A14"/>
    <mergeCell ref="A16:A19"/>
    <mergeCell ref="A20:A22"/>
  </mergeCells>
  <phoneticPr fontId="19" type="noConversion"/>
  <pageMargins left="0.43307086614173201" right="3.9370078740157501E-2" top="0.74803149606299202" bottom="0.74803149606299202" header="0.31496062992126" footer="0.31496062992126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10.104.98.20</dc:creator>
  <cp:lastModifiedBy>陈琳姿 null</cp:lastModifiedBy>
  <cp:lastPrinted>2024-12-10T06:46:21Z</cp:lastPrinted>
  <dcterms:created xsi:type="dcterms:W3CDTF">2019-07-24T11:58:00Z</dcterms:created>
  <dcterms:modified xsi:type="dcterms:W3CDTF">2024-12-10T06:46:24Z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27B62E2E8843490AAA7A748D9B3786F1_13</vt:lpwstr>
  </property>
</Properties>
</file>