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63"/>
  </bookViews>
  <sheets>
    <sheet name="中央资金--汇总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0" hidden="1">'中央资金--汇总表'!$A$8:$AA$231</definedName>
    <definedName name="\q">[1]国家!#REF!</definedName>
    <definedName name="\z">[2]中央!#REF!</definedName>
    <definedName name="__PA7">'[3]SW-TEO'!#REF!</definedName>
    <definedName name="__PA8">'[3]SW-TEO'!#REF!</definedName>
    <definedName name="__PD1">'[3]SW-TEO'!#REF!</definedName>
    <definedName name="__PE12">'[3]SW-TEO'!#REF!</definedName>
    <definedName name="__PE13">'[3]SW-TEO'!#REF!</definedName>
    <definedName name="__PE6">'[3]SW-TEO'!#REF!</definedName>
    <definedName name="__PE7">'[3]SW-TEO'!#REF!</definedName>
    <definedName name="__PE8">'[3]SW-TEO'!#REF!</definedName>
    <definedName name="__PE9">'[3]SW-TEO'!#REF!</definedName>
    <definedName name="__PH1">'[3]SW-TEO'!#REF!</definedName>
    <definedName name="__PI1">'[3]SW-TEO'!#REF!</definedName>
    <definedName name="__PK1">'[3]SW-TEO'!#REF!</definedName>
    <definedName name="__PK3">'[3]SW-TEO'!#REF!</definedName>
    <definedName name="_6_其他">#REF!</definedName>
    <definedName name="_Fill" hidden="1">[4]eqpmad2!#REF!</definedName>
    <definedName name="_xlnm._FilterDatabase" hidden="1">#REF!</definedName>
    <definedName name="_Order1" hidden="1">255</definedName>
    <definedName name="_Order2" hidden="1">255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">#REF!</definedName>
    <definedName name="ABC">#REF!</definedName>
    <definedName name="ABD">#REF!</definedName>
    <definedName name="AccessDatabase" hidden="1">"D:\文_件\省长专项\2000省长专项审批.mdb"</definedName>
    <definedName name="aiu_bottom">'[5]Financ. Overview'!#REF!</definedName>
    <definedName name="Bust">[6]MWNANSSQ!$C$31</definedName>
    <definedName name="Continue">[6]MWNANSSQ!$C$9</definedName>
    <definedName name="data">#REF!</definedName>
    <definedName name="Database" hidden="1">[7]PKx!$A$1:$AP$622</definedName>
    <definedName name="database2">#REF!</definedName>
    <definedName name="database3">#REF!</definedName>
    <definedName name="Documents_array">[6]MWNANSSQ!$B$1:$B$16</definedName>
    <definedName name="FRC">[8]Main!$C$9</definedName>
    <definedName name="gxxe2003">'[9]P1012001'!$A$6:$E$117</definedName>
    <definedName name="gxxe20032">'[10]P1012001'!$A$6:$E$117</definedName>
    <definedName name="Hello">[6]MWNANSSQ!$A$15</definedName>
    <definedName name="hhhh">#REF!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kkkk">#REF!</definedName>
    <definedName name="MakeIt">[6]MWNANSSQ!$A$26</definedName>
    <definedName name="Module.Prix_SMC">Module.Prix_SMC</definedName>
    <definedName name="Morning">[6]MWNANSSQ!$C$39</definedName>
    <definedName name="OS">[11]Open!#REF!</definedName>
    <definedName name="Poppy">[6]MWNANSSQ!$C$27</definedName>
    <definedName name="pr_toolbox">[5]Toolbox!$A$3:$I$80</definedName>
    <definedName name="_xlnm.Print_Area">#REF!</definedName>
    <definedName name="Print_Area_MI">[1]国家!#REF!</definedName>
    <definedName name="_xlnm.Print_Titles" localSheetId="0">'中央资金--汇总表'!$4:$5</definedName>
    <definedName name="_xlnm.Print_Titles">#N/A</definedName>
    <definedName name="Prix_SMC">Prix_SMC</definedName>
    <definedName name="s_c_list">[12]Toolbox!$A$7:$H$969</definedName>
    <definedName name="SCG">'[13]G.1R-Shou COP Gf'!#REF!</definedName>
    <definedName name="sdlfee">'[5]Financ. Overview'!$H$13</definedName>
    <definedName name="solar_ratio">'[14]POWER ASSUMPTIONS'!$H$7</definedName>
    <definedName name="ss7fee">'[5]Financ. Overview'!$H$18</definedName>
    <definedName name="subsfee">'[5]Financ. Overview'!$H$14</definedName>
    <definedName name="toolbox">[15]Toolbox!$C$5:$T$1578</definedName>
    <definedName name="V5.1Fee">'[5]Financ. Overview'!$H$15</definedName>
    <definedName name="Z32_Cost_red">'[5]Financ. Overview'!#REF!</definedName>
    <definedName name="处室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全额差额比例">'[16]C01-1'!#REF!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四季度">'[16]C01-1'!#REF!</definedName>
    <definedName name="位次d">[17]四月份月报!#REF!</definedName>
    <definedName name="性别">[18]基础编码!$H$2:$H$3</definedName>
    <definedName name="性别2">[19]基础编码!$H$2:$H$3</definedName>
    <definedName name="学历">[18]基础编码!$S$2:$S$9</definedName>
    <definedName name="学前">[20]学前!$A$3:$A$113</definedName>
    <definedName name="支出">'[21]P1012001'!$A$6:$E$117</definedName>
  </definedNames>
  <calcPr calcId="144525"/>
</workbook>
</file>

<file path=xl/sharedStrings.xml><?xml version="1.0" encoding="utf-8"?>
<sst xmlns="http://schemas.openxmlformats.org/spreadsheetml/2006/main" count="695" uniqueCount="270">
  <si>
    <t>附件1</t>
  </si>
  <si>
    <t xml:space="preserve">             </t>
  </si>
  <si>
    <t xml:space="preserve"> </t>
  </si>
  <si>
    <t>提前下达市县学校2025年学生资助中央和省级补助资金分配表</t>
  </si>
  <si>
    <t>单位：万元</t>
  </si>
  <si>
    <t>市州</t>
  </si>
  <si>
    <t>县市区/单位</t>
  </si>
  <si>
    <t>学校（部分项目）</t>
  </si>
  <si>
    <t>合计</t>
  </si>
  <si>
    <t xml:space="preserve"> 高校学生资助</t>
  </si>
  <si>
    <t>中职学生资助</t>
  </si>
  <si>
    <t>高中学生资助</t>
  </si>
  <si>
    <t>功能科目</t>
  </si>
  <si>
    <t>小计</t>
  </si>
  <si>
    <t>奖助学金</t>
  </si>
  <si>
    <t>应征入伍学费资助</t>
  </si>
  <si>
    <t>免学费</t>
  </si>
  <si>
    <t>免费教科书</t>
  </si>
  <si>
    <t>助学金</t>
  </si>
  <si>
    <t>中央</t>
  </si>
  <si>
    <t>省级</t>
  </si>
  <si>
    <t>市州小计</t>
  </si>
  <si>
    <t>长沙市</t>
  </si>
  <si>
    <t>长沙市小计</t>
  </si>
  <si>
    <t>长沙市本级小计</t>
  </si>
  <si>
    <t>2050302中等职业教育</t>
  </si>
  <si>
    <t>2050204高中教育</t>
  </si>
  <si>
    <t>长沙市本级</t>
  </si>
  <si>
    <t>长沙南方职业学院</t>
  </si>
  <si>
    <t>2050305高等职业教育</t>
  </si>
  <si>
    <t>长沙商贸旅游职业技术学院</t>
  </si>
  <si>
    <t>湖南信息职业技术学院</t>
  </si>
  <si>
    <t>长沙学院</t>
  </si>
  <si>
    <t>2050205高等教育</t>
  </si>
  <si>
    <t>长沙职业技术学院</t>
  </si>
  <si>
    <t>湖南电子科技职业学院</t>
  </si>
  <si>
    <t>湖南都市职业学院</t>
  </si>
  <si>
    <t>湖南外国语职业学院</t>
  </si>
  <si>
    <t>湖南三一工业职业技术学院</t>
  </si>
  <si>
    <t>长沙卫生职业学院</t>
  </si>
  <si>
    <t>长沙幼儿师范高等专科学校</t>
  </si>
  <si>
    <t>长沙轨道交通职业学院</t>
  </si>
  <si>
    <t>长沙文创艺术职业学院</t>
  </si>
  <si>
    <t>长沙工业学院</t>
  </si>
  <si>
    <t>长沙县</t>
  </si>
  <si>
    <t>望城区</t>
  </si>
  <si>
    <t>雨花区</t>
  </si>
  <si>
    <t>芙蓉区</t>
  </si>
  <si>
    <t>天心区</t>
  </si>
  <si>
    <t>岳麓区</t>
  </si>
  <si>
    <t>开福区</t>
  </si>
  <si>
    <t>浏阳市</t>
  </si>
  <si>
    <t>宁乡市</t>
  </si>
  <si>
    <t>株洲市</t>
  </si>
  <si>
    <t>株洲市小计</t>
  </si>
  <si>
    <t>株洲市本级小计</t>
  </si>
  <si>
    <t>株洲市本级</t>
  </si>
  <si>
    <t>株洲师范高等专科学校</t>
  </si>
  <si>
    <t>湖南汽车工程职业学院</t>
  </si>
  <si>
    <t>湖南铁路科技职业技术学院</t>
  </si>
  <si>
    <t>天元区</t>
  </si>
  <si>
    <t>芦淞区</t>
  </si>
  <si>
    <t>荷塘区</t>
  </si>
  <si>
    <t>石峰区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</si>
  <si>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</si>
  <si>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</si>
  <si>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</si>
  <si>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</si>
  <si>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</si>
  <si>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</si>
  <si>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</si>
  <si>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湘潭市本级小计</t>
  </si>
  <si>
    <t>湘潭市本级</t>
  </si>
  <si>
    <t>湘潭医卫职业技术学院</t>
  </si>
  <si>
    <t>湖南软件职业技术大学</t>
  </si>
  <si>
    <t>湖南吉利汽车职业技术学院</t>
  </si>
  <si>
    <t>湘潭理工学院</t>
  </si>
  <si>
    <t>湘潭科技职业学院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</si>
  <si>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</si>
  <si>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</si>
  <si>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</si>
  <si>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</si>
  <si>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</si>
  <si>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</si>
  <si>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</si>
  <si>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衡阳市本级小计</t>
  </si>
  <si>
    <t>衡阳市本级</t>
  </si>
  <si>
    <t>湖南财经工业职业技术学院</t>
  </si>
  <si>
    <t>湖南高速铁路职业技术学院</t>
  </si>
  <si>
    <t>湖南交通工程学院</t>
  </si>
  <si>
    <t>湖南工商职业学院</t>
  </si>
  <si>
    <t>衡阳幼儿师范高等专科学校</t>
  </si>
  <si>
    <t>衡阳科技职业学院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</si>
  <si>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</si>
  <si>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</si>
  <si>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</si>
  <si>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</si>
  <si>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</si>
  <si>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</si>
  <si>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</si>
  <si>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</si>
  <si>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</si>
  <si>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</si>
  <si>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</si>
  <si>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</si>
  <si>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</si>
  <si>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</si>
  <si>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邵阳市本级小计</t>
  </si>
  <si>
    <t>邵阳市本级</t>
  </si>
  <si>
    <t>邵阳职业技术学院</t>
  </si>
  <si>
    <t>湘中幼儿师范高等专科学校</t>
  </si>
  <si>
    <t>邵阳工业职业技术学院</t>
  </si>
  <si>
    <t>双清区</t>
  </si>
  <si>
    <t>大祥区</t>
  </si>
  <si>
    <t>北塔区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</si>
  <si>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</si>
  <si>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</si>
  <si>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</si>
  <si>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</si>
  <si>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</si>
  <si>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</si>
  <si>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</si>
  <si>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</si>
  <si>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</si>
  <si>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</si>
  <si>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</si>
  <si>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岳阳市本级小计</t>
  </si>
  <si>
    <t>岳阳市本级</t>
  </si>
  <si>
    <t>岳阳职业技术学院</t>
  </si>
  <si>
    <t>湖南民族职业学院</t>
  </si>
  <si>
    <t>岳阳现代服务职业学院</t>
  </si>
  <si>
    <t>君山区</t>
  </si>
  <si>
    <t>云溪区</t>
  </si>
  <si>
    <t>屈原管理区</t>
  </si>
  <si>
    <t>岳阳楼区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</si>
  <si>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</si>
  <si>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</si>
  <si>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</si>
  <si>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</si>
  <si>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</si>
  <si>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</si>
  <si>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</si>
  <si>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</si>
  <si>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常德市本级小计</t>
  </si>
  <si>
    <t>常德市本级</t>
  </si>
  <si>
    <t>常德职业技术学院</t>
  </si>
  <si>
    <t>湖南应用技术学院</t>
  </si>
  <si>
    <t>湖南高尔夫旅游职业学院</t>
  </si>
  <si>
    <t>湖南幼儿师范高等专科学校</t>
  </si>
  <si>
    <t>常德科技职业技术学院</t>
  </si>
  <si>
    <t>常德市经济开发区</t>
  </si>
  <si>
    <t>西湖管理区</t>
  </si>
  <si>
    <t>西洞庭管理区</t>
  </si>
  <si>
    <t>桃花源管理区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</si>
  <si>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</si>
  <si>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</si>
  <si>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</si>
  <si>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</si>
  <si>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</si>
  <si>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</si>
  <si>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</si>
  <si>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</si>
  <si>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</si>
  <si>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</si>
  <si>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</si>
  <si>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张家界市本级</t>
  </si>
  <si>
    <t>永定区</t>
  </si>
  <si>
    <t>武陵源区</t>
  </si>
  <si>
    <t>慈利县</t>
  </si>
  <si>
    <t>桑植县</t>
  </si>
  <si>
    <t>益阳市</t>
  </si>
  <si>
    <t>益阳市小计</t>
  </si>
  <si>
    <t>益阳市本级小计</t>
  </si>
  <si>
    <t>益阳市本级</t>
  </si>
  <si>
    <t>益阳医学高等专科学校</t>
  </si>
  <si>
    <t>益阳职业技术学院</t>
  </si>
  <si>
    <t>益阳师范高等专科学校</t>
  </si>
  <si>
    <t>资阳区</t>
  </si>
  <si>
    <t>大通湖管理区</t>
  </si>
  <si>
    <t>赫山区</t>
  </si>
  <si>
    <t>沅江市</t>
  </si>
  <si>
    <t>南县</t>
  </si>
  <si>
    <t>桃江县</t>
  </si>
  <si>
    <t>安化县</t>
  </si>
  <si>
    <t>永州市</t>
  </si>
  <si>
    <t>永州市小计</t>
  </si>
  <si>
    <t>永州市本级小计</t>
  </si>
  <si>
    <t>永州市本级</t>
  </si>
  <si>
    <t>永州职业技术学院</t>
  </si>
  <si>
    <t>湖南九嶷职业技术学院</t>
  </si>
  <si>
    <t>永州师范高等专科学校</t>
  </si>
  <si>
    <t>金洞管理区</t>
  </si>
  <si>
    <t>回龙圩管理区</t>
  </si>
  <si>
    <t>零陵区</t>
  </si>
  <si>
    <t>冷水滩区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</si>
  <si>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</si>
  <si>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</si>
  <si>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</si>
  <si>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</si>
  <si>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</si>
  <si>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</si>
  <si>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</si>
  <si>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</si>
  <si>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祁阳市</t>
  </si>
  <si>
    <t>郴州市</t>
  </si>
  <si>
    <t>郴州市小计</t>
  </si>
  <si>
    <t>郴州市本级小计</t>
  </si>
  <si>
    <t>郴州市本级</t>
  </si>
  <si>
    <t>郴州职业技术学院</t>
  </si>
  <si>
    <t>湘南幼儿师范高等专科学校</t>
  </si>
  <si>
    <t>郴州思科职业学院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</si>
  <si>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</si>
  <si>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</si>
  <si>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</si>
  <si>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</si>
  <si>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</si>
  <si>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</si>
  <si>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</si>
  <si>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</si>
  <si>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</si>
  <si>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</si>
  <si>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</si>
  <si>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</si>
  <si>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</si>
  <si>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娄底市本级小计</t>
  </si>
  <si>
    <t>娄底市本级</t>
  </si>
  <si>
    <t>娄底职业技术学院</t>
  </si>
  <si>
    <t>潇湘职业学院</t>
  </si>
  <si>
    <t>娄底幼儿师范高等专科学校</t>
  </si>
  <si>
    <t>娄底市经济技术开发区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</si>
  <si>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</si>
  <si>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</si>
  <si>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</si>
  <si>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</si>
  <si>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</si>
  <si>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</si>
  <si>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</si>
  <si>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怀化市本级小计</t>
  </si>
  <si>
    <t>怀化市本级</t>
  </si>
  <si>
    <t>怀化职业技术学院</t>
  </si>
  <si>
    <t>怀化师范高等专科学校</t>
  </si>
  <si>
    <t>怀化工商职业技术学院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</si>
  <si>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</si>
  <si>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</si>
  <si>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</si>
  <si>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</si>
  <si>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</si>
  <si>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</si>
  <si>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</si>
  <si>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</si>
  <si>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</si>
  <si>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</si>
  <si>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</si>
  <si>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</si>
  <si>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</si>
  <si>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</si>
  <si>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湘西州</t>
  </si>
  <si>
    <t>湘西州小计</t>
  </si>
  <si>
    <t>湘西州本级小计</t>
  </si>
  <si>
    <t>湘西州本级</t>
  </si>
  <si>
    <t>湘西民族职业技术学院</t>
  </si>
  <si>
    <t>吉首大学师范学院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</si>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</sst>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32">
    <numFmt numFmtId="176" formatCode="0.00_ ;[Red]\-0.00\ "/>
    <numFmt numFmtId="177" formatCode="_-&quot;$&quot;\ * #,##0.00_-;_-&quot;$&quot;\ * #,##0.00\-;_-&quot;$&quot;\ * &quot;-&quot;??_-;_-@_-"/>
    <numFmt numFmtId="178" formatCode="#,##0.0_);\(#,##0.0\)"/>
    <numFmt numFmtId="179" formatCode="yy\.mm\.dd"/>
    <numFmt numFmtId="180" formatCode="0;_琀"/>
    <numFmt numFmtId="181" formatCode="#,##0;\-#,##0;&quot;-&quot;"/>
    <numFmt numFmtId="182" formatCode="&quot;$&quot;\ #,##0.00_-;[Red]&quot;$&quot;\ #,##0.00\-"/>
    <numFmt numFmtId="183" formatCode="0_ "/>
    <numFmt numFmtId="184" formatCode="#,##0;\(#,##0\)"/>
    <numFmt numFmtId="185" formatCode="yyyy&quot;年&quot;m&quot;月&quot;d&quot;日&quot;;@"/>
    <numFmt numFmtId="186" formatCode="\$#,##0;\(\$#,##0\)"/>
    <numFmt numFmtId="187" formatCode="* #,##0;* \-#,##0;* &quot;-&quot;;@"/>
    <numFmt numFmtId="43" formatCode="_ * #,##0.00_ ;_ * \-#,##0.00_ ;_ * &quot;-&quot;??_ ;_ @_ "/>
    <numFmt numFmtId="188" formatCode="_-* #,##0.00&quot;$&quot;_-;\-* #,##0.00&quot;$&quot;_-;_-* &quot;-&quot;??&quot;$&quot;_-;_-@_-"/>
    <numFmt numFmtId="189" formatCode="_-* #,##0.00_-;\-* #,##0.00_-;_-* &quot;-&quot;??_-;_-@_-"/>
    <numFmt numFmtId="190" formatCode="#\ ??/??"/>
    <numFmt numFmtId="41" formatCode="_ * #,##0_ ;_ * \-#,##0_ ;_ * &quot;-&quot;_ ;_ @_ "/>
    <numFmt numFmtId="191" formatCode="_-&quot;$&quot;* #,##0_-;\-&quot;$&quot;* #,##0_-;_-&quot;$&quot;* &quot;-&quot;_-;_-@_-"/>
    <numFmt numFmtId="44" formatCode="_ &quot;￥&quot;* #,##0.00_ ;_ &quot;￥&quot;* \-#,##0.00_ ;_ &quot;￥&quot;* &quot;-&quot;??_ ;_ @_ "/>
    <numFmt numFmtId="192" formatCode="_ \¥* #,##0.00_ ;_ \¥* \-#,##0.00_ ;_ \¥* &quot;-&quot;??_ ;_ @_ "/>
    <numFmt numFmtId="193" formatCode="0.00_);[Red]\(0.00\)"/>
    <numFmt numFmtId="194" formatCode="\$#,##0.00;\(\$#,##0.00\)"/>
    <numFmt numFmtId="195" formatCode="_-* #,##0_$_-;\-* #,##0_$_-;_-* &quot;-&quot;_$_-;_-@_-"/>
    <numFmt numFmtId="196" formatCode="_-* #,##0.00_$_-;\-* #,##0.00_$_-;_-* &quot;-&quot;??_$_-;_-@_-"/>
    <numFmt numFmtId="197" formatCode="_-&quot;$&quot;\ * #,##0_-;_-&quot;$&quot;\ * #,##0\-;_-&quot;$&quot;\ * &quot;-&quot;_-;_-@_-"/>
    <numFmt numFmtId="42" formatCode="_ &quot;￥&quot;* #,##0_ ;_ &quot;￥&quot;* \-#,##0_ ;_ &quot;￥&quot;* &quot;-&quot;_ ;_ @_ "/>
    <numFmt numFmtId="198" formatCode="&quot;$&quot;#,##0_);[Red]\(&quot;$&quot;#,##0\)"/>
    <numFmt numFmtId="199" formatCode="&quot;$&quot;#,##0.00_);[Red]\(&quot;$&quot;#,##0.00\)"/>
    <numFmt numFmtId="200" formatCode="_(&quot;$&quot;* #,##0_);_(&quot;$&quot;* \(#,##0\);_(&quot;$&quot;* &quot;-&quot;_);_(@_)"/>
    <numFmt numFmtId="201" formatCode="_-* #,##0&quot;$&quot;_-;\-* #,##0&quot;$&quot;_-;_-* &quot;-&quot;&quot;$&quot;_-;_-@_-"/>
    <numFmt numFmtId="202" formatCode="0.0"/>
    <numFmt numFmtId="203" formatCode="_(&quot;$&quot;* #,##0.00_);_(&quot;$&quot;* \(#,##0.00\);_(&quot;$&quot;* &quot;-&quot;??_);_(@_)"/>
  </numFmts>
  <fonts count="9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仿宋_GB2312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2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sz val="12"/>
      <name val="Times New Roman"/>
      <charset val="134"/>
    </font>
    <font>
      <b/>
      <sz val="13"/>
      <color indexed="56"/>
      <name val="宋体"/>
      <charset val="134"/>
    </font>
    <font>
      <sz val="12"/>
      <name val="官帕眉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2"/>
      <color indexed="16"/>
      <name val="宋体"/>
      <charset val="134"/>
    </font>
    <font>
      <sz val="11"/>
      <color indexed="16"/>
      <name val="宋体"/>
      <charset val="134"/>
    </font>
    <font>
      <sz val="12"/>
      <color indexed="17"/>
      <name val="宋体"/>
      <charset val="134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2"/>
      <color indexed="17"/>
      <name val="楷体_GB2312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sz val="12"/>
      <color indexed="20"/>
      <name val="楷体_GB2312"/>
      <charset val="134"/>
    </font>
    <font>
      <b/>
      <sz val="15"/>
      <color indexed="56"/>
      <name val="宋体"/>
      <charset val="134"/>
    </font>
    <font>
      <sz val="12"/>
      <name val="Arial"/>
      <charset val="134"/>
    </font>
    <font>
      <u/>
      <sz val="12"/>
      <color indexed="36"/>
      <name val="宋体"/>
      <charset val="134"/>
    </font>
    <font>
      <sz val="12"/>
      <color indexed="8"/>
      <name val="宋体"/>
      <charset val="134"/>
    </font>
    <font>
      <sz val="10"/>
      <name val="Geneva"/>
      <charset val="134"/>
    </font>
    <font>
      <sz val="11"/>
      <color indexed="20"/>
      <name val="Tahoma"/>
      <charset val="134"/>
    </font>
    <font>
      <b/>
      <sz val="18"/>
      <color indexed="56"/>
      <name val="宋体"/>
      <charset val="134"/>
    </font>
    <font>
      <sz val="10.5"/>
      <color indexed="20"/>
      <name val="宋体"/>
      <charset val="134"/>
    </font>
    <font>
      <sz val="10"/>
      <name val="Arial"/>
      <charset val="134"/>
    </font>
    <font>
      <sz val="10.5"/>
      <color indexed="17"/>
      <name val="宋体"/>
      <charset val="134"/>
    </font>
    <font>
      <i/>
      <sz val="11"/>
      <color indexed="23"/>
      <name val="宋体"/>
      <charset val="134"/>
    </font>
    <font>
      <b/>
      <sz val="14"/>
      <name val="楷体"/>
      <charset val="134"/>
    </font>
    <font>
      <b/>
      <sz val="15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b/>
      <sz val="9"/>
      <name val="Arial"/>
      <charset val="134"/>
    </font>
    <font>
      <sz val="10"/>
      <name val="楷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Helv"/>
      <charset val="134"/>
    </font>
    <font>
      <sz val="8"/>
      <name val="Arial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2"/>
      <color indexed="12"/>
      <name val="宋体"/>
      <charset val="134"/>
    </font>
    <font>
      <sz val="11"/>
      <color rgb="FF006100"/>
      <name val="宋体"/>
      <charset val="0"/>
      <scheme val="minor"/>
    </font>
    <font>
      <sz val="7"/>
      <name val="Small Fonts"/>
      <charset val="134"/>
    </font>
    <font>
      <b/>
      <sz val="11"/>
      <color rgb="FFFFFFFF"/>
      <name val="宋体"/>
      <charset val="0"/>
      <scheme val="minor"/>
    </font>
    <font>
      <sz val="11"/>
      <color indexed="17"/>
      <name val="Tahoma"/>
      <charset val="134"/>
    </font>
    <font>
      <b/>
      <sz val="12"/>
      <name val="Arial"/>
      <charset val="134"/>
    </font>
    <font>
      <sz val="10"/>
      <name val="MS Sans Serif"/>
      <charset val="134"/>
    </font>
    <font>
      <b/>
      <i/>
      <sz val="16"/>
      <name val="Helv"/>
      <charset val="134"/>
    </font>
    <font>
      <i/>
      <sz val="11"/>
      <color rgb="FF7F7F7F"/>
      <name val="宋体"/>
      <charset val="0"/>
      <scheme val="minor"/>
    </font>
    <font>
      <b/>
      <sz val="10"/>
      <name val="MS Sans Serif"/>
      <charset val="134"/>
    </font>
    <font>
      <sz val="11"/>
      <color rgb="FFFF0000"/>
      <name val="宋体"/>
      <charset val="0"/>
      <scheme val="minor"/>
    </font>
    <font>
      <sz val="12"/>
      <name val="바탕체"/>
      <charset val="134"/>
    </font>
    <font>
      <u/>
      <sz val="11"/>
      <color rgb="FF800080"/>
      <name val="宋体"/>
      <charset val="0"/>
      <scheme val="minor"/>
    </font>
    <font>
      <sz val="11"/>
      <name val="ＭＳ Ｐゴシック"/>
      <charset val="134"/>
    </font>
    <font>
      <b/>
      <sz val="11"/>
      <color rgb="FFFA7D00"/>
      <name val="宋体"/>
      <charset val="0"/>
      <scheme val="minor"/>
    </font>
    <font>
      <b/>
      <sz val="18"/>
      <name val="Arial"/>
      <charset val="134"/>
    </font>
    <font>
      <sz val="11"/>
      <color rgb="FF9C6500"/>
      <name val="宋体"/>
      <charset val="0"/>
      <scheme val="minor"/>
    </font>
    <font>
      <b/>
      <sz val="21"/>
      <name val="楷体_GB2312"/>
      <charset val="134"/>
    </font>
    <font>
      <sz val="8"/>
      <name val="Times New Roman"/>
      <charset val="134"/>
    </font>
    <font>
      <sz val="11"/>
      <color rgb="FFFA7D00"/>
      <name val="宋体"/>
      <charset val="0"/>
      <scheme val="minor"/>
    </font>
    <font>
      <b/>
      <sz val="10"/>
      <name val="Tms Rmn"/>
      <charset val="134"/>
    </font>
    <font>
      <sz val="12"/>
      <color indexed="9"/>
      <name val="Helv"/>
      <charset val="134"/>
    </font>
    <font>
      <sz val="10"/>
      <color indexed="8"/>
      <name val="MS Sans Serif"/>
      <charset val="134"/>
    </font>
    <font>
      <sz val="12"/>
      <name val="Helv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Courier"/>
      <charset val="134"/>
    </font>
    <font>
      <b/>
      <sz val="18"/>
      <color theme="3"/>
      <name val="宋体"/>
      <charset val="134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29"/>
        <bgColor indexed="29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3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mediumGray">
        <fgColor indexed="22"/>
      </patternFill>
    </fill>
    <fill>
      <patternFill patternType="solid">
        <fgColor theme="4"/>
        <bgColor indexed="64"/>
      </patternFill>
    </fill>
    <fill>
      <patternFill patternType="gray0625"/>
    </fill>
    <fill>
      <patternFill patternType="solid">
        <fgColor indexed="30"/>
        <bgColor indexed="30"/>
      </patternFill>
    </fill>
    <fill>
      <patternFill patternType="solid">
        <fgColor indexed="1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auto="true"/>
      </top>
      <bottom style="medium">
        <color auto="true"/>
      </bottom>
      <diagonal/>
    </border>
  </borders>
  <cellStyleXfs count="3136">
    <xf numFmtId="0" fontId="0" fillId="0" borderId="0">
      <alignment vertical="center"/>
    </xf>
    <xf numFmtId="0" fontId="74" fillId="0" borderId="0"/>
    <xf numFmtId="0" fontId="76" fillId="0" borderId="0" applyFont="false" applyFill="false" applyBorder="false" applyAlignment="false" applyProtection="false"/>
    <xf numFmtId="40" fontId="76" fillId="0" borderId="0" applyFont="false" applyFill="false" applyBorder="false" applyAlignment="false" applyProtection="false"/>
    <xf numFmtId="0" fontId="1" fillId="13" borderId="16" applyNumberFormat="false" applyFont="false" applyAlignment="false" applyProtection="false">
      <alignment vertical="center"/>
    </xf>
    <xf numFmtId="0" fontId="1" fillId="13" borderId="16" applyNumberFormat="false" applyFont="false" applyAlignment="false" applyProtection="false">
      <alignment vertical="center"/>
    </xf>
    <xf numFmtId="0" fontId="1" fillId="13" borderId="16" applyNumberFormat="false" applyFont="false" applyAlignment="false" applyProtection="false">
      <alignment vertical="center"/>
    </xf>
    <xf numFmtId="0" fontId="1" fillId="13" borderId="16" applyNumberFormat="false" applyFont="false" applyAlignment="false" applyProtection="false">
      <alignment vertical="center"/>
    </xf>
    <xf numFmtId="0" fontId="1" fillId="13" borderId="16" applyNumberFormat="false" applyFont="false" applyAlignment="false" applyProtection="false">
      <alignment vertical="center"/>
    </xf>
    <xf numFmtId="0" fontId="1" fillId="13" borderId="16" applyNumberFormat="false" applyFont="false" applyAlignment="false" applyProtection="false">
      <alignment vertical="center"/>
    </xf>
    <xf numFmtId="0" fontId="1" fillId="13" borderId="16" applyNumberFormat="false" applyFont="false" applyAlignment="false" applyProtection="false">
      <alignment vertical="center"/>
    </xf>
    <xf numFmtId="0" fontId="1" fillId="13" borderId="16" applyNumberFormat="false" applyFont="false" applyAlignment="false" applyProtection="false">
      <alignment vertical="center"/>
    </xf>
    <xf numFmtId="0" fontId="1" fillId="13" borderId="16" applyNumberFormat="false" applyFont="false" applyAlignment="false" applyProtection="false">
      <alignment vertical="center"/>
    </xf>
    <xf numFmtId="0" fontId="1" fillId="13" borderId="16" applyNumberFormat="false" applyFont="false" applyAlignment="false" applyProtection="false">
      <alignment vertical="center"/>
    </xf>
    <xf numFmtId="0" fontId="45" fillId="13" borderId="16" applyNumberFormat="false" applyFont="false" applyAlignment="false" applyProtection="false">
      <alignment vertical="center"/>
    </xf>
    <xf numFmtId="0" fontId="69" fillId="0" borderId="0"/>
    <xf numFmtId="202" fontId="51" fillId="0" borderId="7">
      <alignment vertical="center"/>
      <protection locked="false"/>
    </xf>
    <xf numFmtId="202" fontId="51" fillId="0" borderId="7">
      <alignment vertical="center"/>
      <protection locked="false"/>
    </xf>
    <xf numFmtId="1" fontId="51" fillId="0" borderId="7">
      <alignment vertical="center"/>
      <protection locked="false"/>
    </xf>
    <xf numFmtId="1" fontId="51" fillId="0" borderId="7">
      <alignment vertical="center"/>
      <protection locked="false"/>
    </xf>
    <xf numFmtId="1" fontId="51" fillId="0" borderId="7">
      <alignment vertical="center"/>
      <protection locked="false"/>
    </xf>
    <xf numFmtId="1" fontId="45" fillId="0" borderId="25" applyFill="false" applyProtection="false">
      <alignment horizontal="center"/>
    </xf>
    <xf numFmtId="0" fontId="57" fillId="24" borderId="18" applyNumberFormat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43" fontId="45" fillId="0" borderId="0" applyFont="false" applyFill="false" applyBorder="false" applyAlignment="false" applyProtection="false"/>
    <xf numFmtId="0" fontId="52" fillId="16" borderId="23" applyNumberFormat="false" applyAlignment="false" applyProtection="false">
      <alignment vertical="center"/>
    </xf>
    <xf numFmtId="0" fontId="52" fillId="16" borderId="23" applyNumberFormat="false" applyAlignment="false" applyProtection="false">
      <alignment vertical="center"/>
    </xf>
    <xf numFmtId="0" fontId="52" fillId="16" borderId="23" applyNumberFormat="false" applyAlignment="false" applyProtection="false">
      <alignment vertical="center"/>
    </xf>
    <xf numFmtId="0" fontId="52" fillId="16" borderId="23" applyNumberFormat="false" applyAlignment="false" applyProtection="false">
      <alignment vertical="center"/>
    </xf>
    <xf numFmtId="0" fontId="52" fillId="16" borderId="23" applyNumberFormat="false" applyAlignment="false" applyProtection="false">
      <alignment vertical="center"/>
    </xf>
    <xf numFmtId="0" fontId="52" fillId="16" borderId="23" applyNumberFormat="false" applyAlignment="false" applyProtection="false">
      <alignment vertical="center"/>
    </xf>
    <xf numFmtId="0" fontId="52" fillId="16" borderId="23" applyNumberFormat="false" applyAlignment="false" applyProtection="false">
      <alignment vertical="center"/>
    </xf>
    <xf numFmtId="0" fontId="52" fillId="16" borderId="23" applyNumberFormat="false" applyAlignment="false" applyProtection="false">
      <alignment vertical="center"/>
    </xf>
    <xf numFmtId="0" fontId="52" fillId="16" borderId="23" applyNumberFormat="false" applyAlignment="false" applyProtection="false">
      <alignment vertical="center"/>
    </xf>
    <xf numFmtId="0" fontId="52" fillId="16" borderId="23" applyNumberFormat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202" fontId="51" fillId="0" borderId="7">
      <alignment vertical="center"/>
      <protection locked="false"/>
    </xf>
    <xf numFmtId="0" fontId="31" fillId="26" borderId="0" applyNumberFormat="false" applyBorder="false" applyAlignment="false" applyProtection="false">
      <alignment vertical="center"/>
    </xf>
    <xf numFmtId="202" fontId="51" fillId="0" borderId="7">
      <alignment vertical="center"/>
      <protection locked="false"/>
    </xf>
    <xf numFmtId="0" fontId="31" fillId="26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93" fillId="0" borderId="0"/>
    <xf numFmtId="0" fontId="31" fillId="20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58" fillId="49" borderId="0" applyNumberFormat="false" applyBorder="false" applyAlignment="false" applyProtection="false"/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45" fillId="0" borderId="6" applyNumberFormat="false" applyFill="false" applyProtection="false">
      <alignment horizontal="left"/>
    </xf>
    <xf numFmtId="189" fontId="1" fillId="0" borderId="0" applyFont="false" applyFill="false" applyBorder="false" applyAlignment="false" applyProtection="false">
      <alignment vertical="center"/>
    </xf>
    <xf numFmtId="43" fontId="45" fillId="0" borderId="0" applyFont="false" applyFill="false" applyBorder="false" applyAlignment="false" applyProtection="false"/>
    <xf numFmtId="41" fontId="45" fillId="0" borderId="0" applyFont="false" applyFill="false" applyBorder="false" applyAlignment="false" applyProtection="false"/>
    <xf numFmtId="41" fontId="35" fillId="0" borderId="0" applyFont="false" applyFill="false" applyBorder="false" applyAlignment="false" applyProtection="false"/>
    <xf numFmtId="201" fontId="20" fillId="0" borderId="0" applyFont="false" applyFill="false" applyBorder="false" applyAlignment="false" applyProtection="false"/>
    <xf numFmtId="195" fontId="20" fillId="0" borderId="0" applyFont="false" applyFill="false" applyBorder="false" applyAlignment="false" applyProtection="false"/>
    <xf numFmtId="0" fontId="28" fillId="0" borderId="17" applyNumberFormat="false" applyFill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5" fillId="0" borderId="25" applyNumberFormat="false" applyFill="false" applyProtection="false">
      <alignment horizontal="left"/>
    </xf>
    <xf numFmtId="0" fontId="1" fillId="13" borderId="16" applyNumberFormat="false" applyFon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192" fontId="1" fillId="0" borderId="0" applyFont="false" applyFill="false" applyBorder="false" applyAlignment="false" applyProtection="false"/>
    <xf numFmtId="192" fontId="1" fillId="0" borderId="0" applyFont="false" applyFill="false" applyBorder="false" applyAlignment="false" applyProtection="false"/>
    <xf numFmtId="192" fontId="1" fillId="0" borderId="0" applyFont="false" applyFill="false" applyBorder="false" applyAlignment="false" applyProtection="false"/>
    <xf numFmtId="192" fontId="1" fillId="0" borderId="0" applyFont="false" applyFill="false" applyBorder="false" applyAlignment="false" applyProtection="false"/>
    <xf numFmtId="192" fontId="1" fillId="0" borderId="0" applyFont="false" applyFill="false" applyBorder="false" applyAlignment="false" applyProtection="false"/>
    <xf numFmtId="192" fontId="1" fillId="0" borderId="0" applyFont="false" applyFill="false" applyBorder="false" applyAlignment="false" applyProtection="false"/>
    <xf numFmtId="192" fontId="1" fillId="0" borderId="0" applyFont="false" applyFill="false" applyBorder="false" applyAlignment="false" applyProtection="false"/>
    <xf numFmtId="192" fontId="1" fillId="0" borderId="0" applyFont="false" applyFill="false" applyBorder="false" applyAlignment="false" applyProtection="false"/>
    <xf numFmtId="192" fontId="1" fillId="0" borderId="0" applyFont="false" applyFill="false" applyBorder="false" applyAlignment="false" applyProtection="false"/>
    <xf numFmtId="192" fontId="1" fillId="0" borderId="0" applyFont="false" applyFill="false" applyBorder="false" applyAlignment="false" applyProtection="false"/>
    <xf numFmtId="192" fontId="1" fillId="0" borderId="0" applyFont="false" applyFill="false" applyBorder="false" applyAlignment="false" applyProtection="false"/>
    <xf numFmtId="192" fontId="1" fillId="0" borderId="0" applyFont="false" applyFill="false" applyBorder="false" applyAlignment="false" applyProtection="false"/>
    <xf numFmtId="192" fontId="1" fillId="0" borderId="0" applyFont="false" applyFill="false" applyBorder="false" applyAlignment="false" applyProtection="false"/>
    <xf numFmtId="192" fontId="1" fillId="0" borderId="0" applyFont="false" applyFill="false" applyBorder="false" applyAlignment="false" applyProtection="false"/>
    <xf numFmtId="185" fontId="11" fillId="0" borderId="0" applyFont="false" applyFill="false" applyBorder="false" applyAlignment="false" applyProtection="false"/>
    <xf numFmtId="0" fontId="23" fillId="0" borderId="15" applyNumberFormat="false" applyFill="false" applyAlignment="false" applyProtection="false">
      <alignment vertical="center"/>
    </xf>
    <xf numFmtId="41" fontId="45" fillId="0" borderId="0" applyFont="false" applyFill="false" applyBorder="false" applyAlignment="false" applyProtection="false"/>
    <xf numFmtId="0" fontId="23" fillId="0" borderId="15" applyNumberFormat="false" applyFill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top"/>
      <protection locked="false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38" fontId="76" fillId="0" borderId="0" applyFont="false" applyFill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76" fillId="0" borderId="0" applyFont="false" applyFill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  <xf numFmtId="0" fontId="27" fillId="41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192" fontId="1" fillId="0" borderId="0" applyFont="false" applyFill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67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52" fillId="16" borderId="23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/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7" fillId="41" borderId="0" applyNumberFormat="false" applyBorder="false" applyAlignment="false" applyProtection="false"/>
    <xf numFmtId="0" fontId="27" fillId="3" borderId="0" applyNumberFormat="false" applyBorder="false" applyAlignment="false" applyProtection="false"/>
    <xf numFmtId="0" fontId="27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67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7" fillId="41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4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52" fillId="16" borderId="23" applyNumberFormat="false" applyAlignment="false" applyProtection="false">
      <alignment vertical="center"/>
    </xf>
    <xf numFmtId="0" fontId="52" fillId="16" borderId="23" applyNumberFormat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189" fontId="1" fillId="0" borderId="0" applyFon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7" fillId="41" borderId="0" applyNumberFormat="false" applyBorder="false" applyAlignment="false" applyProtection="false"/>
    <xf numFmtId="0" fontId="27" fillId="3" borderId="0" applyNumberFormat="false" applyBorder="false" applyAlignment="false" applyProtection="false"/>
    <xf numFmtId="0" fontId="27" fillId="5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top"/>
      <protection locked="false"/>
    </xf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6" fillId="5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6" fillId="5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" fillId="0" borderId="0"/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16" borderId="18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16" applyNumberFormat="false" applyFont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18" fillId="0" borderId="0"/>
    <xf numFmtId="0" fontId="18" fillId="0" borderId="0"/>
    <xf numFmtId="0" fontId="16" fillId="5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" fillId="0" borderId="0"/>
    <xf numFmtId="0" fontId="1" fillId="0" borderId="0"/>
    <xf numFmtId="0" fontId="16" fillId="3" borderId="0" applyNumberFormat="false" applyBorder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57" fillId="24" borderId="18" applyNumberFormat="false" applyAlignment="false" applyProtection="false">
      <alignment vertical="center"/>
    </xf>
    <xf numFmtId="0" fontId="1" fillId="0" borderId="0"/>
    <xf numFmtId="0" fontId="16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43" fontId="35" fillId="0" borderId="0" applyFont="false" applyFill="false" applyBorder="false" applyAlignment="false" applyProtection="false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41" borderId="0" applyNumberFormat="false" applyBorder="false" applyAlignment="false" applyProtection="false"/>
    <xf numFmtId="0" fontId="1" fillId="0" borderId="0">
      <alignment vertical="center"/>
    </xf>
    <xf numFmtId="0" fontId="32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199" fontId="69" fillId="0" borderId="0" applyFont="false" applyFill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5" fillId="52" borderId="0" applyNumberFormat="false" applyBorder="false" applyAlignment="false" applyProtection="false"/>
    <xf numFmtId="0" fontId="46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41" fillId="0" borderId="0"/>
    <xf numFmtId="0" fontId="31" fillId="2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187" fontId="11" fillId="0" borderId="0" applyFont="false" applyFill="false" applyBorder="false" applyAlignment="false" applyProtection="false"/>
    <xf numFmtId="0" fontId="17" fillId="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" fillId="0" borderId="0"/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8" fillId="0" borderId="0" applyProtection="false"/>
    <xf numFmtId="0" fontId="17" fillId="4" borderId="0" applyNumberFormat="false" applyBorder="false" applyAlignment="false" applyProtection="false">
      <alignment vertical="center"/>
    </xf>
    <xf numFmtId="0" fontId="52" fillId="16" borderId="23" applyNumberFormat="false" applyAlignment="false" applyProtection="false">
      <alignment vertical="center"/>
    </xf>
    <xf numFmtId="0" fontId="51" fillId="0" borderId="7">
      <alignment horizontal="distributed" vertical="center" wrapText="true"/>
    </xf>
    <xf numFmtId="0" fontId="29" fillId="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51" fillId="0" borderId="7">
      <alignment horizontal="distributed" vertical="center" wrapText="true"/>
    </xf>
    <xf numFmtId="0" fontId="57" fillId="24" borderId="18" applyNumberFormat="false" applyAlignment="false" applyProtection="false">
      <alignment vertical="center"/>
    </xf>
    <xf numFmtId="0" fontId="45" fillId="0" borderId="0"/>
    <xf numFmtId="0" fontId="51" fillId="0" borderId="7">
      <alignment horizontal="distributed" vertical="center" wrapText="true"/>
    </xf>
    <xf numFmtId="0" fontId="43" fillId="0" borderId="0" applyNumberFormat="false" applyFill="false" applyBorder="false" applyAlignment="false" applyProtection="false">
      <alignment vertical="center"/>
    </xf>
    <xf numFmtId="0" fontId="1" fillId="0" borderId="0"/>
    <xf numFmtId="0" fontId="30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/>
    <xf numFmtId="0" fontId="17" fillId="4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80" fillId="0" borderId="0">
      <alignment horizontal="centerContinuous" vertical="center"/>
    </xf>
    <xf numFmtId="0" fontId="43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40" fillId="16" borderId="0" applyNumberFormat="false" applyBorder="false" applyAlignment="false" applyProtection="false"/>
    <xf numFmtId="10" fontId="45" fillId="0" borderId="0" applyFont="false" applyFill="false" applyBorder="false" applyAlignment="false" applyProtection="false"/>
    <xf numFmtId="0" fontId="30" fillId="0" borderId="22" applyNumberFormat="false" applyFill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" fillId="0" borderId="0"/>
    <xf numFmtId="0" fontId="30" fillId="0" borderId="0" applyNumberForma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203" fontId="45" fillId="0" borderId="0" applyFont="false" applyFill="false" applyBorder="false" applyAlignment="false" applyProtection="false"/>
    <xf numFmtId="0" fontId="1" fillId="0" borderId="0">
      <alignment vertical="center"/>
    </xf>
    <xf numFmtId="0" fontId="79" fillId="48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56" fillId="32" borderId="26" applyNumberFormat="false" applyAlignment="false" applyProtection="false">
      <alignment vertical="center"/>
    </xf>
    <xf numFmtId="0" fontId="72" fillId="0" borderId="29">
      <alignment horizontal="center"/>
    </xf>
    <xf numFmtId="192" fontId="1" fillId="0" borderId="0" applyFont="false" applyFill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51" fillId="0" borderId="7">
      <alignment horizontal="distributed" vertical="center" wrapText="true"/>
    </xf>
    <xf numFmtId="192" fontId="1" fillId="0" borderId="0" applyFont="false" applyFill="false" applyBorder="false" applyAlignment="false" applyProtection="false"/>
    <xf numFmtId="0" fontId="69" fillId="0" borderId="0" applyNumberFormat="false" applyFont="false" applyFill="false" applyBorder="false" applyAlignment="false" applyProtection="false">
      <alignment horizontal="left"/>
    </xf>
    <xf numFmtId="192" fontId="1" fillId="0" borderId="0" applyFont="false" applyFill="false" applyBorder="false" applyAlignment="false" applyProtection="false"/>
    <xf numFmtId="192" fontId="1" fillId="0" borderId="0" applyFont="false" applyFill="false" applyBorder="false" applyAlignment="false" applyProtection="false"/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190" fontId="45" fillId="0" borderId="0" applyFont="false" applyFill="false" applyProtection="false"/>
    <xf numFmtId="0" fontId="17" fillId="4" borderId="0" applyNumberFormat="false" applyBorder="false" applyAlignment="false" applyProtection="false">
      <alignment vertical="center"/>
    </xf>
    <xf numFmtId="0" fontId="52" fillId="16" borderId="23" applyNumberFormat="false" applyAlignment="false" applyProtection="false">
      <alignment vertical="center"/>
    </xf>
    <xf numFmtId="0" fontId="70" fillId="0" borderId="0"/>
    <xf numFmtId="0" fontId="16" fillId="3" borderId="0" applyNumberFormat="false" applyBorder="false" applyAlignment="false" applyProtection="false">
      <alignment vertical="center"/>
    </xf>
    <xf numFmtId="0" fontId="83" fillId="56" borderId="4">
      <protection locked="false"/>
    </xf>
    <xf numFmtId="37" fontId="65" fillId="0" borderId="0"/>
    <xf numFmtId="0" fontId="15" fillId="0" borderId="0">
      <alignment vertical="center"/>
    </xf>
    <xf numFmtId="0" fontId="11" fillId="0" borderId="0"/>
    <xf numFmtId="0" fontId="1" fillId="13" borderId="16" applyNumberFormat="false" applyFon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8" fillId="13" borderId="16" applyNumberFormat="false" applyFon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182" fontId="45" fillId="0" borderId="0" applyFont="false" applyFill="false" applyBorder="false" applyAlignment="false" applyProtection="false"/>
    <xf numFmtId="197" fontId="45" fillId="0" borderId="0" applyFont="false" applyFill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178" fontId="84" fillId="58" borderId="0"/>
    <xf numFmtId="10" fontId="60" fillId="51" borderId="7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68" fillId="0" borderId="0" applyProtection="false"/>
    <xf numFmtId="0" fontId="31" fillId="26" borderId="0" applyNumberFormat="false" applyBorder="false" applyAlignment="false" applyProtection="false">
      <alignment vertical="center"/>
    </xf>
    <xf numFmtId="0" fontId="78" fillId="0" borderId="0" applyProtection="false"/>
    <xf numFmtId="0" fontId="31" fillId="26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68" fillId="0" borderId="13">
      <alignment horizontal="left"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68" fillId="0" borderId="13">
      <alignment horizontal="left" vertical="center"/>
    </xf>
    <xf numFmtId="0" fontId="31" fillId="29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85" fillId="0" borderId="0"/>
    <xf numFmtId="0" fontId="30" fillId="0" borderId="22" applyNumberFormat="false" applyFill="false" applyAlignment="false" applyProtection="false">
      <alignment vertical="center"/>
    </xf>
    <xf numFmtId="0" fontId="45" fillId="0" borderId="0"/>
    <xf numFmtId="0" fontId="30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86" fillId="0" borderId="0"/>
    <xf numFmtId="0" fontId="16" fillId="5" borderId="0" applyNumberFormat="false" applyBorder="false" applyAlignment="false" applyProtection="false">
      <alignment vertical="center"/>
    </xf>
    <xf numFmtId="177" fontId="45" fillId="0" borderId="0" applyFont="false" applyFill="false" applyBorder="false" applyAlignment="false" applyProtection="false"/>
    <xf numFmtId="0" fontId="11" fillId="1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" fillId="0" borderId="0"/>
    <xf numFmtId="0" fontId="13" fillId="25" borderId="0" applyNumberFormat="false" applyBorder="false" applyAlignment="false" applyProtection="false"/>
    <xf numFmtId="0" fontId="40" fillId="5" borderId="0" applyNumberFormat="false" applyBorder="false" applyAlignment="false" applyProtection="false"/>
    <xf numFmtId="192" fontId="1" fillId="0" borderId="0" applyFont="false" applyFill="false" applyBorder="false" applyAlignment="false" applyProtection="false"/>
    <xf numFmtId="0" fontId="1" fillId="0" borderId="0"/>
    <xf numFmtId="0" fontId="13" fillId="23" borderId="0" applyNumberFormat="false" applyBorder="false" applyAlignment="false" applyProtection="false"/>
    <xf numFmtId="0" fontId="13" fillId="53" borderId="0" applyNumberFormat="false" applyBorder="false" applyAlignment="false" applyProtection="false"/>
    <xf numFmtId="0" fontId="45" fillId="0" borderId="0"/>
    <xf numFmtId="0" fontId="17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/>
    <xf numFmtId="0" fontId="11" fillId="24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/>
    <xf numFmtId="0" fontId="27" fillId="41" borderId="0" applyNumberFormat="false" applyBorder="false" applyAlignment="false" applyProtection="false"/>
    <xf numFmtId="0" fontId="40" fillId="16" borderId="0" applyNumberFormat="false" applyBorder="false" applyAlignment="false" applyProtection="false"/>
    <xf numFmtId="0" fontId="21" fillId="0" borderId="14" applyNumberFormat="false" applyFill="false" applyAlignment="false" applyProtection="false">
      <alignment vertical="center"/>
    </xf>
    <xf numFmtId="0" fontId="40" fillId="24" borderId="0" applyNumberFormat="false" applyBorder="false" applyAlignment="false" applyProtection="false"/>
    <xf numFmtId="0" fontId="31" fillId="23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" fillId="0" borderId="0"/>
    <xf numFmtId="0" fontId="13" fillId="60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197" fontId="45" fillId="0" borderId="0" applyFont="false" applyFill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/>
    <xf numFmtId="0" fontId="13" fillId="61" borderId="0" applyNumberFormat="false" applyBorder="false" applyAlignment="false" applyProtection="false"/>
    <xf numFmtId="0" fontId="30" fillId="0" borderId="22" applyNumberFormat="false" applyFill="false" applyAlignment="false" applyProtection="false">
      <alignment vertical="center"/>
    </xf>
    <xf numFmtId="0" fontId="40" fillId="24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192" fontId="1" fillId="0" borderId="0" applyFont="false" applyFill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3" fillId="27" borderId="0" applyNumberFormat="false" applyBorder="false" applyAlignment="false" applyProtection="false"/>
    <xf numFmtId="0" fontId="17" fillId="4" borderId="0" applyNumberFormat="false" applyBorder="false" applyAlignment="false" applyProtection="false">
      <alignment vertical="center"/>
    </xf>
    <xf numFmtId="0" fontId="13" fillId="62" borderId="0" applyNumberFormat="false" applyBorder="false" applyAlignment="false" applyProtection="false"/>
    <xf numFmtId="0" fontId="21" fillId="0" borderId="14" applyNumberFormat="false" applyFill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40" fillId="24" borderId="0" applyNumberFormat="false" applyBorder="false" applyAlignment="false" applyProtection="false"/>
    <xf numFmtId="192" fontId="1" fillId="0" borderId="0" applyFont="false" applyFill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3" fillId="29" borderId="0" applyNumberFormat="false" applyBorder="false" applyAlignment="false" applyProtection="false"/>
    <xf numFmtId="0" fontId="38" fillId="0" borderId="20" applyProtection="false"/>
    <xf numFmtId="0" fontId="13" fillId="57" borderId="0" applyNumberFormat="false" applyBorder="false" applyAlignment="false" applyProtection="false"/>
    <xf numFmtId="0" fontId="31" fillId="2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/>
    <xf numFmtId="0" fontId="42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3" fillId="22" borderId="0" applyNumberFormat="false" applyBorder="false" applyAlignment="false" applyProtection="false"/>
    <xf numFmtId="0" fontId="31" fillId="15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27" fillId="41" borderId="0" applyNumberFormat="false" applyBorder="false" applyAlignment="false" applyProtection="false"/>
    <xf numFmtId="0" fontId="31" fillId="25" borderId="0" applyNumberFormat="false" applyBorder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88" fillId="63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31" fillId="15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31" fillId="15" borderId="0" applyNumberFormat="false" applyBorder="false" applyAlignment="false" applyProtection="false">
      <alignment vertical="center"/>
    </xf>
    <xf numFmtId="0" fontId="38" fillId="0" borderId="20" applyProtection="false"/>
    <xf numFmtId="0" fontId="1" fillId="0" borderId="0">
      <alignment vertical="center"/>
    </xf>
    <xf numFmtId="192" fontId="1" fillId="0" borderId="0" applyFont="false" applyFill="false" applyBorder="false" applyAlignment="false" applyProtection="false"/>
    <xf numFmtId="0" fontId="31" fillId="15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192" fontId="1" fillId="0" borderId="0" applyFont="false" applyFill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24" fillId="55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6" fillId="3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" fillId="0" borderId="0"/>
    <xf numFmtId="0" fontId="16" fillId="3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" fillId="0" borderId="0"/>
    <xf numFmtId="0" fontId="31" fillId="2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2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31" fillId="26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7" fillId="7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/>
    <xf numFmtId="0" fontId="1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1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191" fontId="45" fillId="0" borderId="0" applyFont="false" applyFill="false" applyBorder="false" applyAlignment="false" applyProtection="false"/>
    <xf numFmtId="0" fontId="17" fillId="4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45" fillId="0" borderId="0"/>
    <xf numFmtId="4" fontId="69" fillId="0" borderId="0" applyFont="false" applyFill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36" fillId="4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1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/>
    <xf numFmtId="0" fontId="11" fillId="24" borderId="0" applyNumberFormat="false" applyBorder="false" applyAlignment="false" applyProtection="false">
      <alignment vertical="center"/>
    </xf>
    <xf numFmtId="0" fontId="1" fillId="0" borderId="0"/>
    <xf numFmtId="0" fontId="35" fillId="0" borderId="0"/>
    <xf numFmtId="0" fontId="52" fillId="16" borderId="23" applyNumberFormat="false" applyAlignment="false" applyProtection="false">
      <alignment vertical="center"/>
    </xf>
    <xf numFmtId="0" fontId="11" fillId="0" borderId="0">
      <alignment vertical="center"/>
    </xf>
    <xf numFmtId="0" fontId="14" fillId="0" borderId="0"/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1" fillId="5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1" fillId="5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83" fillId="56" borderId="4">
      <protection locked="false"/>
    </xf>
    <xf numFmtId="0" fontId="11" fillId="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49" fontId="45" fillId="0" borderId="0" applyFont="false" applyFill="false" applyBorder="false" applyAlignment="false" applyProtection="false"/>
    <xf numFmtId="0" fontId="17" fillId="4" borderId="0" applyNumberFormat="false" applyBorder="false" applyAlignment="false" applyProtection="false">
      <alignment vertical="center"/>
    </xf>
    <xf numFmtId="0" fontId="41" fillId="0" borderId="0"/>
    <xf numFmtId="0" fontId="45" fillId="0" borderId="0"/>
    <xf numFmtId="0" fontId="31" fillId="2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0" fontId="69" fillId="0" borderId="0" applyFont="false" applyFill="false" applyBorder="false" applyAlignment="false" applyProtection="false"/>
    <xf numFmtId="0" fontId="1" fillId="0" borderId="0"/>
    <xf numFmtId="0" fontId="11" fillId="6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30" fillId="0" borderId="22" applyNumberFormat="false" applyFill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0" fontId="27" fillId="3" borderId="0" applyNumberFormat="false" applyBorder="false" applyAlignment="false" applyProtection="false"/>
    <xf numFmtId="0" fontId="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37" fontId="65" fillId="0" borderId="0"/>
    <xf numFmtId="0" fontId="31" fillId="20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1" fillId="0" borderId="0"/>
    <xf numFmtId="0" fontId="31" fillId="1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0" fillId="6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191" fontId="1" fillId="0" borderId="0">
      <alignment vertical="center"/>
    </xf>
    <xf numFmtId="0" fontId="50" fillId="31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2" fillId="0" borderId="0"/>
    <xf numFmtId="0" fontId="11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2" fillId="0" borderId="0"/>
    <xf numFmtId="0" fontId="11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1" fillId="0" borderId="0"/>
    <xf numFmtId="0" fontId="31" fillId="2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1" fillId="4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0" fontId="68" fillId="0" borderId="13">
      <alignment horizontal="left" vertical="center"/>
    </xf>
    <xf numFmtId="0" fontId="11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59" fillId="0" borderId="0"/>
    <xf numFmtId="0" fontId="11" fillId="21" borderId="0" applyNumberFormat="false" applyBorder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1" fillId="0" borderId="0"/>
    <xf numFmtId="0" fontId="30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38" fontId="69" fillId="0" borderId="0" applyFont="false" applyFill="false" applyBorder="false" applyAlignment="false" applyProtection="false"/>
    <xf numFmtId="192" fontId="1" fillId="0" borderId="0" applyFont="false" applyFill="false" applyBorder="false" applyAlignment="false" applyProtection="false"/>
    <xf numFmtId="0" fontId="11" fillId="12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31" fillId="6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" fillId="0" borderId="0"/>
    <xf numFmtId="0" fontId="11" fillId="21" borderId="0" applyNumberFormat="false" applyBorder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73" fillId="0" borderId="0" applyNumberFormat="false" applyFill="false" applyBorder="false" applyAlignment="false" applyProtection="false">
      <alignment vertical="center"/>
    </xf>
    <xf numFmtId="0" fontId="1" fillId="0" borderId="0"/>
    <xf numFmtId="0" fontId="30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192" fontId="1" fillId="0" borderId="0" applyFont="false" applyFill="false" applyBorder="false" applyAlignment="false" applyProtection="false"/>
    <xf numFmtId="0" fontId="11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3" fontId="69" fillId="0" borderId="0" applyFont="false" applyFill="false" applyBorder="false" applyAlignment="false" applyProtection="false"/>
    <xf numFmtId="0" fontId="11" fillId="0" borderId="0">
      <alignment vertical="center"/>
    </xf>
    <xf numFmtId="0" fontId="11" fillId="0" borderId="0">
      <alignment vertical="center"/>
    </xf>
    <xf numFmtId="0" fontId="31" fillId="1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59" fillId="0" borderId="0">
      <protection locked="false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1" fillId="47" borderId="33" applyNumberForma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1" fontId="51" fillId="0" borderId="7">
      <alignment vertical="center"/>
      <protection locked="false"/>
    </xf>
    <xf numFmtId="0" fontId="31" fillId="22" borderId="0" applyNumberFormat="false" applyBorder="false" applyAlignment="false" applyProtection="false">
      <alignment vertical="center"/>
    </xf>
    <xf numFmtId="178" fontId="86" fillId="68" borderId="0"/>
    <xf numFmtId="0" fontId="11" fillId="21" borderId="0" applyNumberFormat="false" applyBorder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1" fontId="51" fillId="0" borderId="7">
      <alignment vertical="center"/>
      <protection locked="false"/>
    </xf>
    <xf numFmtId="0" fontId="16" fillId="3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71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0" fillId="24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1" fillId="1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15" fontId="69" fillId="0" borderId="0" applyFont="false" applyFill="false" applyBorder="false" applyAlignment="false" applyProtection="false"/>
    <xf numFmtId="202" fontId="51" fillId="0" borderId="7">
      <alignment vertical="center"/>
      <protection locked="false"/>
    </xf>
    <xf numFmtId="0" fontId="11" fillId="21" borderId="0" applyNumberFormat="false" applyBorder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1" fillId="0" borderId="0"/>
    <xf numFmtId="2" fontId="38" fillId="0" borderId="0" applyProtection="false"/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/>
    <xf numFmtId="0" fontId="31" fillId="26" borderId="0" applyNumberFormat="false" applyBorder="false" applyAlignment="false" applyProtection="false">
      <alignment vertical="center"/>
    </xf>
    <xf numFmtId="1" fontId="51" fillId="0" borderId="7">
      <alignment vertical="center"/>
      <protection locked="false"/>
    </xf>
    <xf numFmtId="0" fontId="32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14" fontId="81" fillId="0" borderId="0">
      <alignment horizontal="center" wrapText="true"/>
      <protection locked="false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34" fillId="64" borderId="0" applyNumberFormat="false" applyBorder="false" applyAlignment="false" applyProtection="false">
      <alignment vertical="center"/>
    </xf>
    <xf numFmtId="0" fontId="1" fillId="13" borderId="16" applyNumberFormat="false" applyFont="false" applyAlignment="false" applyProtection="false">
      <alignment vertical="center"/>
    </xf>
    <xf numFmtId="10" fontId="60" fillId="51" borderId="7" applyNumberFormat="false" applyBorder="false" applyAlignment="false" applyProtection="false"/>
    <xf numFmtId="0" fontId="17" fillId="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1" fillId="0" borderId="0"/>
    <xf numFmtId="0" fontId="31" fillId="15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20" fillId="0" borderId="0"/>
    <xf numFmtId="0" fontId="31" fillId="1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59" fillId="0" borderId="0"/>
    <xf numFmtId="0" fontId="26" fillId="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45" fillId="0" borderId="6" applyNumberFormat="false" applyFill="false" applyProtection="false">
      <alignment horizontal="right"/>
    </xf>
    <xf numFmtId="0" fontId="92" fillId="69" borderId="30" applyNumberFormat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45" fillId="0" borderId="0"/>
    <xf numFmtId="0" fontId="44" fillId="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34" fillId="70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4" fillId="59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1" fillId="0" borderId="0"/>
    <xf numFmtId="192" fontId="1" fillId="0" borderId="0" applyFont="false" applyFill="false" applyBorder="false" applyAlignment="false" applyProtection="false"/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1" fillId="37" borderId="0" applyNumberFormat="false" applyBorder="false" applyAlignment="false" applyProtection="false">
      <alignment vertical="center"/>
    </xf>
    <xf numFmtId="0" fontId="1" fillId="0" borderId="0"/>
    <xf numFmtId="0" fontId="24" fillId="5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4" fillId="71" borderId="28" applyNumberFormat="false" applyFont="false" applyAlignment="false" applyProtection="false">
      <alignment vertical="center"/>
    </xf>
    <xf numFmtId="0" fontId="1" fillId="13" borderId="16" applyNumberFormat="false" applyFon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1" fillId="0" borderId="0"/>
    <xf numFmtId="0" fontId="30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52" fillId="16" borderId="23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4" fillId="39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45" borderId="28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1" fillId="12" borderId="0" applyNumberFormat="false" applyBorder="false" applyAlignment="false" applyProtection="false">
      <alignment vertical="center"/>
    </xf>
    <xf numFmtId="0" fontId="20" fillId="0" borderId="0"/>
    <xf numFmtId="0" fontId="11" fillId="21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68" fillId="0" borderId="34" applyNumberFormat="false" applyAlignment="false" applyProtection="false">
      <alignment horizontal="left" vertical="center"/>
    </xf>
    <xf numFmtId="0" fontId="64" fillId="3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180" fontId="11" fillId="0" borderId="0" applyFont="false" applyFill="false" applyBorder="false" applyAlignment="false" applyProtection="false"/>
    <xf numFmtId="0" fontId="28" fillId="0" borderId="17" applyNumberFormat="false" applyFill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51" fillId="0" borderId="7">
      <alignment horizontal="distributed" vertical="center" wrapText="true"/>
    </xf>
    <xf numFmtId="0" fontId="11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/>
    <xf numFmtId="0" fontId="11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200" fontId="45" fillId="0" borderId="0" applyFont="false" applyFill="false" applyBorder="false" applyAlignment="false" applyProtection="false"/>
    <xf numFmtId="0" fontId="82" fillId="0" borderId="31" applyNumberFormat="false" applyFill="false" applyAlignment="false" applyProtection="false">
      <alignment vertical="center"/>
    </xf>
    <xf numFmtId="0" fontId="1" fillId="0" borderId="0"/>
    <xf numFmtId="0" fontId="1" fillId="0" borderId="0"/>
    <xf numFmtId="0" fontId="30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192" fontId="1" fillId="0" borderId="0" applyFont="false" applyFill="false" applyBorder="false" applyAlignment="false" applyProtection="false"/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1" fillId="1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" fillId="0" borderId="0" applyNumberFormat="false" applyFill="false" applyBorder="false" applyAlignment="false" applyProtection="false"/>
    <xf numFmtId="0" fontId="11" fillId="24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87" fillId="0" borderId="0" applyNumberFormat="false" applyFill="false" applyBorder="false" applyAlignment="false" applyProtection="false">
      <alignment vertical="center"/>
    </xf>
    <xf numFmtId="0" fontId="34" fillId="73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94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9" fontId="59" fillId="0" borderId="0" applyFont="false" applyFill="false" applyBorder="false" applyAlignment="false" applyProtection="false"/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1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1" fillId="0" borderId="0"/>
    <xf numFmtId="0" fontId="16" fillId="3" borderId="0" applyNumberFormat="false" applyBorder="false" applyAlignment="false" applyProtection="false">
      <alignment vertical="center"/>
    </xf>
    <xf numFmtId="0" fontId="34" fillId="72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87" fillId="0" borderId="32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" fillId="0" borderId="0"/>
    <xf numFmtId="0" fontId="21" fillId="0" borderId="14" applyNumberFormat="false" applyFill="false" applyAlignment="false" applyProtection="false">
      <alignment vertical="center"/>
    </xf>
    <xf numFmtId="0" fontId="12" fillId="0" borderId="0"/>
    <xf numFmtId="0" fontId="31" fillId="25" borderId="0" applyNumberFormat="false" applyBorder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0" fillId="0" borderId="0"/>
    <xf numFmtId="0" fontId="1" fillId="0" borderId="0"/>
    <xf numFmtId="0" fontId="1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189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4" fillId="6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51" fillId="0" borderId="7">
      <alignment horizontal="distributed" vertical="center" wrapText="true"/>
    </xf>
    <xf numFmtId="0" fontId="31" fillId="37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1" fillId="24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4" fillId="43" borderId="0" applyNumberFormat="false" applyBorder="false" applyAlignment="false" applyProtection="false">
      <alignment vertical="center"/>
    </xf>
    <xf numFmtId="0" fontId="1" fillId="0" borderId="0"/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4" fillId="44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194" fontId="35" fillId="0" borderId="0"/>
    <xf numFmtId="0" fontId="11" fillId="2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4" fillId="74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4" fillId="3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0" fillId="0" borderId="0"/>
    <xf numFmtId="43" fontId="1" fillId="0" borderId="0" applyFont="false" applyFill="false" applyBorder="false" applyAlignment="false" applyProtection="false">
      <alignment vertical="center"/>
    </xf>
    <xf numFmtId="0" fontId="61" fillId="0" borderId="21" applyNumberFormat="false" applyFill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181" fontId="12" fillId="0" borderId="0" applyFill="false" applyBorder="false" applyAlignment="false"/>
    <xf numFmtId="0" fontId="45" fillId="0" borderId="0"/>
    <xf numFmtId="0" fontId="11" fillId="4" borderId="0" applyNumberFormat="false" applyBorder="false" applyAlignment="false" applyProtection="false">
      <alignment vertical="center"/>
    </xf>
    <xf numFmtId="0" fontId="1" fillId="0" borderId="0"/>
    <xf numFmtId="0" fontId="41" fillId="0" borderId="0"/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41" fillId="0" borderId="0"/>
    <xf numFmtId="0" fontId="37" fillId="0" borderId="19" applyNumberFormat="false" applyFill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52" fillId="16" borderId="23" applyNumberFormat="false" applyAlignment="false" applyProtection="false">
      <alignment vertical="center"/>
    </xf>
    <xf numFmtId="0" fontId="52" fillId="16" borderId="23" applyNumberFormat="false" applyAlignment="false" applyProtection="false">
      <alignment vertical="center"/>
    </xf>
    <xf numFmtId="0" fontId="1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41" fillId="0" borderId="0"/>
    <xf numFmtId="0" fontId="30" fillId="0" borderId="22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0" borderId="0"/>
    <xf numFmtId="0" fontId="11" fillId="2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38" fontId="60" fillId="16" borderId="0" applyNumberFormat="false" applyBorder="false" applyAlignment="false" applyProtection="false"/>
    <xf numFmtId="0" fontId="45" fillId="0" borderId="0"/>
    <xf numFmtId="0" fontId="11" fillId="2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40" fillId="12" borderId="0" applyNumberFormat="false" applyBorder="false" applyAlignment="false" applyProtection="false"/>
    <xf numFmtId="0" fontId="43" fillId="0" borderId="0" applyNumberFormat="false" applyFill="false" applyBorder="false" applyAlignment="false" applyProtection="false">
      <alignment vertical="center"/>
    </xf>
    <xf numFmtId="0" fontId="20" fillId="0" borderId="0"/>
    <xf numFmtId="0" fontId="11" fillId="3" borderId="0" applyNumberFormat="false" applyBorder="false" applyAlignment="false" applyProtection="false">
      <alignment vertical="center"/>
    </xf>
    <xf numFmtId="0" fontId="59" fillId="0" borderId="0"/>
    <xf numFmtId="0" fontId="16" fillId="3" borderId="0" applyNumberFormat="false" applyBorder="false" applyAlignment="false" applyProtection="false">
      <alignment vertical="center"/>
    </xf>
    <xf numFmtId="0" fontId="20" fillId="0" borderId="0"/>
    <xf numFmtId="0" fontId="31" fillId="26" borderId="0" applyNumberFormat="false" applyBorder="false" applyAlignment="false" applyProtection="false">
      <alignment vertical="center"/>
    </xf>
    <xf numFmtId="0" fontId="20" fillId="0" borderId="0"/>
    <xf numFmtId="0" fontId="11" fillId="5" borderId="0" applyNumberFormat="false" applyBorder="false" applyAlignment="false" applyProtection="false">
      <alignment vertical="center"/>
    </xf>
    <xf numFmtId="0" fontId="1" fillId="0" borderId="0"/>
    <xf numFmtId="0" fontId="16" fillId="3" borderId="0" applyNumberFormat="false" applyBorder="false" applyAlignment="false" applyProtection="false">
      <alignment vertical="center"/>
    </xf>
    <xf numFmtId="0" fontId="59" fillId="0" borderId="0"/>
    <xf numFmtId="0" fontId="11" fillId="7" borderId="0" applyNumberFormat="false" applyBorder="false" applyAlignment="false" applyProtection="false">
      <alignment vertical="center"/>
    </xf>
    <xf numFmtId="0" fontId="34" fillId="35" borderId="0" applyNumberFormat="false" applyBorder="false" applyAlignment="false" applyProtection="false">
      <alignment vertical="center"/>
    </xf>
    <xf numFmtId="0" fontId="1" fillId="13" borderId="16" applyNumberFormat="false" applyFont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45" fillId="0" borderId="0"/>
    <xf numFmtId="0" fontId="31" fillId="2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4" fillId="4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30" fillId="0" borderId="0" applyNumberFormat="false" applyFill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1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" fillId="0" borderId="0"/>
    <xf numFmtId="0" fontId="31" fillId="2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1" fillId="5" borderId="0" applyNumberFormat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18" fillId="0" borderId="0"/>
    <xf numFmtId="0" fontId="21" fillId="0" borderId="14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1" fillId="5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/>
    <xf numFmtId="0" fontId="11" fillId="12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1" fillId="5" borderId="0" applyNumberFormat="false" applyBorder="false" applyAlignment="false" applyProtection="false">
      <alignment vertical="center"/>
    </xf>
    <xf numFmtId="0" fontId="58" fillId="33" borderId="0" applyNumberFormat="false" applyBorder="false" applyAlignment="false" applyProtection="false"/>
    <xf numFmtId="0" fontId="11" fillId="12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1" fillId="0" borderId="0"/>
    <xf numFmtId="192" fontId="1" fillId="0" borderId="0" applyFont="false" applyFill="false" applyBorder="false" applyAlignment="false" applyProtection="false"/>
    <xf numFmtId="0" fontId="11" fillId="5" borderId="0" applyNumberFormat="false" applyBorder="false" applyAlignment="false" applyProtection="false">
      <alignment vertical="center"/>
    </xf>
    <xf numFmtId="0" fontId="57" fillId="24" borderId="18" applyNumberForma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/>
    <xf numFmtId="0" fontId="1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31" fillId="20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1" fillId="0" borderId="0"/>
    <xf numFmtId="192" fontId="1" fillId="0" borderId="0" applyFont="false" applyFill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192" fontId="1" fillId="0" borderId="0" applyFont="false" applyFill="false" applyBorder="false" applyAlignment="false" applyProtection="false"/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17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0" fillId="0" borderId="0"/>
    <xf numFmtId="0" fontId="29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31" fillId="1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7" fillId="24" borderId="18" applyNumberFormat="false" applyAlignment="false" applyProtection="false">
      <alignment vertical="center"/>
    </xf>
    <xf numFmtId="0" fontId="13" fillId="46" borderId="0" applyNumberFormat="false" applyBorder="false" applyAlignment="false" applyProtection="false"/>
    <xf numFmtId="0" fontId="31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1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56" fillId="32" borderId="26" applyNumberFormat="false" applyAlignment="false" applyProtection="false">
      <alignment vertical="center"/>
    </xf>
    <xf numFmtId="0" fontId="25" fillId="4" borderId="0" applyNumberFormat="false" applyBorder="false" applyAlignment="false" applyProtection="false"/>
    <xf numFmtId="0" fontId="77" fillId="47" borderId="30" applyNumberForma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189" fontId="1" fillId="0" borderId="0" applyFont="false" applyFill="false" applyBorder="false" applyAlignment="false" applyProtection="false">
      <alignment vertical="center"/>
    </xf>
    <xf numFmtId="0" fontId="45" fillId="0" borderId="0"/>
    <xf numFmtId="0" fontId="11" fillId="2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198" fontId="69" fillId="0" borderId="0" applyFont="false" applyFill="false" applyBorder="false" applyAlignment="false" applyProtection="false"/>
    <xf numFmtId="0" fontId="31" fillId="26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top"/>
    </xf>
    <xf numFmtId="0" fontId="17" fillId="4" borderId="0" applyNumberFormat="false" applyBorder="false" applyAlignment="false" applyProtection="false">
      <alignment vertical="center"/>
    </xf>
    <xf numFmtId="189" fontId="1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55" fillId="0" borderId="25" applyNumberFormat="false" applyFill="false" applyProtection="false">
      <alignment horizontal="center"/>
    </xf>
    <xf numFmtId="0" fontId="11" fillId="27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184" fontId="35" fillId="0" borderId="0"/>
    <xf numFmtId="0" fontId="16" fillId="3" borderId="0" applyNumberFormat="false" applyBorder="false" applyAlignment="false" applyProtection="false">
      <alignment vertical="center"/>
    </xf>
    <xf numFmtId="0" fontId="40" fillId="24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69" fillId="54" borderId="0" applyNumberFormat="false" applyFont="false" applyBorder="false" applyAlignment="false" applyProtection="false"/>
    <xf numFmtId="0" fontId="11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31" fillId="2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1" fillId="27" borderId="0" applyNumberFormat="false" applyBorder="false" applyAlignment="false" applyProtection="false">
      <alignment vertical="center"/>
    </xf>
    <xf numFmtId="0" fontId="1" fillId="0" borderId="0"/>
    <xf numFmtId="0" fontId="14" fillId="0" borderId="0"/>
    <xf numFmtId="0" fontId="37" fillId="0" borderId="19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1" fillId="12" borderId="0" applyNumberFormat="false" applyBorder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41" fillId="0" borderId="0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54" fillId="0" borderId="0" applyNumberFormat="false" applyFill="false" applyBorder="false" applyAlignment="false" applyProtection="false"/>
    <xf numFmtId="0" fontId="1" fillId="0" borderId="0"/>
    <xf numFmtId="192" fontId="1" fillId="0" borderId="0" applyFont="false" applyFill="false" applyBorder="false" applyAlignment="false" applyProtection="false"/>
    <xf numFmtId="0" fontId="11" fillId="12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/>
    <xf numFmtId="0" fontId="37" fillId="0" borderId="19" applyNumberFormat="false" applyFill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1" fillId="12" borderId="0" applyNumberFormat="false" applyBorder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37" fillId="0" borderId="19" applyNumberFormat="false" applyFill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53" fillId="0" borderId="24" applyNumberFormat="false" applyFill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52" fillId="16" borderId="23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52" fillId="16" borderId="23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/>
    <xf numFmtId="0" fontId="11" fillId="25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51" fillId="0" borderId="7">
      <alignment horizontal="distributed" vertical="center" wrapText="true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/>
    <xf numFmtId="0" fontId="11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189" fontId="1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49" fillId="0" borderId="21" applyNumberFormat="false" applyFill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189" fontId="45" fillId="0" borderId="0" applyFont="false" applyFill="false" applyBorder="false" applyAlignment="false" applyProtection="false"/>
    <xf numFmtId="0" fontId="34" fillId="3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1" fillId="1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8" fillId="0" borderId="6" applyNumberFormat="false" applyFill="false" applyProtection="false">
      <alignment horizontal="center"/>
    </xf>
    <xf numFmtId="0" fontId="31" fillId="23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23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/>
    <xf numFmtId="0" fontId="31" fillId="23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/>
    <xf numFmtId="0" fontId="30" fillId="0" borderId="0" applyNumberFormat="false" applyFill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1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1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" fillId="0" borderId="0"/>
    <xf numFmtId="0" fontId="52" fillId="16" borderId="23" applyNumberFormat="false" applyAlignment="false" applyProtection="false">
      <alignment vertical="center"/>
    </xf>
    <xf numFmtId="0" fontId="11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/>
    <xf numFmtId="0" fontId="17" fillId="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5" fillId="0" borderId="0"/>
    <xf numFmtId="0" fontId="1" fillId="0" borderId="0"/>
    <xf numFmtId="0" fontId="11" fillId="12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179" fontId="45" fillId="0" borderId="25" applyFill="false" applyProtection="false">
      <alignment horizontal="right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1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/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29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40" fillId="24" borderId="0" applyNumberFormat="false" applyBorder="false" applyAlignment="false" applyProtection="false"/>
    <xf numFmtId="0" fontId="29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9" fillId="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/>
    <xf numFmtId="0" fontId="25" fillId="11" borderId="0" applyNumberFormat="false" applyBorder="false" applyAlignment="false" applyProtection="false"/>
    <xf numFmtId="0" fontId="17" fillId="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50" fillId="31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44" fillId="4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41" fontId="45" fillId="0" borderId="0" applyFont="false" applyFill="false" applyBorder="false" applyAlignment="false" applyProtection="false"/>
    <xf numFmtId="0" fontId="15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7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42" fillId="4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4" fillId="2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5" fillId="0" borderId="0" applyFont="false" applyFill="false" applyBorder="false" applyAlignment="false" applyProtection="false"/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13" borderId="16" applyNumberFormat="false" applyFont="false" applyAlignment="false" applyProtection="false">
      <alignment vertical="center"/>
    </xf>
    <xf numFmtId="0" fontId="1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41" fillId="0" borderId="0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66" fillId="42" borderId="27" applyNumberForma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186" fontId="35" fillId="0" borderId="0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41" fillId="0" borderId="0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0" borderId="0"/>
    <xf numFmtId="0" fontId="1" fillId="0" borderId="0"/>
    <xf numFmtId="0" fontId="11" fillId="1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7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5" fillId="4" borderId="0" applyNumberFormat="false" applyBorder="false" applyAlignment="false" applyProtection="false"/>
    <xf numFmtId="0" fontId="25" fillId="11" borderId="0" applyNumberFormat="false" applyBorder="false" applyAlignment="false" applyProtection="false"/>
    <xf numFmtId="0" fontId="1" fillId="0" borderId="0"/>
    <xf numFmtId="0" fontId="1" fillId="0" borderId="0"/>
    <xf numFmtId="0" fontId="1" fillId="0" borderId="0"/>
    <xf numFmtId="0" fontId="36" fillId="4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81" fillId="0" borderId="0">
      <alignment horizontal="center" wrapText="true"/>
      <protection locked="false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8" fillId="0" borderId="0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40" fillId="24" borderId="0" applyNumberFormat="false" applyBorder="false" applyAlignment="false" applyProtection="false"/>
    <xf numFmtId="0" fontId="17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top"/>
      <protection locked="false"/>
    </xf>
    <xf numFmtId="0" fontId="1" fillId="0" borderId="0"/>
    <xf numFmtId="0" fontId="38" fillId="0" borderId="20" applyProtection="false"/>
    <xf numFmtId="0" fontId="11" fillId="1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7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1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0" fillId="0" borderId="0"/>
    <xf numFmtId="0" fontId="17" fillId="4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4" fillId="6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0" fillId="0" borderId="0"/>
    <xf numFmtId="0" fontId="17" fillId="4" borderId="0" applyNumberFormat="false" applyBorder="false" applyAlignment="false" applyProtection="false">
      <alignment vertical="center"/>
    </xf>
    <xf numFmtId="0" fontId="52" fillId="16" borderId="23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202" fontId="51" fillId="0" borderId="7">
      <alignment vertical="center"/>
      <protection locked="false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/>
    <xf numFmtId="0" fontId="1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183" fontId="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1" fontId="51" fillId="0" borderId="7">
      <alignment vertical="center"/>
      <protection locked="false"/>
    </xf>
    <xf numFmtId="0" fontId="17" fillId="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8" fillId="0" borderId="0"/>
    <xf numFmtId="0" fontId="17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6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4" fillId="1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13" borderId="16" applyNumberFormat="false" applyFont="false" applyAlignment="false" applyProtection="false">
      <alignment vertical="center"/>
    </xf>
    <xf numFmtId="0" fontId="1" fillId="13" borderId="16" applyNumberFormat="false" applyFon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7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8" fillId="0" borderId="0"/>
    <xf numFmtId="0" fontId="1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5" fillId="0" borderId="0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4" fillId="1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202" fontId="51" fillId="0" borderId="7">
      <alignment vertical="center"/>
      <protection locked="false"/>
    </xf>
    <xf numFmtId="0" fontId="11" fillId="0" borderId="0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33" fillId="16" borderId="18" applyNumberFormat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31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192" fontId="1" fillId="0" borderId="0" applyFont="false" applyFill="false" applyBorder="false" applyAlignment="false" applyProtection="false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11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13" borderId="16" applyNumberFormat="false" applyFont="false" applyAlignment="false" applyProtection="false">
      <alignment vertical="center"/>
    </xf>
    <xf numFmtId="0" fontId="1" fillId="13" borderId="16" applyNumberFormat="false" applyFon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52" fillId="16" borderId="23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0" fillId="0" borderId="0"/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6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11" borderId="0" applyNumberFormat="false" applyBorder="false" applyAlignment="false" applyProtection="false"/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2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31" fillId="20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31" fillId="2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31" fillId="2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31" fillId="2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4" fillId="1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4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3" fillId="0" borderId="15" applyNumberFormat="false" applyFill="false" applyAlignment="false" applyProtection="false">
      <alignment vertical="center"/>
    </xf>
    <xf numFmtId="0" fontId="1" fillId="0" borderId="0"/>
    <xf numFmtId="0" fontId="23" fillId="0" borderId="15" applyNumberFormat="false" applyFill="false" applyAlignment="false" applyProtection="false">
      <alignment vertical="center"/>
    </xf>
    <xf numFmtId="0" fontId="1" fillId="0" borderId="0"/>
    <xf numFmtId="0" fontId="23" fillId="0" borderId="15" applyNumberFormat="false" applyFill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1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196" fontId="20" fillId="0" borderId="0" applyFont="false" applyFill="false" applyBorder="false" applyAlignment="false" applyProtection="false"/>
    <xf numFmtId="0" fontId="1" fillId="0" borderId="0"/>
    <xf numFmtId="0" fontId="31" fillId="23" borderId="0" applyNumberFormat="false" applyBorder="false" applyAlignment="false" applyProtection="false">
      <alignment vertical="center"/>
    </xf>
    <xf numFmtId="0" fontId="1" fillId="0" borderId="0"/>
    <xf numFmtId="0" fontId="1" fillId="13" borderId="16" applyNumberFormat="false" applyFon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5" fillId="0" borderId="0"/>
    <xf numFmtId="0" fontId="15" fillId="0" borderId="0"/>
    <xf numFmtId="0" fontId="15" fillId="0" borderId="0"/>
    <xf numFmtId="0" fontId="32" fillId="3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5" fillId="0" borderId="0"/>
    <xf numFmtId="0" fontId="21" fillId="0" borderId="14" applyNumberFormat="false" applyFill="false" applyAlignment="false" applyProtection="false">
      <alignment vertical="center"/>
    </xf>
    <xf numFmtId="0" fontId="15" fillId="0" borderId="0"/>
    <xf numFmtId="0" fontId="21" fillId="0" borderId="14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5" fillId="0" borderId="0"/>
    <xf numFmtId="0" fontId="21" fillId="0" borderId="14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5" fillId="0" borderId="0"/>
    <xf numFmtId="0" fontId="1" fillId="0" borderId="0"/>
    <xf numFmtId="188" fontId="20" fillId="0" borderId="0" applyFont="false" applyFill="false" applyBorder="false" applyAlignment="false" applyProtection="false"/>
    <xf numFmtId="0" fontId="19" fillId="0" borderId="0" applyNumberForma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2" fillId="0" borderId="0" applyFont="false" applyFill="false" applyBorder="false" applyAlignment="false" applyProtection="false"/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2" fillId="0" borderId="0"/>
    <xf numFmtId="183" fontId="1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" fillId="0" borderId="0"/>
    <xf numFmtId="0" fontId="11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7" fillId="4" borderId="0" applyNumberFormat="false" applyBorder="false" applyAlignment="false" applyProtection="false">
      <alignment vertical="center"/>
    </xf>
    <xf numFmtId="0" fontId="41" fillId="0" borderId="0"/>
    <xf numFmtId="0" fontId="1" fillId="0" borderId="0"/>
    <xf numFmtId="0" fontId="18" fillId="0" borderId="0"/>
    <xf numFmtId="0" fontId="29" fillId="4" borderId="0" applyNumberFormat="false" applyBorder="false" applyAlignment="false" applyProtection="false">
      <alignment vertical="center"/>
    </xf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16" fillId="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/>
    <xf numFmtId="37" fontId="65" fillId="0" borderId="0"/>
    <xf numFmtId="0" fontId="11" fillId="6" borderId="0" applyNumberFormat="false" applyBorder="false" applyAlignment="false" applyProtection="false">
      <alignment vertical="center"/>
    </xf>
    <xf numFmtId="0" fontId="18" fillId="0" borderId="0"/>
    <xf numFmtId="0" fontId="16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" fillId="0" borderId="0"/>
    <xf numFmtId="0" fontId="15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5" fillId="0" borderId="0" applyNumberFormat="false" applyFill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" fillId="0" borderId="0"/>
    <xf numFmtId="0" fontId="14" fillId="0" borderId="0">
      <alignment vertical="center"/>
    </xf>
    <xf numFmtId="0" fontId="13" fillId="2" borderId="0" applyNumberFormat="false" applyBorder="false" applyAlignment="false" applyProtection="false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16" borderId="23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83" fillId="56" borderId="4">
      <protection locked="false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31" fillId="2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2605" applyFont="true" applyFill="true" applyAlignment="true" applyProtection="true">
      <alignment horizontal="center" vertical="center"/>
      <protection locked="false"/>
    </xf>
    <xf numFmtId="0" fontId="2" fillId="0" borderId="0" xfId="2605" applyFont="true" applyFill="true" applyAlignment="true">
      <alignment horizontal="center" vertical="center"/>
    </xf>
    <xf numFmtId="0" fontId="1" fillId="0" borderId="0" xfId="2605" applyFont="true" applyFill="true" applyAlignment="true">
      <alignment horizontal="center" vertical="center"/>
    </xf>
    <xf numFmtId="193" fontId="1" fillId="0" borderId="0" xfId="2605" applyNumberFormat="true" applyFont="true" applyFill="true" applyAlignment="true">
      <alignment horizontal="center" vertical="center"/>
    </xf>
    <xf numFmtId="0" fontId="3" fillId="0" borderId="0" xfId="2605" applyFont="true" applyFill="true" applyAlignment="true" applyProtection="true">
      <alignment vertical="center" wrapText="true"/>
      <protection locked="false"/>
    </xf>
    <xf numFmtId="193" fontId="3" fillId="0" borderId="0" xfId="2605" applyNumberFormat="true" applyFont="true" applyFill="true" applyAlignment="true" applyProtection="true">
      <alignment vertical="center" wrapText="true"/>
      <protection locked="false"/>
    </xf>
    <xf numFmtId="0" fontId="4" fillId="0" borderId="0" xfId="2605" applyFont="true" applyFill="true" applyAlignment="true" applyProtection="true">
      <alignment horizontal="center" vertical="center"/>
      <protection locked="false"/>
    </xf>
    <xf numFmtId="176" fontId="5" fillId="0" borderId="1" xfId="1886" applyNumberFormat="true" applyFont="true" applyFill="true" applyBorder="true" applyAlignment="true" applyProtection="true">
      <alignment horizontal="right" vertical="center" wrapText="true"/>
      <protection locked="false"/>
    </xf>
    <xf numFmtId="0" fontId="6" fillId="0" borderId="2" xfId="851" applyFont="true" applyFill="true" applyBorder="true" applyAlignment="true" applyProtection="true">
      <alignment horizontal="center" vertical="center" wrapText="true"/>
      <protection locked="false"/>
    </xf>
    <xf numFmtId="0" fontId="6" fillId="0" borderId="2" xfId="851" applyFont="true" applyFill="true" applyBorder="true" applyAlignment="true" applyProtection="true">
      <alignment horizontal="center" vertical="center"/>
      <protection locked="false"/>
    </xf>
    <xf numFmtId="193" fontId="6" fillId="0" borderId="3" xfId="851" applyNumberFormat="true" applyFont="true" applyFill="true" applyBorder="true" applyAlignment="true" applyProtection="true">
      <alignment horizontal="center" vertical="center"/>
      <protection locked="false"/>
    </xf>
    <xf numFmtId="0" fontId="6" fillId="0" borderId="4" xfId="851" applyFont="true" applyFill="true" applyBorder="true" applyAlignment="true" applyProtection="true">
      <alignment horizontal="center" vertical="center" wrapText="true"/>
      <protection locked="false"/>
    </xf>
    <xf numFmtId="0" fontId="6" fillId="0" borderId="4" xfId="851" applyFont="true" applyFill="true" applyBorder="true" applyAlignment="true" applyProtection="true">
      <alignment horizontal="center" vertical="center"/>
      <protection locked="false"/>
    </xf>
    <xf numFmtId="193" fontId="6" fillId="0" borderId="5" xfId="851" applyNumberFormat="true" applyFont="true" applyFill="true" applyBorder="true" applyAlignment="true" applyProtection="true">
      <alignment horizontal="center" vertical="center"/>
      <protection locked="false"/>
    </xf>
    <xf numFmtId="0" fontId="6" fillId="0" borderId="6" xfId="851" applyFont="true" applyFill="true" applyBorder="true" applyAlignment="true" applyProtection="true">
      <alignment horizontal="center" vertical="center" wrapText="true"/>
      <protection locked="false"/>
    </xf>
    <xf numFmtId="0" fontId="6" fillId="0" borderId="6" xfId="851" applyFont="true" applyFill="true" applyBorder="true" applyAlignment="true" applyProtection="true">
      <alignment horizontal="center" vertical="center"/>
      <protection locked="false"/>
    </xf>
    <xf numFmtId="193" fontId="6" fillId="0" borderId="7" xfId="851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7" xfId="2605" applyFont="true" applyFill="true" applyBorder="true" applyAlignment="true">
      <alignment horizontal="center" vertical="center"/>
    </xf>
    <xf numFmtId="193" fontId="7" fillId="0" borderId="7" xfId="1567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2" xfId="2605" applyFont="true" applyFill="true" applyBorder="true" applyAlignment="true">
      <alignment horizontal="center" vertical="center"/>
    </xf>
    <xf numFmtId="0" fontId="7" fillId="0" borderId="7" xfId="669" applyFont="true" applyFill="true" applyBorder="true" applyAlignment="true">
      <alignment horizontal="center" vertical="center" wrapText="true"/>
    </xf>
    <xf numFmtId="0" fontId="8" fillId="0" borderId="4" xfId="2605" applyFont="true" applyFill="true" applyBorder="true" applyAlignment="true">
      <alignment horizontal="center" vertical="center"/>
    </xf>
    <xf numFmtId="0" fontId="8" fillId="0" borderId="7" xfId="2605" applyFont="true" applyFill="true" applyBorder="true" applyAlignment="true">
      <alignment horizontal="center" vertical="center"/>
    </xf>
    <xf numFmtId="0" fontId="8" fillId="0" borderId="7" xfId="669" applyFont="true" applyFill="true" applyBorder="true" applyAlignment="true">
      <alignment horizontal="center" vertical="center" wrapText="true"/>
    </xf>
    <xf numFmtId="0" fontId="8" fillId="0" borderId="7" xfId="669" applyFont="true" applyFill="true" applyBorder="true" applyAlignment="true">
      <alignment horizontal="left" vertical="center" wrapText="true"/>
    </xf>
    <xf numFmtId="0" fontId="5" fillId="0" borderId="8" xfId="670" applyFont="true" applyFill="true" applyBorder="true" applyAlignment="true">
      <alignment horizontal="left" vertical="center" wrapText="true"/>
    </xf>
    <xf numFmtId="0" fontId="9" fillId="0" borderId="7" xfId="669" applyFont="true" applyFill="true" applyBorder="true" applyAlignment="true">
      <alignment vertical="center" wrapText="true"/>
    </xf>
    <xf numFmtId="0" fontId="8" fillId="0" borderId="6" xfId="2605" applyFont="true" applyFill="true" applyBorder="true" applyAlignment="true">
      <alignment horizontal="center" vertical="center"/>
    </xf>
    <xf numFmtId="0" fontId="8" fillId="0" borderId="7" xfId="668" applyFont="true" applyFill="true" applyBorder="true" applyAlignment="true">
      <alignment horizontal="left" vertical="center" wrapText="true"/>
    </xf>
    <xf numFmtId="193" fontId="6" fillId="0" borderId="9" xfId="851" applyNumberFormat="true" applyFont="true" applyFill="true" applyBorder="true" applyAlignment="true" applyProtection="true">
      <alignment horizontal="center" vertical="center"/>
      <protection locked="false"/>
    </xf>
    <xf numFmtId="193" fontId="6" fillId="0" borderId="10" xfId="851" applyNumberFormat="true" applyFont="true" applyFill="true" applyBorder="true" applyAlignment="true" applyProtection="true">
      <alignment horizontal="center" vertical="center"/>
      <protection locked="false"/>
    </xf>
    <xf numFmtId="193" fontId="6" fillId="0" borderId="7" xfId="669" applyNumberFormat="true" applyFont="true" applyFill="true" applyBorder="true" applyAlignment="true" applyProtection="true">
      <alignment horizontal="center" vertical="center" wrapText="true"/>
      <protection locked="false"/>
    </xf>
    <xf numFmtId="193" fontId="6" fillId="0" borderId="0" xfId="851" applyNumberFormat="true" applyFont="true" applyFill="true" applyBorder="true" applyAlignment="true" applyProtection="true">
      <alignment horizontal="center" vertical="center"/>
      <protection locked="false"/>
    </xf>
    <xf numFmtId="193" fontId="6" fillId="0" borderId="11" xfId="851" applyNumberFormat="true" applyFont="true" applyFill="true" applyBorder="true" applyAlignment="true" applyProtection="true">
      <alignment horizontal="center" vertical="center"/>
      <protection locked="false"/>
    </xf>
    <xf numFmtId="193" fontId="8" fillId="0" borderId="7" xfId="1567" applyNumberFormat="true" applyFont="true" applyFill="true" applyBorder="true" applyAlignment="true">
      <alignment horizontal="center" vertical="center" wrapText="true"/>
    </xf>
    <xf numFmtId="193" fontId="8" fillId="0" borderId="7" xfId="1567" applyNumberFormat="true" applyFont="true" applyFill="true" applyBorder="true" applyAlignment="true" applyProtection="true">
      <alignment horizontal="center" vertical="center" wrapText="true"/>
      <protection locked="false"/>
    </xf>
    <xf numFmtId="193" fontId="10" fillId="0" borderId="0" xfId="2605" applyNumberFormat="true" applyFont="true" applyFill="true" applyAlignment="true" applyProtection="true">
      <alignment horizontal="center" vertical="center"/>
      <protection locked="false"/>
    </xf>
    <xf numFmtId="193" fontId="7" fillId="0" borderId="7" xfId="1567" applyNumberFormat="true" applyFont="true" applyFill="true" applyBorder="true" applyAlignment="true">
      <alignment horizontal="center" vertical="center" wrapText="true"/>
    </xf>
    <xf numFmtId="193" fontId="7" fillId="0" borderId="7" xfId="2985" applyNumberFormat="true" applyFont="true" applyFill="true" applyBorder="true" applyAlignment="true">
      <alignment horizontal="center" vertical="center"/>
    </xf>
    <xf numFmtId="193" fontId="8" fillId="0" borderId="7" xfId="2985" applyNumberFormat="true" applyFont="true" applyFill="true" applyBorder="true" applyAlignment="true">
      <alignment horizontal="center" vertical="center"/>
    </xf>
    <xf numFmtId="193" fontId="8" fillId="0" borderId="7" xfId="669" applyNumberFormat="true" applyFont="true" applyFill="true" applyBorder="true" applyAlignment="true">
      <alignment horizontal="center" vertical="center" wrapText="true"/>
    </xf>
    <xf numFmtId="193" fontId="1" fillId="0" borderId="0" xfId="2605" applyNumberFormat="true" applyFont="true" applyFill="true" applyAlignment="true" applyProtection="true">
      <alignment horizontal="center" vertical="center"/>
      <protection locked="false"/>
    </xf>
    <xf numFmtId="193" fontId="6" fillId="0" borderId="12" xfId="1886" applyNumberFormat="true" applyFont="true" applyFill="true" applyBorder="true" applyAlignment="true" applyProtection="true">
      <alignment horizontal="center" vertical="center" wrapText="true"/>
      <protection locked="false"/>
    </xf>
    <xf numFmtId="193" fontId="6" fillId="0" borderId="13" xfId="1886" applyNumberFormat="true" applyFont="true" applyFill="true" applyBorder="true" applyAlignment="true" applyProtection="true">
      <alignment horizontal="center" vertical="center" wrapText="true"/>
      <protection locked="false"/>
    </xf>
    <xf numFmtId="193" fontId="6" fillId="0" borderId="2" xfId="1886" applyNumberFormat="true" applyFont="true" applyFill="true" applyBorder="true" applyAlignment="true" applyProtection="true">
      <alignment horizontal="center" vertical="center" wrapText="true"/>
      <protection locked="false"/>
    </xf>
    <xf numFmtId="193" fontId="6" fillId="0" borderId="6" xfId="1886" applyNumberFormat="true" applyFont="true" applyFill="true" applyBorder="true" applyAlignment="true" applyProtection="true">
      <alignment horizontal="center" vertical="center" wrapText="true"/>
      <protection locked="false"/>
    </xf>
    <xf numFmtId="193" fontId="8" fillId="0" borderId="7" xfId="2985" applyNumberFormat="true" applyFont="true" applyFill="true" applyBorder="true" applyAlignment="true">
      <alignment horizontal="center" vertical="center" wrapText="true"/>
    </xf>
    <xf numFmtId="193" fontId="8" fillId="0" borderId="7" xfId="2605" applyNumberFormat="true" applyFont="true" applyFill="true" applyBorder="true" applyAlignment="true">
      <alignment horizontal="center" vertical="center"/>
    </xf>
    <xf numFmtId="193" fontId="6" fillId="0" borderId="8" xfId="1886" applyNumberFormat="true" applyFont="true" applyFill="true" applyBorder="true" applyAlignment="true" applyProtection="true">
      <alignment horizontal="center" vertical="center" wrapText="true"/>
      <protection locked="false"/>
    </xf>
    <xf numFmtId="193" fontId="6" fillId="0" borderId="12" xfId="669" applyNumberFormat="true" applyFont="true" applyFill="true" applyBorder="true" applyAlignment="true" applyProtection="true">
      <alignment horizontal="center" vertical="center" wrapText="true"/>
      <protection locked="false"/>
    </xf>
    <xf numFmtId="193" fontId="6" fillId="0" borderId="13" xfId="669" applyNumberFormat="true" applyFont="true" applyFill="true" applyBorder="true" applyAlignment="true" applyProtection="true">
      <alignment horizontal="center" vertical="center" wrapText="true"/>
      <protection locked="false"/>
    </xf>
    <xf numFmtId="193" fontId="6" fillId="0" borderId="2" xfId="669" applyNumberFormat="true" applyFont="true" applyFill="true" applyBorder="true" applyAlignment="true" applyProtection="true">
      <alignment horizontal="center" vertical="center" wrapText="true"/>
      <protection locked="false"/>
    </xf>
    <xf numFmtId="193" fontId="6" fillId="0" borderId="6" xfId="669" applyNumberFormat="true" applyFont="true" applyFill="true" applyBorder="true" applyAlignment="true" applyProtection="true">
      <alignment horizontal="center" vertical="center" wrapText="true"/>
      <protection locked="false"/>
    </xf>
    <xf numFmtId="193" fontId="8" fillId="0" borderId="7" xfId="2991" applyNumberFormat="true" applyFont="true" applyFill="true" applyBorder="true" applyAlignment="true">
      <alignment horizontal="center" vertical="center" wrapText="true"/>
    </xf>
    <xf numFmtId="193" fontId="8" fillId="0" borderId="7" xfId="2991" applyNumberFormat="true" applyFont="true" applyFill="true" applyBorder="true" applyAlignment="true">
      <alignment horizontal="center" vertical="center"/>
    </xf>
    <xf numFmtId="193" fontId="6" fillId="0" borderId="8" xfId="669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7" xfId="669" applyFont="true" applyFill="true" applyBorder="true" applyAlignment="true">
      <alignment horizontal="left" vertical="center"/>
    </xf>
    <xf numFmtId="0" fontId="5" fillId="0" borderId="7" xfId="667" applyFont="true" applyFill="true" applyBorder="true" applyAlignment="true">
      <alignment horizontal="center" vertical="center" wrapText="true"/>
    </xf>
    <xf numFmtId="0" fontId="8" fillId="0" borderId="7" xfId="669" applyFont="true" applyFill="true" applyBorder="true" applyAlignment="true">
      <alignment horizontal="center" vertical="center"/>
    </xf>
    <xf numFmtId="193" fontId="8" fillId="0" borderId="7" xfId="669" applyNumberFormat="true" applyFont="true" applyFill="true" applyBorder="true" applyAlignment="true">
      <alignment horizontal="center" vertical="center"/>
    </xf>
    <xf numFmtId="0" fontId="7" fillId="0" borderId="7" xfId="1567" applyFont="true" applyFill="true" applyBorder="true" applyAlignment="true">
      <alignment horizontal="center" vertical="center" wrapText="true"/>
    </xf>
    <xf numFmtId="193" fontId="7" fillId="0" borderId="7" xfId="2605" applyNumberFormat="true" applyFont="true" applyFill="true" applyBorder="true" applyAlignment="true">
      <alignment horizontal="center" vertical="center"/>
    </xf>
    <xf numFmtId="0" fontId="9" fillId="0" borderId="7" xfId="669" applyFont="true" applyFill="true" applyBorder="true" applyAlignment="true">
      <alignment horizontal="center" vertical="center" wrapText="true"/>
    </xf>
  </cellXfs>
  <cellStyles count="3136">
    <cellStyle name="常规" xfId="0" builtinId="0"/>
    <cellStyle name="표준_0N-HANDLING " xfId="1"/>
    <cellStyle name="통화 [0]_BOILER-CO1" xfId="2"/>
    <cellStyle name="콤마_BOILER-CO1" xfId="3"/>
    <cellStyle name="注释 3" xfId="4"/>
    <cellStyle name="注释 2 8" xfId="5"/>
    <cellStyle name="注释 2 7" xfId="6"/>
    <cellStyle name="注释 2 6" xfId="7"/>
    <cellStyle name="注释 2 4" xfId="8"/>
    <cellStyle name="注释 2 3" xfId="9"/>
    <cellStyle name="注释 2 2" xfId="10"/>
    <cellStyle name="注释 2 18" xfId="11"/>
    <cellStyle name="注释 2 11" xfId="12"/>
    <cellStyle name="注释 2 10" xfId="13"/>
    <cellStyle name="注释 2" xfId="14"/>
    <cellStyle name="昗弨_Pacific Region P&amp;L" xfId="15"/>
    <cellStyle name="小数 3" xfId="16"/>
    <cellStyle name="小数 2_2017年改革发展类资金分配及绩效" xfId="17"/>
    <cellStyle name="数字_湘财教指〔2017〕84号中央财政支持地方高校改革发展资金" xfId="18"/>
    <cellStyle name="数字 2_2017年改革发展类资金分配及绩效" xfId="19"/>
    <cellStyle name="数字 2 3" xfId="20"/>
    <cellStyle name="数量" xfId="21"/>
    <cellStyle name="输入 3" xfId="22"/>
    <cellStyle name="输入 2 8" xfId="23"/>
    <cellStyle name="输入 2 7" xfId="24"/>
    <cellStyle name="输入 2 5" xfId="25"/>
    <cellStyle name="输入 2 4" xfId="26"/>
    <cellStyle name="输入 2 3" xfId="27"/>
    <cellStyle name="输入 2 2" xfId="28"/>
    <cellStyle name="输入 2 19" xfId="29"/>
    <cellStyle name="输入 2 18" xfId="30"/>
    <cellStyle name="输入 2 17" xfId="31"/>
    <cellStyle name="输入 2 21" xfId="32"/>
    <cellStyle name="输入 2 16" xfId="33"/>
    <cellStyle name="输入 2 20" xfId="34"/>
    <cellStyle name="输入 2 15" xfId="35"/>
    <cellStyle name="输入 2 13" xfId="36"/>
    <cellStyle name="输入 2 12" xfId="37"/>
    <cellStyle name="输入 2 11" xfId="38"/>
    <cellStyle name="输入 2 10" xfId="39"/>
    <cellStyle name="寘嬫愗傝 [0.00]_Region Orders (2)" xfId="40"/>
    <cellStyle name="输出 4" xfId="41"/>
    <cellStyle name="输出 2 9" xfId="42"/>
    <cellStyle name="输出 2 8" xfId="43"/>
    <cellStyle name="输出 2 6" xfId="44"/>
    <cellStyle name="输出 2 5" xfId="45"/>
    <cellStyle name="输出 2 4" xfId="46"/>
    <cellStyle name="输出 2 19" xfId="47"/>
    <cellStyle name="输出 2 18" xfId="48"/>
    <cellStyle name="输出 2 17" xfId="49"/>
    <cellStyle name="输出 2" xfId="50"/>
    <cellStyle name="适中 4" xfId="51"/>
    <cellStyle name="适中 3" xfId="52"/>
    <cellStyle name="适中 2_2017年改革发展类资金分配及绩效" xfId="53"/>
    <cellStyle name="适中 2 9" xfId="54"/>
    <cellStyle name="适中 2 8" xfId="55"/>
    <cellStyle name="适中 2 19" xfId="56"/>
    <cellStyle name="适中 2 18" xfId="57"/>
    <cellStyle name="适中 2 17" xfId="58"/>
    <cellStyle name="适中 2 21" xfId="59"/>
    <cellStyle name="适中 2 16" xfId="60"/>
    <cellStyle name="适中 2 14" xfId="61"/>
    <cellStyle name="适中 2 13" xfId="62"/>
    <cellStyle name="适中 2 11" xfId="63"/>
    <cellStyle name="适中 2" xfId="64"/>
    <cellStyle name="强调文字颜色 6 3" xfId="65"/>
    <cellStyle name="强调文字颜色 6 2 9" xfId="66"/>
    <cellStyle name="强调文字颜色 6 2 6" xfId="67"/>
    <cellStyle name="强调文字颜色 6 2 2" xfId="68"/>
    <cellStyle name="强调文字颜色 6 2 17" xfId="69"/>
    <cellStyle name="强调文字颜色 6 2 21" xfId="70"/>
    <cellStyle name="强调文字颜色 6 2 16" xfId="71"/>
    <cellStyle name="强调文字颜色 6 2 20" xfId="72"/>
    <cellStyle name="强调文字颜色 6 2 15" xfId="73"/>
    <cellStyle name="强调文字颜色 6 2 13" xfId="74"/>
    <cellStyle name="强调文字颜色 6 2 12" xfId="75"/>
    <cellStyle name="强调文字颜色 6 2 10" xfId="76"/>
    <cellStyle name="强调文字颜色 6 2" xfId="77"/>
    <cellStyle name="强调文字颜色 5 4" xfId="78"/>
    <cellStyle name="强调文字颜色 5 3" xfId="79"/>
    <cellStyle name="强调文字颜色 5 2 9" xfId="80"/>
    <cellStyle name="强调文字颜色 5 2 6" xfId="81"/>
    <cellStyle name="强调文字颜色 5 2 19" xfId="82"/>
    <cellStyle name="强调文字颜色 5 2 18" xfId="83"/>
    <cellStyle name="强调文字颜色 5 2 17" xfId="84"/>
    <cellStyle name="强调文字颜色 5 2 14" xfId="85"/>
    <cellStyle name="强调文字颜色 5 2 12" xfId="86"/>
    <cellStyle name="强调文字颜色 5 2" xfId="87"/>
    <cellStyle name="强调文字颜色 4 3" xfId="88"/>
    <cellStyle name="强调文字颜色 4 2 7" xfId="89"/>
    <cellStyle name="强调文字颜色 4 2 5" xfId="90"/>
    <cellStyle name="强调文字颜色 4 2 3" xfId="91"/>
    <cellStyle name="强调文字颜色 4 2 18" xfId="92"/>
    <cellStyle name="强调文字颜色 4 2 17" xfId="93"/>
    <cellStyle name="强调文字颜色 4 2 21" xfId="94"/>
    <cellStyle name="强调文字颜色 4 2 16" xfId="95"/>
    <cellStyle name="强调文字颜色 4 2 20" xfId="96"/>
    <cellStyle name="强调文字颜色 4 2 15" xfId="97"/>
    <cellStyle name="小数 2 3" xfId="98"/>
    <cellStyle name="强调文字颜色 4 2 12" xfId="99"/>
    <cellStyle name="小数 2 2" xfId="100"/>
    <cellStyle name="强调文字颜色 4 2 11" xfId="101"/>
    <cellStyle name="强调文字颜色 4 2 10" xfId="102"/>
    <cellStyle name="强调文字颜色 4 2" xfId="103"/>
    <cellStyle name="强调文字颜色 3 2 19" xfId="104"/>
    <cellStyle name="未定义" xfId="105"/>
    <cellStyle name="强调文字颜色 3 2 17" xfId="106"/>
    <cellStyle name="强调文字颜色 3 2 21" xfId="107"/>
    <cellStyle name="强调文字颜色 3 2 16" xfId="108"/>
    <cellStyle name="强调文字颜色 3 2 20" xfId="109"/>
    <cellStyle name="强调文字颜色 3 2 15" xfId="110"/>
    <cellStyle name="强调文字颜色 3 2 14" xfId="111"/>
    <cellStyle name="强调文字颜色 3 2 13" xfId="112"/>
    <cellStyle name="强调文字颜色 3 2 11" xfId="113"/>
    <cellStyle name="强调文字颜色 2 2 2" xfId="114"/>
    <cellStyle name="强调文字颜色 2 2 19" xfId="115"/>
    <cellStyle name="强调文字颜色 2 2 18" xfId="116"/>
    <cellStyle name="强调文字颜色 2 2 17" xfId="117"/>
    <cellStyle name="强调文字颜色 2 2" xfId="118"/>
    <cellStyle name="强调文字颜色 1 4" xfId="119"/>
    <cellStyle name="强调文字颜色 1 3" xfId="120"/>
    <cellStyle name="强调文字颜色 1 2 3" xfId="121"/>
    <cellStyle name="强调文字颜色 1 2 2" xfId="122"/>
    <cellStyle name="强调文字颜色 1 2 19" xfId="123"/>
    <cellStyle name="强调文字颜色 1 2 18" xfId="124"/>
    <cellStyle name="强调文字颜色 1 2 17" xfId="125"/>
    <cellStyle name="强调文字颜色 1 2 20" xfId="126"/>
    <cellStyle name="强调文字颜色 1 2 15" xfId="127"/>
    <cellStyle name="强调文字颜色 1 2 14" xfId="128"/>
    <cellStyle name="强调文字颜色 1 2 13" xfId="129"/>
    <cellStyle name="强调文字颜色 1 2 12" xfId="130"/>
    <cellStyle name="强调文字颜色 1 2 11" xfId="131"/>
    <cellStyle name="强调文字颜色 1 2 10" xfId="132"/>
    <cellStyle name="强调 1" xfId="133"/>
    <cellStyle name="千位分隔 2 9" xfId="134"/>
    <cellStyle name="千位分隔 2 8" xfId="135"/>
    <cellStyle name="千位分隔 2 7" xfId="136"/>
    <cellStyle name="千位分隔 2 6" xfId="137"/>
    <cellStyle name="千位分隔 2 5" xfId="138"/>
    <cellStyle name="千位分隔 2 4" xfId="139"/>
    <cellStyle name="千位分隔 2 3" xfId="140"/>
    <cellStyle name="千位分隔 2 2" xfId="141"/>
    <cellStyle name="千位分隔 2 19" xfId="142"/>
    <cellStyle name="千位分隔 2 11" xfId="143"/>
    <cellStyle name="千位分隔 2 10" xfId="144"/>
    <cellStyle name="商品名称" xfId="145"/>
    <cellStyle name="千位分隔 2" xfId="146"/>
    <cellStyle name="千位_ 方正PC" xfId="147"/>
    <cellStyle name="千位[0]_ 方正PC" xfId="148"/>
    <cellStyle name="千分位[0]_ 白土" xfId="149"/>
    <cellStyle name="烹拳 [0]_ +Foil &amp; -FOIL &amp; PAPER" xfId="150"/>
    <cellStyle name="霓付 [0]_ +Foil &amp; -FOIL &amp; PAPER" xfId="151"/>
    <cellStyle name="链接单元格 2_2017年改革发展类资金分配及绩效" xfId="152"/>
    <cellStyle name="链接单元格 2 8" xfId="153"/>
    <cellStyle name="链接单元格 2 7" xfId="154"/>
    <cellStyle name="链接单元格 2 6" xfId="155"/>
    <cellStyle name="链接单元格 2 5" xfId="156"/>
    <cellStyle name="链接单元格 2 4" xfId="157"/>
    <cellStyle name="链接单元格 2 3" xfId="158"/>
    <cellStyle name="链接单元格 2 2" xfId="159"/>
    <cellStyle name="链接单元格 2 19" xfId="160"/>
    <cellStyle name="链接单元格 2 18" xfId="161"/>
    <cellStyle name="链接单元格 2 21" xfId="162"/>
    <cellStyle name="链接单元格 2 16" xfId="163"/>
    <cellStyle name="链接单元格 2 20" xfId="164"/>
    <cellStyle name="链接单元格 2 15" xfId="165"/>
    <cellStyle name="链接单元格 2 14" xfId="166"/>
    <cellStyle name="链接单元格 2 13" xfId="167"/>
    <cellStyle name="链接单元格 2 12" xfId="168"/>
    <cellStyle name="链接单元格 2 10" xfId="169"/>
    <cellStyle name="警告文本 3" xfId="170"/>
    <cellStyle name="警告文本 2 9" xfId="171"/>
    <cellStyle name="警告文本 2 8" xfId="172"/>
    <cellStyle name="警告文本 2 7" xfId="173"/>
    <cellStyle name="警告文本 2 5" xfId="174"/>
    <cellStyle name="警告文本 2 2" xfId="175"/>
    <cellStyle name="警告文本 2 19" xfId="176"/>
    <cellStyle name="警告文本 2 18" xfId="177"/>
    <cellStyle name="警告文本 2 20" xfId="178"/>
    <cellStyle name="警告文本 2 15" xfId="179"/>
    <cellStyle name="警告文本 2 13" xfId="180"/>
    <cellStyle name="警告文本 2 12" xfId="181"/>
    <cellStyle name="警告文本 2 11" xfId="182"/>
    <cellStyle name="警告文本 2" xfId="183"/>
    <cellStyle name="借出原因" xfId="184"/>
    <cellStyle name="注释 2 13" xfId="185"/>
    <cellStyle name="解释性文本 2_2017年改革发展类资金分配及绩效" xfId="186"/>
    <cellStyle name="解释性文本 2 8" xfId="187"/>
    <cellStyle name="解释性文本 2 6" xfId="188"/>
    <cellStyle name="解释性文本 2 5" xfId="189"/>
    <cellStyle name="解释性文本 2 4" xfId="190"/>
    <cellStyle name="解释性文本 2 3" xfId="191"/>
    <cellStyle name="解释性文本 2 2" xfId="192"/>
    <cellStyle name="解释性文本 2 18" xfId="193"/>
    <cellStyle name="检查单元格 4" xfId="194"/>
    <cellStyle name="检查单元格 3" xfId="195"/>
    <cellStyle name="检查单元格 2 9" xfId="196"/>
    <cellStyle name="检查单元格 2 6" xfId="197"/>
    <cellStyle name="检查单元格 2 4" xfId="198"/>
    <cellStyle name="检查单元格 2 3" xfId="199"/>
    <cellStyle name="强调文字颜色 6 2_2017年改革发展类资金分配及绩效" xfId="200"/>
    <cellStyle name="检查单元格 2 2" xfId="201"/>
    <cellStyle name="检查单元格 2 18" xfId="202"/>
    <cellStyle name="检查单元格 2 17" xfId="203"/>
    <cellStyle name="检查单元格 2 21" xfId="204"/>
    <cellStyle name="检查单元格 2 16" xfId="205"/>
    <cellStyle name="检查单元格 2 20" xfId="206"/>
    <cellStyle name="检查单元格 2 15" xfId="207"/>
    <cellStyle name="检查单元格 2 14" xfId="208"/>
    <cellStyle name="检查单元格 2 13" xfId="209"/>
    <cellStyle name="检查单元格 2 12" xfId="210"/>
    <cellStyle name="检查单元格 2 11" xfId="211"/>
    <cellStyle name="检查单元格 2 10" xfId="212"/>
    <cellStyle name="计算 4" xfId="213"/>
    <cellStyle name="计算 2 9" xfId="214"/>
    <cellStyle name="计算 2 8" xfId="215"/>
    <cellStyle name="计算 2 5" xfId="216"/>
    <cellStyle name="计算 2 3" xfId="217"/>
    <cellStyle name="计算 2 14" xfId="218"/>
    <cellStyle name="计算 2 13" xfId="219"/>
    <cellStyle name="计算 2 12" xfId="220"/>
    <cellStyle name="计算 2 11" xfId="221"/>
    <cellStyle name="计算 2 10" xfId="222"/>
    <cellStyle name="计算 2" xfId="223"/>
    <cellStyle name="货币 4 8" xfId="224"/>
    <cellStyle name="货币 4 7" xfId="225"/>
    <cellStyle name="货币 4 5" xfId="226"/>
    <cellStyle name="货币 4 2" xfId="227"/>
    <cellStyle name="货币 4 19" xfId="228"/>
    <cellStyle name="货币 4 18" xfId="229"/>
    <cellStyle name="货币 4 21" xfId="230"/>
    <cellStyle name="货币 4 16" xfId="231"/>
    <cellStyle name="货币 4 14" xfId="232"/>
    <cellStyle name="货币 4 13" xfId="233"/>
    <cellStyle name="货币 4 12" xfId="234"/>
    <cellStyle name="货币 2 4" xfId="235"/>
    <cellStyle name="货币 2 3" xfId="236"/>
    <cellStyle name="货币 2 20" xfId="237"/>
    <cellStyle name="货币 2 15" xfId="238"/>
    <cellStyle name="货币 2" xfId="239"/>
    <cellStyle name="汇总 3" xfId="240"/>
    <cellStyle name="寘嬫愗傝_Region Orders (2)" xfId="241"/>
    <cellStyle name="汇总 2_2017年改革发展类资金分配及绩效" xfId="242"/>
    <cellStyle name="汇总 2 9" xfId="243"/>
    <cellStyle name="汇总 2 8" xfId="244"/>
    <cellStyle name="汇总 2 18" xfId="245"/>
    <cellStyle name="汇总 2 17" xfId="246"/>
    <cellStyle name="汇总 2 21" xfId="247"/>
    <cellStyle name="汇总 2 16" xfId="248"/>
    <cellStyle name="汇总 2 20" xfId="249"/>
    <cellStyle name="汇总 2 15" xfId="250"/>
    <cellStyle name="汇总 2 14" xfId="251"/>
    <cellStyle name="汇总 2 13" xfId="252"/>
    <cellStyle name="汇总 2 12" xfId="253"/>
    <cellStyle name="汇总 2 11" xfId="254"/>
    <cellStyle name="汇总 2 10" xfId="255"/>
    <cellStyle name="汇总 2" xfId="256"/>
    <cellStyle name="后继超级链接" xfId="257"/>
    <cellStyle name="好_总人口_12.25-发教育厅-2016年高职生均年初预算控制数分配表" xfId="258"/>
    <cellStyle name="好_总人口" xfId="259"/>
    <cellStyle name="好_自行调整差异系数顺序_财力性转移支付2010年预算参考数_12.25-发教育厅-2016年高职生均年初预算控制数分配表" xfId="260"/>
    <cellStyle name="好_自行调整差异系数顺序_财力性转移支付2010年预算参考数" xfId="261"/>
    <cellStyle name="好_自行调整差异系数顺序_12.25-发教育厅-2016年高职生均年初预算控制数分配表" xfId="262"/>
    <cellStyle name="好_重点民生支出需求测算表社保（农村低保）081112" xfId="263"/>
    <cellStyle name="好_职　2014年职成教育第二批专项经费分配表(分发）" xfId="264"/>
    <cellStyle name="好_云南省2008年转移支付测算——州市本级考核部分及政策性测算" xfId="265"/>
    <cellStyle name="好_云南 缺口县区测算(地方填报)_财力性转移支付2010年预算参考数" xfId="266"/>
    <cellStyle name="好_云南 缺口县区测算(地方填报)_12.25-发教育厅-2016年高职生均年初预算控制数分配表" xfId="267"/>
    <cellStyle name="好_云南 缺口县区测算(地方填报)" xfId="268"/>
    <cellStyle name="好_一般预算支出口径剔除表_财力性转移支付2010年预算参考数" xfId="269"/>
    <cellStyle name="好_一般预算支出口径剔除表" xfId="270"/>
    <cellStyle name="强调文字颜色 2 2_2017年改革发展类资金分配及绩效" xfId="271"/>
    <cellStyle name="好_湘财教指277_12.25-发教育厅-2016年高职生均年初预算控制数分配表" xfId="272"/>
    <cellStyle name="计算 2 7" xfId="273"/>
    <cellStyle name="好_县市旗测算-新科目（20080627）_县市旗测算-新科目（含人口规模效应）" xfId="274"/>
    <cellStyle name="好_县市旗测算-新科目（20080627）_民生政策最低支出需求_财力性转移支付2010年预算参考数_12.25-发教育厅-2016年高职生均年初预算控制数分配表" xfId="275"/>
    <cellStyle name="好_县市旗测算-新科目（20080627）_财力性转移支付2010年预算参考数_12.25-发教育厅-2016年高职生均年初预算控制数分配表" xfId="276"/>
    <cellStyle name="好_县市旗测算-新科目（20080627）_不含人员经费系数_财力性转移支付2010年预算参考数_12.25-发教育厅-2016年高职生均年初预算控制数分配表" xfId="277"/>
    <cellStyle name="好_县市旗测算-新科目（20080627）_不含人员经费系数_12.25-发教育厅-2016年高职生均年初预算控制数分配表" xfId="278"/>
    <cellStyle name="好_县市旗测算-新科目（20080627）_不含人员经费系数" xfId="279"/>
    <cellStyle name="好_县市旗测算-新科目（20080626）_县市旗测算-新科目（含人口规模效应）_财力性转移支付2010年预算参考数_12.25-发教育厅-2016年高职生均年初预算控制数分配表" xfId="280"/>
    <cellStyle name="好_县市旗测算-新科目（20080626）_县市旗测算-新科目（含人口规模效应）_12.25-发教育厅-2016年高职生均年初预算控制数分配表" xfId="281"/>
    <cellStyle name="好_县市旗测算-新科目（20080626）_县市旗测算-新科目（含人口规模效应）" xfId="282"/>
    <cellStyle name="好_县市旗测算-新科目（20080626）_民生政策最低支出需求_财力性转移支付2010年预算参考数" xfId="283"/>
    <cellStyle name="好_县市旗测算-新科目（20080626）_民生政策最低支出需求_12.25-发教育厅-2016年高职生均年初预算控制数分配表" xfId="284"/>
    <cellStyle name="好_县市旗测算-新科目（20080626）_民生政策最低支出需求" xfId="285"/>
    <cellStyle name="好_县市旗测算-新科目（20080626）_财力性转移支付2010年预算参考数_12.25-发教育厅-2016年高职生均年初预算控制数分配表" xfId="286"/>
    <cellStyle name="好_县市旗测算-新科目（20080626）_不含人员经费系数_财力性转移支付2010年预算参考数_12.25-发教育厅-2016年高职生均年初预算控制数分配表" xfId="287"/>
    <cellStyle name="好_县市旗测算-新科目（20080626）_不含人员经费系数_财力性转移支付2010年预算参考数" xfId="288"/>
    <cellStyle name="好_县市旗测算-新科目（20080626）_不含人员经费系数" xfId="289"/>
    <cellStyle name="好_县市旗测算-新科目（20080626）_12.25-发教育厅-2016年高职生均年初预算控制数分配表" xfId="290"/>
    <cellStyle name="好_县市旗测算20080508_县市旗测算-新科目（含人口规模效应）_财力性转移支付2010年预算参考数" xfId="291"/>
    <cellStyle name="好_县市旗测算20080508_县市旗测算-新科目（含人口规模效应）" xfId="292"/>
    <cellStyle name="好_县市旗测算20080508_民生政策最低支出需求_财力性转移支付2010年预算参考数_12.25-发教育厅-2016年高职生均年初预算控制数分配表" xfId="293"/>
    <cellStyle name="好_县市旗测算20080508_民生政策最低支出需求_财力性转移支付2010年预算参考数" xfId="294"/>
    <cellStyle name="好_县市旗测算20080508_民生政策最低支出需求_12.25-发教育厅-2016年高职生均年初预算控制数分配表" xfId="295"/>
    <cellStyle name="好_县市旗测算20080508_民生政策最低支出需求" xfId="296"/>
    <cellStyle name="好_县市旗测算20080508_财力性转移支付2010年预算参考数_12.25-发教育厅-2016年高职生均年初预算控制数分配表" xfId="297"/>
    <cellStyle name="好_县市旗测算20080508_财力性转移支付2010年预算参考数" xfId="298"/>
    <cellStyle name="好_县市旗测算20080508_不含人员经费系数_财力性转移支付2010年预算参考数_12.25-发教育厅-2016年高职生均年初预算控制数分配表" xfId="299"/>
    <cellStyle name="好_县市旗测算20080508_不含人员经费系数_财力性转移支付2010年预算参考数" xfId="300"/>
    <cellStyle name="好_县市旗测算20080508_不含人员经费系数_12.25-发教育厅-2016年高职生均年初预算控制数分配表" xfId="301"/>
    <cellStyle name="好_县区合并测算20080423(按照各省比重）_县市旗测算-新科目（含人口规模效应）_财力性转移支付2010年预算参考数_12.25-发教育厅-2016年高职生均年初预算控制数分配表" xfId="302"/>
    <cellStyle name="好_县区合并测算20080423(按照各省比重）_县市旗测算-新科目（含人口规模效应）" xfId="303"/>
    <cellStyle name="好_县区合并测算20080423(按照各省比重）_民生政策最低支出需求_财力性转移支付2010年预算参考数_12.25-发教育厅-2016年高职生均年初预算控制数分配表" xfId="304"/>
    <cellStyle name="好_县区合并测算20080423(按照各省比重）_民生政策最低支出需求_财力性转移支付2010年预算参考数" xfId="305"/>
    <cellStyle name="好_县区合并测算20080423(按照各省比重）" xfId="306"/>
    <cellStyle name="好_县区合并测算20080421_县市旗测算-新科目（含人口规模效应）_财力性转移支付2010年预算参考数_12.25-发教育厅-2016年高职生均年初预算控制数分配表" xfId="307"/>
    <cellStyle name="好_县区合并测算20080421_民生政策最低支出需求" xfId="308"/>
    <cellStyle name="콤마 [0]_BOILER-CO1" xfId="309"/>
    <cellStyle name="好_县区合并测算20080421_财力性转移支付2010年预算参考数_12.25-发教育厅-2016年高职生均年初预算控制数分配表" xfId="310"/>
    <cellStyle name="好_县区合并测算20080421_财力性转移支付2010年预算参考数" xfId="311"/>
    <cellStyle name="强调文字颜色 6 2 8" xfId="312"/>
    <cellStyle name="好_县区合并测算20080421_不含人员经费系数_财力性转移支付2010年预算参考数" xfId="313"/>
    <cellStyle name="好_县区合并测算20080421_不含人员经费系数" xfId="314"/>
    <cellStyle name="好_县区合并测算20080421_12.25-发教育厅-2016年高职生均年初预算控制数分配表" xfId="315"/>
    <cellStyle name="强调文字颜色 2 3" xfId="316"/>
    <cellStyle name="好_文体广播事业(按照总人口测算）—20080416_县市旗测算-新科目（含人口规模效应）_财力性转移支付2010年预算参考数_12.25-发教育厅-2016年高职生均年初预算控制数分配表" xfId="317"/>
    <cellStyle name="好_云南省2008年转移支付测算——州市本级考核部分及政策性测算_财力性转移支付2010年预算参考数_12.25-发教育厅-2016年高职生均年初预算控制数分配表" xfId="318"/>
    <cellStyle name="好_文体广播事业(按照总人口测算）—20080416_县市旗测算-新科目（含人口规模效应）" xfId="319"/>
    <cellStyle name="好_文体广播事业(按照总人口测算）—20080416_民生政策最低支出需求_财力性转移支付2010年预算参考数_12.25-发教育厅-2016年高职生均年初预算控制数分配表" xfId="320"/>
    <cellStyle name="好_文体广播事业(按照总人口测算）—20080416_民生政策最低支出需求_12.25-发教育厅-2016年高职生均年初预算控制数分配表" xfId="321"/>
    <cellStyle name="好_文体广播事业(按照总人口测算）—20080416_财力性转移支付2010年预算参考数" xfId="322"/>
    <cellStyle name="强调文字颜色 1 2" xfId="323"/>
    <cellStyle name="好_文体广播事业(按照总人口测算）—20080416_不含人员经费系数_财力性转移支付2010年预算参考数" xfId="324"/>
    <cellStyle name="好_文体广播事业(按照总人口测算）—20080416_不含人员经费系数_12.25-发教育厅-2016年高职生均年初预算控制数分配表" xfId="325"/>
    <cellStyle name="好_文体广播事业(按照总人口测算）—20080416_不含人员经费系数" xfId="326"/>
    <cellStyle name="好_文体广播部门" xfId="327"/>
    <cellStyle name="好_卫生部门_财力性转移支付2010年预算参考数_12.25-发教育厅-2016年高职生均年初预算控制数分配表" xfId="328"/>
    <cellStyle name="好_卫生部门_财力性转移支付2010年预算参考数" xfId="329"/>
    <cellStyle name="好_卫生部门_12.25-发教育厅-2016年高职生均年初预算控制数分配表" xfId="330"/>
    <cellStyle name="好_卫生(按照总人口测算）—20080416_县市旗测算-新科目（含人口规模效应）_财力性转移支付2010年预算参考数" xfId="331"/>
    <cellStyle name="好_卫生(按照总人口测算）—20080416_民生政策最低支出需求_财力性转移支付2010年预算参考数_12.25-发教育厅-2016年高职生均年初预算控制数分配表" xfId="332"/>
    <cellStyle name="好_卫生(按照总人口测算）—20080416_民生政策最低支出需求_12.25-发教育厅-2016年高职生均年初预算控制数分配表" xfId="333"/>
    <cellStyle name="好_卫生(按照总人口测算）—20080416_财力性转移支付2010年预算参考数_12.25-发教育厅-2016年高职生均年初预算控制数分配表" xfId="334"/>
    <cellStyle name="警告文本 2_2017年改革发展类资金分配及绩效" xfId="335"/>
    <cellStyle name="好_卫生(按照总人口测算）—20080416_财力性转移支付2010年预算参考数" xfId="336"/>
    <cellStyle name="好_卫生(按照总人口测算）—20080416_不含人员经费系数_财力性转移支付2010年预算参考数_12.25-发教育厅-2016年高职生均年初预算控制数分配表" xfId="337"/>
    <cellStyle name="好_卫生(按照总人口测算）—20080416_不含人员经费系数_12.25-发教育厅-2016年高职生均年初预算控制数分配表" xfId="338"/>
    <cellStyle name="好_卫生(按照总人口测算）—20080416_不含人员经费系数" xfId="339"/>
    <cellStyle name="好_危改资金测算_财力性转移支付2010年预算参考数_12.25-发教育厅-2016年高职生均年初预算控制数分配表" xfId="340"/>
    <cellStyle name="好_危改资金测算_财力性转移支付2010年预算参考数" xfId="341"/>
    <cellStyle name="好_危改资金测算" xfId="342"/>
    <cellStyle name="好_同德_财力性转移支付2010年预算参考数" xfId="343"/>
    <cellStyle name="好_同德_12.25-发教育厅-2016年高职生均年初预算控制数分配表" xfId="344"/>
    <cellStyle name="好_同德" xfId="345"/>
    <cellStyle name="好_市辖区测算-新科目（20080626）_县市旗测算-新科目（含人口规模效应）_财力性转移支付2010年预算参考数_12.25-发教育厅-2016年高职生均年初预算控制数分配表" xfId="346"/>
    <cellStyle name="好_市辖区测算-新科目（20080626）_县市旗测算-新科目（含人口规模效应）_财力性转移支付2010年预算参考数" xfId="347"/>
    <cellStyle name="好_市辖区测算-新科目（20080626）_县市旗测算-新科目（含人口规模效应）" xfId="348"/>
    <cellStyle name="好_市辖区测算-新科目（20080626）_财力性转移支付2010年预算参考数_12.25-发教育厅-2016年高职生均年初预算控制数分配表" xfId="349"/>
    <cellStyle name="好_市辖区测算-新科目（20080626）_民生政策最低支出需求" xfId="350"/>
    <cellStyle name="好_市辖区测算-新科目（20080626）_财力性转移支付2010年预算参考数" xfId="351"/>
    <cellStyle name="好_市辖区测算-新科目（20080626）_不含人员经费系数_财力性转移支付2010年预算参考数_12.25-发教育厅-2016年高职生均年初预算控制数分配表" xfId="352"/>
    <cellStyle name="好_市辖区测算20080510_县市旗测算-新科目（含人口规模效应）_财力性转移支付2010年预算参考数_12.25-发教育厅-2016年高职生均年初预算控制数分配表" xfId="353"/>
    <cellStyle name="好_市辖区测算20080510_县市旗测算-新科目（含人口规模效应）_财力性转移支付2010年预算参考数" xfId="354"/>
    <cellStyle name="强调文字颜色 5 2 2" xfId="355"/>
    <cellStyle name="好_市辖区测算20080510_县市旗测算-新科目（含人口规模效应）_12.25-发教育厅-2016年高职生均年初预算控制数分配表" xfId="356"/>
    <cellStyle name="好_市辖区测算20080510_民生政策最低支出需求_财力性转移支付2010年预算参考数_12.25-发教育厅-2016年高职生均年初预算控制数分配表" xfId="357"/>
    <cellStyle name="输入 4" xfId="358"/>
    <cellStyle name="好_市辖区测算20080510_民生政策最低支出需求_财力性转移支付2010年预算参考数" xfId="359"/>
    <cellStyle name="好_市辖区测算20080510_民生政策最低支出需求_12.25-发教育厅-2016年高职生均年初预算控制数分配表" xfId="360"/>
    <cellStyle name="好_云南省2008年转移支付测算——州市本级考核部分及政策性测算_财力性转移支付2010年预算参考数" xfId="361"/>
    <cellStyle name="好_市辖区测算20080510_民生政策最低支出需求" xfId="362"/>
    <cellStyle name="好_市辖区测算20080510_财力性转移支付2010年预算参考数" xfId="363"/>
    <cellStyle name="好_市辖区测算20080510_不含人员经费系数_财力性转移支付2010年预算参考数_12.25-发教育厅-2016年高职生均年初预算控制数分配表" xfId="364"/>
    <cellStyle name="好_市辖区测算20080510_不含人员经费系数_财力性转移支付2010年预算参考数" xfId="365"/>
    <cellStyle name="好_市辖区测算20080510_不含人员经费系数_12.25-发教育厅-2016年高职生均年初预算控制数分配表" xfId="366"/>
    <cellStyle name="好_市辖区测算20080510_不含人员经费系数" xfId="367"/>
    <cellStyle name="好_市辖区测算20080510_12.25-发教育厅-2016年高职生均年初预算控制数分配表" xfId="368"/>
    <cellStyle name="好_社会保障费测算数据" xfId="369"/>
    <cellStyle name="好_山东省民生支出标准_财力性转移支付2010年预算参考数_12.25-发教育厅-2016年高职生均年初预算控制数分配表" xfId="370"/>
    <cellStyle name="好_山东省民生支出标准" xfId="371"/>
    <cellStyle name="好_人员工资和公用经费3_财力性转移支付2010年预算参考数_12.25-发教育厅-2016年高职生均年初预算控制数分配表" xfId="372"/>
    <cellStyle name="好_人员工资和公用经费3_财力性转移支付2010年预算参考数" xfId="373"/>
    <cellStyle name="好_人员工资和公用经费3_12.25-发教育厅-2016年高职生均年初预算控制数分配表" xfId="374"/>
    <cellStyle name="好_市辖区测算-新科目（20080626）_不含人员经费系数_财力性转移支付2010年预算参考数" xfId="375"/>
    <cellStyle name="好_人员工资和公用经费2_财力性转移支付2010年预算参考数_12.25-发教育厅-2016年高职生均年初预算控制数分配表" xfId="376"/>
    <cellStyle name="통화_BOILER-CO1" xfId="377"/>
    <cellStyle name="好_人员工资和公用经费_财力性转移支付2010年预算参考数_12.25-发教育厅-2016年高职生均年初预算控制数分配表" xfId="378"/>
    <cellStyle name="好_缺口县区测算_财力性转移支付2010年预算参考数_12.25-发教育厅-2016年高职生均年初预算控制数分配表" xfId="379"/>
    <cellStyle name="好_缺口县区测算_12.25-发教育厅-2016年高职生均年初预算控制数分配表" xfId="380"/>
    <cellStyle name="好_缺口县区测算(财政部标准)_财力性转移支付2010年预算参考数_12.25-发教育厅-2016年高职生均年初预算控制数分配表" xfId="381"/>
    <cellStyle name="好_缺口县区测算(财政部标准)" xfId="382"/>
    <cellStyle name="好_缺口县区测算(按核定人数)_财力性转移支付2010年预算参考数_12.25-发教育厅-2016年高职生均年初预算控制数分配表" xfId="383"/>
    <cellStyle name="好_缺口县区测算(按核定人数)_财力性转移支付2010年预算参考数" xfId="384"/>
    <cellStyle name="好_缺口县区测算(按核定人数)" xfId="385"/>
    <cellStyle name="强调文字颜色 3 2 18" xfId="386"/>
    <cellStyle name="好_缺口县区测算(按2007支出增长25%测算)_财力性转移支付2010年预算参考数_12.25-发教育厅-2016年高职生均年初预算控制数分配表" xfId="387"/>
    <cellStyle name="好_缺口县区测算(按2007支出增长25%测算)_12.25-发教育厅-2016年高职生均年初预算控制数分配表" xfId="388"/>
    <cellStyle name="好_缺口县区测算(按2007支出增长25%测算)" xfId="389"/>
    <cellStyle name="警告文本 2 17" xfId="390"/>
    <cellStyle name="好_缺口县区测算（11.13）_财力性转移支付2010年预算参考数_12.25-发教育厅-2016年高职生均年初预算控制数分配表" xfId="391"/>
    <cellStyle name="好_青海 缺口县区测算(地方填报)_财力性转移支付2010年预算参考数_12.25-发教育厅-2016年高职生均年初预算控制数分配表" xfId="392"/>
    <cellStyle name="强调文字颜色 4 2 19" xfId="393"/>
    <cellStyle name="好_青海 缺口县区测算(地方填报)" xfId="394"/>
    <cellStyle name="好_其他部门(按照总人口测算）—20080416_县市旗测算-新科目（含人口规模效应）_财力性转移支付2010年预算参考数_12.25-发教育厅-2016年高职生均年初预算控制数分配表" xfId="395"/>
    <cellStyle name="好_其他部门(按照总人口测算）—20080416_县市旗测算-新科目（含人口规模效应）_财力性转移支付2010年预算参考数" xfId="396"/>
    <cellStyle name="好_其他部门(按照总人口测算）—20080416_县市旗测算-新科目（含人口规模效应）" xfId="397"/>
    <cellStyle name="好_其他部门(按照总人口测算）—20080416_民生政策最低支出需求_财力性转移支付2010年预算参考数_12.25-发教育厅-2016年高职生均年初预算控制数分配表" xfId="398"/>
    <cellStyle name="好_其他部门(按照总人口测算）—20080416_民生政策最低支出需求_财力性转移支付2010年预算参考数" xfId="399"/>
    <cellStyle name="好_其他部门(按照总人口测算）—20080416_财力性转移支付2010年预算参考数_12.25-发教育厅-2016年高职生均年初预算控制数分配表" xfId="400"/>
    <cellStyle name="好_其他部门(按照总人口测算）—20080416_财力性转移支付2010年预算参考数" xfId="401"/>
    <cellStyle name="好_其他部门(按照总人口测算）—20080416_不含人员经费系数_财力性转移支付2010年预算参考数" xfId="402"/>
    <cellStyle name="好_其他部门(按照总人口测算）—20080416_不含人员经费系数_12.25-发教育厅-2016年高职生均年初预算控制数分配表" xfId="403"/>
    <cellStyle name="好_其他部门(按照总人口测算）—20080416_不含人员经费系数" xfId="404"/>
    <cellStyle name="好_其他部门(按照总人口测算）—20080416_12.25-发教育厅-2016年高职生均年初预算控制数分配表" xfId="405"/>
    <cellStyle name="好_平邑_财力性转移支付2010年预算参考数" xfId="406"/>
    <cellStyle name="好_平邑" xfId="407"/>
    <cellStyle name="好_农林水和城市维护标准支出20080505－县区合计_县市旗测算-新科目（含人口规模效应）_财力性转移支付2010年预算参考数_12.25-发教育厅-2016年高职生均年初预算控制数分配表" xfId="408"/>
    <cellStyle name="好_农林水和城市维护标准支出20080505－县区合计_县市旗测算-新科目（含人口规模效应）_财力性转移支付2010年预算参考数" xfId="409"/>
    <cellStyle name="好_农林水和城市维护标准支出20080505－县区合计_民生政策最低支出需求_财力性转移支付2010年预算参考数_12.25-发教育厅-2016年高职生均年初预算控制数分配表" xfId="410"/>
    <cellStyle name="好_农林水和城市维护标准支出20080505－县区合计_民生政策最低支出需求_财力性转移支付2010年预算参考数" xfId="411"/>
    <cellStyle name="好_农林水和城市维护标准支出20080505－县区合计_民生政策最低支出需求_12.25-发教育厅-2016年高职生均年初预算控制数分配表" xfId="412"/>
    <cellStyle name="好_农林水和城市维护标准支出20080505－县区合计_民生政策最低支出需求" xfId="413"/>
    <cellStyle name="好_农林水和城市维护标准支出20080505－县区合计_不含人员经费系数_财力性转移支付2010年预算参考数_12.25-发教育厅-2016年高职生均年初预算控制数分配表" xfId="414"/>
    <cellStyle name="好_农林水和城市维护标准支出20080505－县区合计_不含人员经费系数_财力性转移支付2010年预算参考数" xfId="415"/>
    <cellStyle name="好_农林水和城市维护标准支出20080505－县区合计_不含人员经费系数_12.25-发教育厅-2016年高职生均年初预算控制数分配表" xfId="416"/>
    <cellStyle name="好_民生政策最低支出需求_财力性转移支付2010年预算参考数_12.25-发教育厅-2016年高职生均年初预算控制数分配表" xfId="417"/>
    <cellStyle name="好_丽江汇总" xfId="418"/>
    <cellStyle name="好_云南省2008年转移支付测算——州市本级考核部分及政策性测算_12.25-发教育厅-2016年高职生均年初预算控制数分配表" xfId="419"/>
    <cellStyle name="好_教育(按照总人口测算）—20080416_县市旗测算-新科目（含人口规模效应）_财力性转移支付2010年预算参考数" xfId="420"/>
    <cellStyle name="警告文本 2 6" xfId="421"/>
    <cellStyle name="好_教育(按照总人口测算）—20080416_县市旗测算-新科目（含人口规模效应）_12.25-发教育厅-2016年高职生均年初预算控制数分配表" xfId="422"/>
    <cellStyle name="好_教育(按照总人口测算）—20080416_县市旗测算-新科目（含人口规模效应）" xfId="423"/>
    <cellStyle name="好_危改资金测算_12.25-发教育厅-2016年高职生均年初预算控制数分配表" xfId="424"/>
    <cellStyle name="好_教育(按照总人口测算）—20080416_民生政策最低支出需求_财力性转移支付2010年预算参考数_12.25-发教育厅-2016年高职生均年初预算控制数分配表" xfId="425"/>
    <cellStyle name="好_教育(按照总人口测算）—20080416_财力性转移支付2010年预算参考数" xfId="426"/>
    <cellStyle name="好_教育(按照总人口测算）—20080416_不含人员经费系数_财力性转移支付2010年预算参考数_12.25-发教育厅-2016年高职生均年初预算控制数分配表" xfId="427"/>
    <cellStyle name="好_教育(按照总人口测算）—20080416_不含人员经费系数_财力性转移支付2010年预算参考数" xfId="428"/>
    <cellStyle name="好_教育(按照总人口测算）—20080416_不含人员经费系数_12.25-发教育厅-2016年高职生均年初预算控制数分配表" xfId="429"/>
    <cellStyle name="好_教育(按照总人口测算）—20080416" xfId="430"/>
    <cellStyle name="好_检验表（调整后）_12.25-发教育厅-2016年高职生均年初预算控制数分配表" xfId="431"/>
    <cellStyle name="适中 2 12" xfId="432"/>
    <cellStyle name="好_检验表" xfId="433"/>
    <cellStyle name="好_汇总-县级财政报表附表_12.25-发教育厅-2016年高职生均年初预算控制数分配表" xfId="434"/>
    <cellStyle name="好_汇总表4_财力性转移支付2010年预算参考数_12.25-发教育厅-2016年高职生均年初预算控制数分配表" xfId="435"/>
    <cellStyle name="好_汇总表4_12.25-发教育厅-2016年高职生均年初预算控制数分配表" xfId="436"/>
    <cellStyle name="好_汇总表_财力性转移支付2010年预算参考数_12.25-发教育厅-2016年高职生均年初预算控制数分配表" xfId="437"/>
    <cellStyle name="好_汇总表_财力性转移支付2010年预算参考数" xfId="438"/>
    <cellStyle name="好_核定人数下发表_12.25-发教育厅-2016年高职生均年初预算控制数分配表" xfId="439"/>
    <cellStyle name="好_核定人数下发表" xfId="440"/>
    <cellStyle name="好_核定人数对比_财力性转移支付2010年预算参考数" xfId="441"/>
    <cellStyle name="好_核定人数对比_12.25-发教育厅-2016年高职生均年初预算控制数分配表" xfId="442"/>
    <cellStyle name="好_核定人数对比" xfId="443"/>
    <cellStyle name="好_河南 缺口县区测算(地方填报白)_财力性转移支付2010年预算参考数_12.25-发教育厅-2016年高职生均年初预算控制数分配表" xfId="444"/>
    <cellStyle name="好_人员工资和公用经费_12.25-发教育厅-2016年高职生均年初预算控制数分配表" xfId="445"/>
    <cellStyle name="好_河南 缺口县区测算(地方填报白)_财力性转移支付2010年预算参考数" xfId="446"/>
    <cellStyle name="好_河南 缺口县区测算(地方填报白)" xfId="447"/>
    <cellStyle name="好_河南 缺口县区测算(地方填报)_12.25-发教育厅-2016年高职生均年初预算控制数分配表" xfId="448"/>
    <cellStyle name="好_河南 缺口县区测算(地方填报)" xfId="449"/>
    <cellStyle name="强调文字颜色 4 2 14" xfId="450"/>
    <cellStyle name="好_行政公检法测算_县市旗测算-新科目（含人口规模效应）_财力性转移支付2010年预算参考数_12.25-发教育厅-2016年高职生均年初预算控制数分配表" xfId="451"/>
    <cellStyle name="好_行政公检法测算_县市旗测算-新科目（含人口规模效应）_12.25-发教育厅-2016年高职生均年初预算控制数分配表" xfId="452"/>
    <cellStyle name="好_行政公检法测算_县市旗测算-新科目（含人口规模效应）" xfId="453"/>
    <cellStyle name="好_行政公检法测算_民生政策最低支出需求_财力性转移支付2010年预算参考数_12.25-发教育厅-2016年高职生均年初预算控制数分配表" xfId="454"/>
    <cellStyle name="好_行政公检法测算_民生政策最低支出需求_12.25-发教育厅-2016年高职生均年初预算控制数分配表" xfId="455"/>
    <cellStyle name="好_行政公检法测算_民生政策最低支出需求" xfId="456"/>
    <cellStyle name="好_行政（人员）_县市旗测算-新科目（含人口规模效应）_财力性转移支付2010年预算参考数" xfId="457"/>
    <cellStyle name="好_行政（人员）_县市旗测算-新科目（含人口规模效应）" xfId="458"/>
    <cellStyle name="好_行政（人员）_民生政策最低支出需求_财力性转移支付2010年预算参考数_12.25-发教育厅-2016年高职生均年初预算控制数分配表" xfId="459"/>
    <cellStyle name="好_行政（人员）_财力性转移支付2010年预算参考数_12.25-发教育厅-2016年高职生均年初预算控制数分配表" xfId="460"/>
    <cellStyle name="好_行政（人员）_不含人员经费系数_财力性转移支付2010年预算参考数_12.25-发教育厅-2016年高职生均年初预算控制数分配表" xfId="461"/>
    <cellStyle name="好_行政（人员）_不含人员经费系数_财力性转移支付2010年预算参考数" xfId="462"/>
    <cellStyle name="好_卫生(按照总人口测算）—20080416_不含人员经费系数_财力性转移支付2010年预算参考数" xfId="463"/>
    <cellStyle name="好_行政（人员）_不含人员经费系数_12.25-发教育厅-2016年高职生均年初预算控制数分配表" xfId="464"/>
    <cellStyle name="好_行政(燃修费)_县市旗测算-新科目（含人口规模效应）_财力性转移支付2010年预算参考数_12.25-发教育厅-2016年高职生均年初预算控制数分配表" xfId="465"/>
    <cellStyle name="好_行政(燃修费)_县市旗测算-新科目（含人口规模效应）_12.25-发教育厅-2016年高职生均年初预算控制数分配表" xfId="466"/>
    <cellStyle name="好_行政(燃修费)_县市旗测算-新科目（含人口规模效应）" xfId="467"/>
    <cellStyle name="计算 3" xfId="468"/>
    <cellStyle name="好_行政(燃修费)_民生政策最低支出需求_财力性转移支付2010年预算参考数_12.25-发教育厅-2016年高职生均年初预算控制数分配表" xfId="469"/>
    <cellStyle name="好_行政(燃修费)_不含人员经费系数_12.25-发教育厅-2016年高职生均年初预算控制数分配表" xfId="470"/>
    <cellStyle name="好_行政(燃修费)" xfId="471"/>
    <cellStyle name="强调文字颜色 4 2 4" xfId="472"/>
    <cellStyle name="好_高职双一流提前细化表（0112 发财建）" xfId="473"/>
    <cellStyle name="好_高职2018年双一流资金细化表" xfId="474"/>
    <cellStyle name="好_附表_财力性转移支付2010年预算参考数" xfId="475"/>
    <cellStyle name="好_附表_12.25-发教育厅-2016年高职生均年初预算控制数分配表" xfId="476"/>
    <cellStyle name="好_分县成本差异系数_民生政策最低支出需求_财力性转移支付2010年预算参考数_12.25-发教育厅-2016年高职生均年初预算控制数分配表" xfId="477"/>
    <cellStyle name="货币 4 20" xfId="478"/>
    <cellStyle name="货币 4 15" xfId="479"/>
    <cellStyle name="好_分县成本差异系数_民生政策最低支出需求_财力性转移支付2010年预算参考数" xfId="480"/>
    <cellStyle name="好_分县成本差异系数_民生政策最低支出需求" xfId="481"/>
    <cellStyle name="好_缺口县区测算(按2007支出增长25%测算)_财力性转移支付2010年预算参考数" xfId="482"/>
    <cellStyle name="好_分县成本差异系数_财力性转移支付2010年预算参考数" xfId="483"/>
    <cellStyle name="好_分县成本差异系数_不含人员经费系数_财力性转移支付2010年预算参考数_12.25-发教育厅-2016年高职生均年初预算控制数分配表" xfId="484"/>
    <cellStyle name="好_行政(燃修费)_民生政策最低支出需求_财力性转移支付2010年预算参考数" xfId="485"/>
    <cellStyle name="好_分析缺口率_财力性转移支付2010年预算参考数_12.25-发教育厅-2016年高职生均年初预算控制数分配表" xfId="486"/>
    <cellStyle name="好_分析缺口率_财力性转移支付2010年预算参考数" xfId="487"/>
    <cellStyle name="好_分析缺口率_12.25-发教育厅-2016年高职生均年初预算控制数分配表" xfId="488"/>
    <cellStyle name="好_卫生部门" xfId="489"/>
    <cellStyle name="好_行政(燃修费)_民生政策最低支出需求" xfId="490"/>
    <cellStyle name="好_发教育厅工资晋级预发第三步津补贴" xfId="491"/>
    <cellStyle name="好_对口支援新疆资金规模测算表20100113_12.25-发教育厅-2016年高职生均年初预算控制数分配表" xfId="492"/>
    <cellStyle name="好_对口支援新疆资金规模测算表20100106_12.25-发教育厅-2016年高职生均年初预算控制数分配表" xfId="493"/>
    <cellStyle name="好_对口支援新疆资金规模测算表20100106" xfId="494"/>
    <cellStyle name="好_第五部分(才淼、饶永宏）_12.25-发教育厅-2016年高职生均年初预算控制数分配表" xfId="495"/>
    <cellStyle name="好_成本差异系数_12.25-发教育厅-2016年高职生均年初预算控制数分配表" xfId="496"/>
    <cellStyle name="好_成本差异系数（含人口规模）_财力性转移支付2010年预算参考数_12.25-发教育厅-2016年高职生均年初预算控制数分配表" xfId="497"/>
    <cellStyle name="好_成本差异系数（含人口规模）_财力性转移支付2010年预算参考数" xfId="498"/>
    <cellStyle name="好_成本差异系数（含人口规模）" xfId="499"/>
    <cellStyle name="好_成本差异系数" xfId="500"/>
    <cellStyle name="好_测算结果汇总_12.25-发教育厅-2016年高职生均年初预算控制数分配表" xfId="501"/>
    <cellStyle name="强调文字颜色 6 2 11" xfId="502"/>
    <cellStyle name="好_测算结果_财力性转移支付2010年预算参考数_12.25-发教育厅-2016年高职生均年初预算控制数分配表" xfId="503"/>
    <cellStyle name="好_财政供养人员_财力性转移支付2010年预算参考数_12.25-发教育厅-2016年高职生均年初预算控制数分配表" xfId="504"/>
    <cellStyle name="好_湘财教指277" xfId="505"/>
    <cellStyle name="好_财政供养人员_财力性转移支付2010年预算参考数" xfId="506"/>
    <cellStyle name="好_财政供养人员_12.25-发教育厅-2016年高职生均年初预算控制数分配表" xfId="507"/>
    <cellStyle name="好_安徽 缺口县区测算(地方填报)1_财力性转移支付2010年预算参考数_12.25-发教育厅-2016年高职生均年初预算控制数分配表" xfId="508"/>
    <cellStyle name="输出 2_2017年改革发展类资金分配及绩效" xfId="509"/>
    <cellStyle name="好_安徽 缺口县区测算(地方填报)1_财力性转移支付2010年预算参考数" xfId="510"/>
    <cellStyle name="好_安徽 缺口县区测算(地方填报)1" xfId="511"/>
    <cellStyle name="好_Sheet1_1" xfId="512"/>
    <cellStyle name="好_Sheet1" xfId="513"/>
    <cellStyle name="好_文体广播部门_12.25-发教育厅-2016年高职生均年初预算控制数分配表" xfId="514"/>
    <cellStyle name="好_gdp_12.25-发教育厅-2016年高职生均年初预算控制数分配表" xfId="515"/>
    <cellStyle name="好_Book2_财力性转移支付2010年预算参考数_12.25-发教育厅-2016年高职生均年初预算控制数分配表" xfId="516"/>
    <cellStyle name="好_Book2_财力性转移支付2010年预算参考数" xfId="517"/>
    <cellStyle name="好_Book2" xfId="518"/>
    <cellStyle name="好_Book1" xfId="519"/>
    <cellStyle name="好_河南 缺口县区测算(地方填报)_财力性转移支付2010年预算参考数" xfId="520"/>
    <cellStyle name="好_5334_2006年迪庆县级财政报表附表" xfId="521"/>
    <cellStyle name="好_文体广播事业(按照总人口测算）—20080416_财力性转移支付2010年预算参考数_12.25-发教育厅-2016年高职生均年初预算控制数分配表" xfId="522"/>
    <cellStyle name="好_530623_2006年县级财政报表附表" xfId="523"/>
    <cellStyle name="好_汇总" xfId="524"/>
    <cellStyle name="好_34青海_财力性转移支付2010年预算参考数_12.25-发教育厅-2016年高职生均年初预算控制数分配表" xfId="525"/>
    <cellStyle name="好_34青海_12.25-发教育厅-2016年高职生均年初预算控制数分配表" xfId="526"/>
    <cellStyle name="好_34青海_1" xfId="527"/>
    <cellStyle name="好_湘财教指2017-0119号2018年中央支持地方高校改革发展省级资金预算分配表" xfId="528"/>
    <cellStyle name="好_33甘肃_12.25-发教育厅-2016年高职生均年初预算控制数分配表" xfId="529"/>
    <cellStyle name="好_33甘肃" xfId="530"/>
    <cellStyle name="好_30云南_12.25-发教育厅-2016年高职生均年初预算控制数分配表" xfId="531"/>
    <cellStyle name="好_30云南_1_财力性转移支付2010年预算参考数_12.25-发教育厅-2016年高职生均年初预算控制数分配表" xfId="532"/>
    <cellStyle name="好_30云南_1_财力性转移支付2010年预算参考数" xfId="533"/>
    <cellStyle name="好_30云南_1_12.25-发教育厅-2016年高职生均年初预算控制数分配表" xfId="534"/>
    <cellStyle name="警告文本 2 21" xfId="535"/>
    <cellStyle name="警告文本 2 16" xfId="536"/>
    <cellStyle name="好_30云南" xfId="537"/>
    <cellStyle name="好_28四川_财力性转移支付2010年预算参考数_12.25-发教育厅-2016年高职生均年初预算控制数分配表" xfId="538"/>
    <cellStyle name="好_汇总_财力性转移支付2010年预算参考数_12.25-发教育厅-2016年高职生均年初预算控制数分配表" xfId="539"/>
    <cellStyle name="好_28四川_12.25-发教育厅-2016年高职生均年初预算控制数分配表" xfId="540"/>
    <cellStyle name="好_教科文12.30(工资提标清算)" xfId="541"/>
    <cellStyle name="好_27重庆_12.25-发教育厅-2016年高职生均年初预算控制数分配表" xfId="542"/>
    <cellStyle name="强调文字颜色 3 2 12" xfId="543"/>
    <cellStyle name="好_27重庆" xfId="544"/>
    <cellStyle name="好_22湖南_财力性转移支付2010年预算参考数" xfId="545"/>
    <cellStyle name="好_22湖南_12.25-发教育厅-2016年高职生均年初预算控制数分配表" xfId="546"/>
    <cellStyle name="好_行政公检法测算_财力性转移支付2010年预算参考数_12.25-发教育厅-2016年高职生均年初预算控制数分配表" xfId="547"/>
    <cellStyle name="好_22湖南" xfId="548"/>
    <cellStyle name="好_山东省民生支出标准_12.25-发教育厅-2016年高职生均年初预算控制数分配表" xfId="549"/>
    <cellStyle name="好_20河南_财力性转移支付2010年预算参考数_12.25-发教育厅-2016年高职生均年初预算控制数分配表" xfId="550"/>
    <cellStyle name="好_20河南_12.25-发教育厅-2016年高职生均年初预算控制数分配表" xfId="551"/>
    <cellStyle name="输入 2 6" xfId="552"/>
    <cellStyle name="好_20河南" xfId="553"/>
    <cellStyle name="好_2016年年初部门预算分配方案" xfId="554"/>
    <cellStyle name="好_2016年高校经常性拨款分配因素(测算201616)" xfId="555"/>
    <cellStyle name="好_农林水和城市维护标准支出20080505－县区合计_财力性转移支付2010年预算参考数" xfId="556"/>
    <cellStyle name="好_2015年高等教育教职工和学生情况" xfId="557"/>
    <cellStyle name="好_2015年度追加中央生均拨款分配方案" xfId="558"/>
    <cellStyle name="强调文字颜色 5 2 11" xfId="559"/>
    <cellStyle name="好_2015年度省本级教育部门经常性拨款分配方案1223（定稿）" xfId="560"/>
    <cellStyle name="好_2014市县可用财力（提供处室）" xfId="561"/>
    <cellStyle name="好_同德_财力性转移支付2010年预算参考数_12.25-发教育厅-2016年高职生均年初预算控制数分配表" xfId="562"/>
    <cellStyle name="好_2014年高职生均测算" xfId="563"/>
    <cellStyle name="好_2008年支出调整_财力性转移支付2010年预算参考数_12.25-发教育厅-2016年高职生均年初预算控制数分配表" xfId="564"/>
    <cellStyle name="好_2008年支出调整_财力性转移支付2010年预算参考数" xfId="565"/>
    <cellStyle name="好_2008年支出调整" xfId="566"/>
    <cellStyle name="好_2008年支出核定" xfId="567"/>
    <cellStyle name="强调文字颜色 4 2 9" xfId="568"/>
    <cellStyle name="好_2008年预计支出与2007年对比" xfId="569"/>
    <cellStyle name="计算 2 2" xfId="570"/>
    <cellStyle name="好_2008年一般预算支出预计_12.25-发教育厅-2016年高职生均年初预算控制数分配表" xfId="571"/>
    <cellStyle name="好_2008年一般预算支出预计" xfId="572"/>
    <cellStyle name="好_2008年全省汇总收支计算表_财力性转移支付2010年预算参考数_12.25-发教育厅-2016年高职生均年初预算控制数分配表" xfId="573"/>
    <cellStyle name="好_2008年支出核定_12.25-发教育厅-2016年高职生均年初预算控制数分配表" xfId="574"/>
    <cellStyle name="好_2008年全省汇总收支计算表" xfId="575"/>
    <cellStyle name="好_2008计算资料（8月5）_12.25-发教育厅-2016年高职生均年初预算控制数分配表" xfId="576"/>
    <cellStyle name="好_2007一般预算支出口径剔除表_财力性转移支付2010年预算参考数" xfId="577"/>
    <cellStyle name="好_2007一般预算支出口径剔除表_12.25-发教育厅-2016年高职生均年初预算控制数分配表" xfId="578"/>
    <cellStyle name="好_530629_2006年县级财政报表附表_12.25-发教育厅-2016年高职生均年初预算控制数分配表" xfId="579"/>
    <cellStyle name="好_2007一般预算支出口径剔除表" xfId="580"/>
    <cellStyle name="好_2007年一般预算支出剔除_财力性转移支付2010年预算参考数_12.25-发教育厅-2016年高职生均年初预算控制数分配表" xfId="581"/>
    <cellStyle name="好_2007年一般预算支出剔除_12.25-发教育厅-2016年高职生均年初预算控制数分配表" xfId="582"/>
    <cellStyle name="好_2007年一般预算支出剔除" xfId="583"/>
    <cellStyle name="好_2007年收支情况及2008年收支预计表(汇总表)_财力性转移支付2010年预算参考数_12.25-发教育厅-2016年高职生均年初预算控制数分配表" xfId="584"/>
    <cellStyle name="好_2007年收支情况及2008年收支预计表(汇总表)_12.25-发教育厅-2016年高职生均年初预算控制数分配表" xfId="585"/>
    <cellStyle name="好_2007年收支情况及2008年收支预计表(汇总表)" xfId="586"/>
    <cellStyle name="好_2006年水利统计指标统计表_财力性转移支付2010年预算参考数_12.25-发教育厅-2016年高职生均年初预算控制数分配表" xfId="587"/>
    <cellStyle name="好_2006年水利统计指标统计表_财力性转移支付2010年预算参考数" xfId="588"/>
    <cellStyle name="好_2006年水利统计指标统计表_12.25-发教育厅-2016年高职生均年初预算控制数分配表" xfId="589"/>
    <cellStyle name="好_2006年全省财力计算表（中央、决算）_12.25-发教育厅-2016年高职生均年初预算控制数分配表" xfId="590"/>
    <cellStyle name="好_2006年全省财力计算表（中央、决算）" xfId="591"/>
    <cellStyle name="好_2006年34青海_财力性转移支付2010年预算参考数_12.25-发教育厅-2016年高职生均年初预算控制数分配表" xfId="592"/>
    <cellStyle name="好_其他部门(按照总人口测算）—20080416_县市旗测算-新科目（含人口规模效应）_12.25-发教育厅-2016年高职生均年初预算控制数分配表" xfId="593"/>
    <cellStyle name="好_2006年34青海" xfId="594"/>
    <cellStyle name="好_2006年30云南_12.25-发教育厅-2016年高职生均年初预算控制数分配表" xfId="595"/>
    <cellStyle name="好_2006年30云南" xfId="596"/>
    <cellStyle name="输出 2 21" xfId="597"/>
    <cellStyle name="输出 2 16" xfId="598"/>
    <cellStyle name="好_2006年28四川_财力性转移支付2010年预算参考数_12.25-发教育厅-2016年高职生均年初预算控制数分配表" xfId="599"/>
    <cellStyle name="好_2006年28四川_财力性转移支付2010年预算参考数" xfId="600"/>
    <cellStyle name="好_2006年27重庆_财力性转移支付2010年预算参考数_12.25-发教育厅-2016年高职生均年初预算控制数分配表" xfId="601"/>
    <cellStyle name="好_2006年27重庆_财力性转移支付2010年预算参考数" xfId="602"/>
    <cellStyle name="好_2006年22湖南_财力性转移支付2010年预算参考数" xfId="603"/>
    <cellStyle name="好_2006年22湖南_12.25-发教育厅-2016年高职生均年初预算控制数分配表" xfId="604"/>
    <cellStyle name="好_2006年22湖南" xfId="605"/>
    <cellStyle name="好_2_财力性转移支付2010年预算参考数_12.25-发教育厅-2016年高职生均年初预算控制数分配表" xfId="606"/>
    <cellStyle name="强调文字颜色 5 2 20" xfId="607"/>
    <cellStyle name="强调文字颜色 5 2 15" xfId="608"/>
    <cellStyle name="好_2_财力性转移支付2010年预算参考数" xfId="609"/>
    <cellStyle name="千位分隔 2 3 2" xfId="610"/>
    <cellStyle name="好_2_12.25-发教育厅-2016年高职生均年初预算控制数分配表" xfId="611"/>
    <cellStyle name="好_2" xfId="612"/>
    <cellStyle name="货币 4 3" xfId="613"/>
    <cellStyle name="好_14安徽_财力性转移支付2010年预算参考数_12.25-发教育厅-2016年高职生均年初预算控制数分配表" xfId="614"/>
    <cellStyle name="好_14安徽_12.25-发教育厅-2016年高职生均年初预算控制数分配表" xfId="615"/>
    <cellStyle name="好_14安徽" xfId="616"/>
    <cellStyle name="好_12滨州" xfId="617"/>
    <cellStyle name="好_11大理_财力性转移支付2010年预算参考数_12.25-发教育厅-2016年高职生均年初预算控制数分配表" xfId="618"/>
    <cellStyle name="检查单元格 2 5" xfId="619"/>
    <cellStyle name="好_1110洱源县_财力性转移支付2010年预算参考数_12.25-发教育厅-2016年高职生均年初预算控制数分配表" xfId="620"/>
    <cellStyle name="好_1110洱源县_12.25-发教育厅-2016年高职生均年初预算控制数分配表" xfId="621"/>
    <cellStyle name="好_1110洱源县" xfId="622"/>
    <cellStyle name="好_1_12.25-发教育厅-2016年高职生均年初预算控制数分配表" xfId="623"/>
    <cellStyle name="好_1" xfId="624"/>
    <cellStyle name="好_09黑龙江_财力性转移支付2010年预算参考数_12.25-发教育厅-2016年高职生均年初预算控制数分配表" xfId="625"/>
    <cellStyle name="好_09黑龙江_财力性转移支付2010年预算参考数" xfId="626"/>
    <cellStyle name="好_09黑龙江_12.25-发教育厅-2016年高职生均年初预算控制数分配表" xfId="627"/>
    <cellStyle name="好_文体广播事业(按照总人口测算）—20080416_民生政策最低支出需求" xfId="628"/>
    <cellStyle name="好_07临沂" xfId="629"/>
    <cellStyle name="好_县市旗测算-新科目（20080626）" xfId="630"/>
    <cellStyle name="好_0605石屏县_财力性转移支付2010年预算参考数_12.25-发教育厅-2016年高职生均年初预算控制数分配表" xfId="631"/>
    <cellStyle name="好_0605石屏县_财力性转移支付2010年预算参考数" xfId="632"/>
    <cellStyle name="好_文体广播事业(按照总人口测算）—20080416_民生政策最低支出需求_财力性转移支付2010年预算参考数" xfId="633"/>
    <cellStyle name="好_0605石屏县_12.25-发教育厅-2016年高职生均年初预算控制数分配表" xfId="634"/>
    <cellStyle name="好_05潍坊_12.25-发教育厅-2016年高职生均年初预算控制数分配表" xfId="635"/>
    <cellStyle name="好_05潍坊" xfId="636"/>
    <cellStyle name="好_0502通海县_12.25-发教育厅-2016年高职生均年初预算控制数分配表" xfId="637"/>
    <cellStyle name="好_0502通海县" xfId="638"/>
    <cellStyle name="好_03昭通" xfId="639"/>
    <cellStyle name="好_00省级(打印)_12.25-发教育厅-2016年高职生均年初预算控制数分配表" xfId="640"/>
    <cellStyle name="好_00省级(打印)" xfId="641"/>
    <cellStyle name="好 4" xfId="642"/>
    <cellStyle name="好 3" xfId="643"/>
    <cellStyle name="好_县区合并测算20080421_民生政策最低支出需求_财力性转移支付2010年预算参考数_12.25-发教育厅-2016年高职生均年初预算控制数分配表" xfId="644"/>
    <cellStyle name="好 2_2017年改革发展类资金分配及绩效" xfId="645"/>
    <cellStyle name="好 2 9" xfId="646"/>
    <cellStyle name="好 2 8" xfId="647"/>
    <cellStyle name="好_县市旗测算-新科目（20080626）_民生政策最低支出需求_财力性转移支付2010年预算参考数_12.25-发教育厅-2016年高职生均年初预算控制数分配表" xfId="648"/>
    <cellStyle name="好 2 7" xfId="649"/>
    <cellStyle name="好 2 6" xfId="650"/>
    <cellStyle name="好 2 18" xfId="651"/>
    <cellStyle name="好_测算结果" xfId="652"/>
    <cellStyle name="好 2 17" xfId="653"/>
    <cellStyle name="好 2 21" xfId="654"/>
    <cellStyle name="好 2 16" xfId="655"/>
    <cellStyle name="好 2 20" xfId="656"/>
    <cellStyle name="好 2 15" xfId="657"/>
    <cellStyle name="好 2 14" xfId="658"/>
    <cellStyle name="好 2 13" xfId="659"/>
    <cellStyle name="好 2 12" xfId="660"/>
    <cellStyle name="好 2 11" xfId="661"/>
    <cellStyle name="好_2006年34青海_12.25-发教育厅-2016年高职生均年初预算控制数分配表" xfId="662"/>
    <cellStyle name="好 2 10" xfId="663"/>
    <cellStyle name="好 2" xfId="664"/>
    <cellStyle name="超级链接" xfId="665"/>
    <cellStyle name="好_汇总表" xfId="666"/>
    <cellStyle name="常规_Sheet1 11" xfId="667"/>
    <cellStyle name="常规_2009年国家奖助学金分配基础数据一览表 2 2 2" xfId="668"/>
    <cellStyle name="常规_2009年国家奖助学金分配基础数据一览表 2 2" xfId="669"/>
    <cellStyle name="常规_2009年国家奖助学金分配基础数据一览表" xfId="670"/>
    <cellStyle name="常规 9 6" xfId="671"/>
    <cellStyle name="常规 9 5" xfId="672"/>
    <cellStyle name="常规 9 4" xfId="673"/>
    <cellStyle name="常规 9 3" xfId="674"/>
    <cellStyle name="常规 9 2 9" xfId="675"/>
    <cellStyle name="常规 9 2 8" xfId="676"/>
    <cellStyle name="常规 9 2 7" xfId="677"/>
    <cellStyle name="常规 9 2 6" xfId="678"/>
    <cellStyle name="常规 9 2 5" xfId="679"/>
    <cellStyle name="常规 9 2 3" xfId="680"/>
    <cellStyle name="常规 9 2 2" xfId="681"/>
    <cellStyle name="常规 9 2 19" xfId="682"/>
    <cellStyle name="常规 9 2 18" xfId="683"/>
    <cellStyle name="常规 9 2 22" xfId="684"/>
    <cellStyle name="常规 9 2 17" xfId="685"/>
    <cellStyle name="常规 9 2 21" xfId="686"/>
    <cellStyle name="常规 9 2 16" xfId="687"/>
    <cellStyle name="常规 9 2 20" xfId="688"/>
    <cellStyle name="常规 9 2 15" xfId="689"/>
    <cellStyle name="好_县市旗测算20080508_不含人员经费系数" xfId="690"/>
    <cellStyle name="常规 9 2 14" xfId="691"/>
    <cellStyle name="常规 9 2 13" xfId="692"/>
    <cellStyle name="常规 9 2" xfId="693"/>
    <cellStyle name="常规 9 19" xfId="694"/>
    <cellStyle name="常规 9 23" xfId="695"/>
    <cellStyle name="常规 9 18" xfId="696"/>
    <cellStyle name="常规 9 22" xfId="697"/>
    <cellStyle name="常规 9 17" xfId="698"/>
    <cellStyle name="常规 9 21" xfId="699"/>
    <cellStyle name="常规 9 16" xfId="700"/>
    <cellStyle name="常规 9 20" xfId="701"/>
    <cellStyle name="常规 9 15" xfId="702"/>
    <cellStyle name="常规 9 14" xfId="703"/>
    <cellStyle name="常规 9 13" xfId="704"/>
    <cellStyle name="好_行政（人员）_民生政策最低支出需求" xfId="705"/>
    <cellStyle name="常规 9 12" xfId="706"/>
    <cellStyle name="常规 9 10" xfId="707"/>
    <cellStyle name="好_测算结果_财力性转移支付2010年预算参考数" xfId="708"/>
    <cellStyle name="好_M01-2(州市补助收入)" xfId="709"/>
    <cellStyle name="常规 9" xfId="710"/>
    <cellStyle name="常规 8 3" xfId="711"/>
    <cellStyle name="常规 8 2" xfId="712"/>
    <cellStyle name="好_县市旗测算20080508_县市旗测算-新科目（含人口规模效应）_财力性转移支付2010年预算参考数_12.25-发教育厅-2016年高职生均年初预算控制数分配表" xfId="713"/>
    <cellStyle name="常规 8 19" xfId="714"/>
    <cellStyle name="常规 8 18" xfId="715"/>
    <cellStyle name="常规 8 22" xfId="716"/>
    <cellStyle name="常规 8 17" xfId="717"/>
    <cellStyle name="常规 8 21" xfId="718"/>
    <cellStyle name="常规 8 16" xfId="719"/>
    <cellStyle name="常规 8 20" xfId="720"/>
    <cellStyle name="常规 8 15" xfId="721"/>
    <cellStyle name="常规 8 14" xfId="722"/>
    <cellStyle name="常规 8 13" xfId="723"/>
    <cellStyle name="好_行政（人员）_县市旗测算-新科目（含人口规模效应）_12.25-发教育厅-2016年高职生均年初预算控制数分配表" xfId="724"/>
    <cellStyle name="常规 8 12" xfId="725"/>
    <cellStyle name="好_2006年27重庆" xfId="726"/>
    <cellStyle name="常规 8 11" xfId="727"/>
    <cellStyle name="常规 8 10" xfId="728"/>
    <cellStyle name="好_28四川_财力性转移支付2010年预算参考数" xfId="729"/>
    <cellStyle name="常规 7 9" xfId="730"/>
    <cellStyle name="常规 7 8" xfId="731"/>
    <cellStyle name="好_其他部门(按照总人口测算）—20080416_民生政策最低支出需求" xfId="732"/>
    <cellStyle name="常规 7 7" xfId="733"/>
    <cellStyle name="常规 7 6" xfId="734"/>
    <cellStyle name="常规 7 5" xfId="735"/>
    <cellStyle name="常规 7 4" xfId="736"/>
    <cellStyle name="常规 7 3" xfId="737"/>
    <cellStyle name="常规 7 2_12.25-发教育厅-2016年高职生均年初预算控制数分配表" xfId="738"/>
    <cellStyle name="好_2008年全省汇总收支计算表_12.25-发教育厅-2016年高职生均年初预算控制数分配表" xfId="739"/>
    <cellStyle name="常规 7 2 9" xfId="740"/>
    <cellStyle name="常规 7 2 8" xfId="741"/>
    <cellStyle name="常规 7 2 6" xfId="742"/>
    <cellStyle name="好_卫生(按照总人口测算）—20080416_民生政策最低支出需求_财力性转移支付2010年预算参考数" xfId="743"/>
    <cellStyle name="常规 7 2 5" xfId="744"/>
    <cellStyle name="常规 7 2 3" xfId="745"/>
    <cellStyle name="常规 7 2 2" xfId="746"/>
    <cellStyle name="常规 7 2 19" xfId="747"/>
    <cellStyle name="常规 7 2 18" xfId="748"/>
    <cellStyle name="常规 7 2 17" xfId="749"/>
    <cellStyle name="常规 7 2 21" xfId="750"/>
    <cellStyle name="常规 7 2 16" xfId="751"/>
    <cellStyle name="常规 7 2 20" xfId="752"/>
    <cellStyle name="常规 7 2 15" xfId="753"/>
    <cellStyle name="好_Book2_12.25-发教育厅-2016年高职生均年初预算控制数分配表" xfId="754"/>
    <cellStyle name="常规 7 2 14" xfId="755"/>
    <cellStyle name="常规 7 2 12" xfId="756"/>
    <cellStyle name="常规 7 2 11" xfId="757"/>
    <cellStyle name="常规 7 2 10" xfId="758"/>
    <cellStyle name="常规 7 2" xfId="759"/>
    <cellStyle name="常规 7 19" xfId="760"/>
    <cellStyle name="好_云南 缺口县区测算(地方填报)_财力性转移支付2010年预算参考数_12.25-发教育厅-2016年高职生均年初预算控制数分配表" xfId="761"/>
    <cellStyle name="常规 7 18" xfId="762"/>
    <cellStyle name="常规 7 22" xfId="763"/>
    <cellStyle name="常规 7 17" xfId="764"/>
    <cellStyle name="常规 7 21" xfId="765"/>
    <cellStyle name="常规 7 16" xfId="766"/>
    <cellStyle name="常规 7 13" xfId="767"/>
    <cellStyle name="常规 7 12" xfId="768"/>
    <cellStyle name="常规 7 10" xfId="769"/>
    <cellStyle name="常规 7" xfId="770"/>
    <cellStyle name="常规 6 9" xfId="771"/>
    <cellStyle name="常规 6 8" xfId="772"/>
    <cellStyle name="常规 6 7" xfId="773"/>
    <cellStyle name="常规 6 6" xfId="774"/>
    <cellStyle name="计算 2_2017年改革发展类资金分配及绩效" xfId="775"/>
    <cellStyle name="常规 6 5" xfId="776"/>
    <cellStyle name="常规 6 4" xfId="777"/>
    <cellStyle name="常规 6 3" xfId="778"/>
    <cellStyle name="好_卫生(按照总人口测算）—20080416_民生政策最低支出需求" xfId="779"/>
    <cellStyle name="常规 6 2" xfId="780"/>
    <cellStyle name="常规 6 19" xfId="781"/>
    <cellStyle name="常规 6 22" xfId="782"/>
    <cellStyle name="常规 6 17" xfId="783"/>
    <cellStyle name="常规 6 20" xfId="784"/>
    <cellStyle name="常规 6 15" xfId="785"/>
    <cellStyle name="常规 6 14" xfId="786"/>
    <cellStyle name="常规 6 13" xfId="787"/>
    <cellStyle name="常规 6 12" xfId="788"/>
    <cellStyle name="常规 6 11" xfId="789"/>
    <cellStyle name="常规 6 10" xfId="790"/>
    <cellStyle name="常规 6" xfId="791"/>
    <cellStyle name="常规 5_2017年改革发展类资金分配及绩效" xfId="792"/>
    <cellStyle name="常规 5 8" xfId="793"/>
    <cellStyle name="常规 5 7" xfId="794"/>
    <cellStyle name="常规 5 6" xfId="795"/>
    <cellStyle name="常规 5 5" xfId="796"/>
    <cellStyle name="常规 5 4_湘财教指〔2017〕84号中央财政支持地方高校改革发展资金" xfId="797"/>
    <cellStyle name="常规 5 4 2" xfId="798"/>
    <cellStyle name="常规 5 4" xfId="799"/>
    <cellStyle name="常规 5 3 2" xfId="800"/>
    <cellStyle name="常规 5 2 2" xfId="801"/>
    <cellStyle name="注释 2 19" xfId="802"/>
    <cellStyle name="好_2008年预计支出与2007年对比_12.25-发教育厅-2016年高职生均年初预算控制数分配表" xfId="803"/>
    <cellStyle name="常规 5 2" xfId="804"/>
    <cellStyle name="常规 5 19" xfId="805"/>
    <cellStyle name="常规 5 21" xfId="806"/>
    <cellStyle name="常规 5 16" xfId="807"/>
    <cellStyle name="常规 5 20" xfId="808"/>
    <cellStyle name="常规 5 15" xfId="809"/>
    <cellStyle name="好_教育(按照总人口测算）—20080416_不含人员经费系数" xfId="810"/>
    <cellStyle name="常规 5 14" xfId="811"/>
    <cellStyle name="常规 5 12" xfId="812"/>
    <cellStyle name="常规 5 10" xfId="813"/>
    <cellStyle name="常规 5" xfId="814"/>
    <cellStyle name="常规 4 8" xfId="815"/>
    <cellStyle name="常规 4 7" xfId="816"/>
    <cellStyle name="常规 4 6" xfId="817"/>
    <cellStyle name="常规 4 5" xfId="818"/>
    <cellStyle name="好_11大理_12.25-发教育厅-2016年高职生均年初预算控制数分配表" xfId="819"/>
    <cellStyle name="常规 4 4" xfId="820"/>
    <cellStyle name="常规 4 3" xfId="821"/>
    <cellStyle name="常规 4 2_2015年度工资提标清算拨款分配方案" xfId="822"/>
    <cellStyle name="常规 4 2 9" xfId="823"/>
    <cellStyle name="常规 4 2 7" xfId="824"/>
    <cellStyle name="常规 4 2 6" xfId="825"/>
    <cellStyle name="常规 4 2 5" xfId="826"/>
    <cellStyle name="常规 4 2 4" xfId="827"/>
    <cellStyle name="常规 4 2 3" xfId="828"/>
    <cellStyle name="常规 4 2 2" xfId="829"/>
    <cellStyle name="好_缺口县区测算_财力性转移支付2010年预算参考数" xfId="830"/>
    <cellStyle name="好_城建部门" xfId="831"/>
    <cellStyle name="常规 4 2 12" xfId="832"/>
    <cellStyle name="常规 4 2 11" xfId="833"/>
    <cellStyle name="输入 2 9" xfId="834"/>
    <cellStyle name="常规 4 2 10" xfId="835"/>
    <cellStyle name="好_成本差异系数（含人口规模）_12.25-发教育厅-2016年高职生均年初预算控制数分配表" xfId="836"/>
    <cellStyle name="常规 4 2" xfId="837"/>
    <cellStyle name="常规 4 19" xfId="838"/>
    <cellStyle name="常规 4 22" xfId="839"/>
    <cellStyle name="常规 4 17" xfId="840"/>
    <cellStyle name="好_县区合并测算20080423(按照各省比重）_不含人员经费系数_12.25-发教育厅-2016年高职生均年初预算控制数分配表" xfId="841"/>
    <cellStyle name="好_教育(按照总人口测算）—20080416_县市旗测算-新科目（含人口规模效应）_财力性转移支付2010年预算参考数_12.25-发教育厅-2016年高职生均年初预算控制数分配表" xfId="842"/>
    <cellStyle name="常规 4 21" xfId="843"/>
    <cellStyle name="常规 4 16" xfId="844"/>
    <cellStyle name="常规 4 20" xfId="845"/>
    <cellStyle name="常规 4 15" xfId="846"/>
    <cellStyle name="常规 4 13" xfId="847"/>
    <cellStyle name="常规 4 11" xfId="848"/>
    <cellStyle name="常规 4 10" xfId="849"/>
    <cellStyle name="常规 4" xfId="850"/>
    <cellStyle name="常规 36" xfId="851"/>
    <cellStyle name="常规 35 9" xfId="852"/>
    <cellStyle name="常规 35 5" xfId="853"/>
    <cellStyle name="常规 35 4" xfId="854"/>
    <cellStyle name="常规 9 2 12" xfId="855"/>
    <cellStyle name="常规 35 3 9" xfId="856"/>
    <cellStyle name="常规 9 2 11" xfId="857"/>
    <cellStyle name="常规 35 3 8" xfId="858"/>
    <cellStyle name="千分位_ 白土" xfId="859"/>
    <cellStyle name="常规 9 2 10" xfId="860"/>
    <cellStyle name="常规 35 3 7" xfId="861"/>
    <cellStyle name="常规 35 3 6" xfId="862"/>
    <cellStyle name="好_第五部分(才淼、饶永宏）" xfId="863"/>
    <cellStyle name="常规 35 3 5" xfId="864"/>
    <cellStyle name="常规 35 3 4" xfId="865"/>
    <cellStyle name="好_530623_2006年县级财政报表附表_12.25-发教育厅-2016年高职生均年初预算控制数分配表" xfId="866"/>
    <cellStyle name="常规 35 3 3" xfId="867"/>
    <cellStyle name="好_检验表（调整后）" xfId="868"/>
    <cellStyle name="常规 35 3 2" xfId="869"/>
    <cellStyle name="常规 35 3 19" xfId="870"/>
    <cellStyle name="常规 35 3 18" xfId="871"/>
    <cellStyle name="常规 35 3 17" xfId="872"/>
    <cellStyle name="常规 35 3 21" xfId="873"/>
    <cellStyle name="常规 35 3 16" xfId="874"/>
    <cellStyle name="常规 35 3 20" xfId="875"/>
    <cellStyle name="常规 35 3 15" xfId="876"/>
    <cellStyle name="常规 35 3 14" xfId="877"/>
    <cellStyle name="常规 35 3 13" xfId="878"/>
    <cellStyle name="常规 35 3 12" xfId="879"/>
    <cellStyle name="常规 35 3 11" xfId="880"/>
    <cellStyle name="常规 35 3 10" xfId="881"/>
    <cellStyle name="常规 35 3" xfId="882"/>
    <cellStyle name="常规 35 2 5" xfId="883"/>
    <cellStyle name="常规 35 2 4" xfId="884"/>
    <cellStyle name="好_2006年22湖南_财力性转移支付2010年预算参考数_12.25-发教育厅-2016年高职生均年初预算控制数分配表" xfId="885"/>
    <cellStyle name="常规 35 2 3" xfId="886"/>
    <cellStyle name="好_农林水和城市维护标准支出20080505－县区合计_财力性转移支付2010年预算参考数_12.25-发教育厅-2016年高职生均年初预算控制数分配表" xfId="887"/>
    <cellStyle name="常规 35 2 19" xfId="888"/>
    <cellStyle name="常规 35 2 17" xfId="889"/>
    <cellStyle name="好_附表_财力性转移支付2010年预算参考数_12.25-发教育厅-2016年高职生均年初预算控制数分配表" xfId="890"/>
    <cellStyle name="常规 35 2 20" xfId="891"/>
    <cellStyle name="常规 35 2 15" xfId="892"/>
    <cellStyle name="差_1110洱源县_财力性转移支付2010年预算参考数" xfId="893"/>
    <cellStyle name="常规 2 3 17" xfId="894"/>
    <cellStyle name="常规 2 3 22" xfId="895"/>
    <cellStyle name="差_09黑龙江_财力性转移支付2010年预算参考数_12.25-发教育厅-2016年高职生均年初预算控制数分配表" xfId="896"/>
    <cellStyle name="Moneda_96 Risk" xfId="897"/>
    <cellStyle name="好_分县成本差异系数_不含人员经费系数_12.25-发教育厅-2016年高职生均年初预算控制数分配表" xfId="898"/>
    <cellStyle name="差_Book2_财力性转移支付2010年预算参考数_12.25-发教育厅-2016年高职生均年初预算控制数分配表" xfId="899"/>
    <cellStyle name="强调文字颜色 3 2 9" xfId="900"/>
    <cellStyle name="好_市辖区测算-新科目（20080626）_12.25-发教育厅-2016年高职生均年初预算控制数分配表" xfId="901"/>
    <cellStyle name="好 2 2" xfId="902"/>
    <cellStyle name="常规 10 2 2 16" xfId="903"/>
    <cellStyle name="常规 10 2 2 21" xfId="904"/>
    <cellStyle name="差_09黑龙江_财力性转移支付2010年预算参考数" xfId="905"/>
    <cellStyle name="20% - 强调文字颜色 1 2" xfId="906"/>
    <cellStyle name="60% - 强调文字颜色 6 4" xfId="907"/>
    <cellStyle name="计算 2 6" xfId="908"/>
    <cellStyle name="差_07临沂_12.25-发教育厅-2016年高职生均年初预算控制数分配表" xfId="909"/>
    <cellStyle name="60% - 强调文字颜色 5 2 18" xfId="910"/>
    <cellStyle name="差_0605石屏县_财力性转移支付2010年预算参考数_12.25-发教育厅-2016年高职生均年初预算控制数分配表" xfId="911"/>
    <cellStyle name="20% - 强调文字颜色 2 3" xfId="912"/>
    <cellStyle name="60% - 强调文字颜色 2 2 11" xfId="913"/>
    <cellStyle name="差_0605石屏县_财力性转移支付2010年预算参考数" xfId="914"/>
    <cellStyle name="常规 35 2 2" xfId="915"/>
    <cellStyle name="差_05潍坊_12.25-发教育厅-2016年高职生均年初预算控制数分配表" xfId="916"/>
    <cellStyle name="好_530629_2006年县级财政报表附表" xfId="917"/>
    <cellStyle name="20% - 强调文字颜色 2 2 8" xfId="918"/>
    <cellStyle name="差_0502通海县_12.25-发教育厅-2016年高职生均年初预算控制数分配表" xfId="919"/>
    <cellStyle name="差_03昭通_12.25-发教育厅-2016年高职生均年初预算控制数分配表" xfId="920"/>
    <cellStyle name="差 2_2017年改革发展类资金分配及绩效" xfId="921"/>
    <cellStyle name="60% - 强调文字颜色 1 2 5" xfId="922"/>
    <cellStyle name="差_2006年28四川_财力性转移支付2010年预算参考数_12.25-发教育厅-2016年高职生均年初预算控制数分配表" xfId="923"/>
    <cellStyle name="差 2 8" xfId="924"/>
    <cellStyle name="货币 4 9" xfId="925"/>
    <cellStyle name="_ET_STYLE_NoName_00__Book1_1" xfId="926"/>
    <cellStyle name="强调文字颜色 5 2 21" xfId="927"/>
    <cellStyle name="强调文字颜色 5 2 16" xfId="928"/>
    <cellStyle name="差_一般预算支出口径剔除表_财力性转移支付2010年预算参考数_12.25-发教育厅-2016年高职生均年初预算控制数分配表" xfId="929"/>
    <cellStyle name="差_1" xfId="930"/>
    <cellStyle name="差 2 6" xfId="931"/>
    <cellStyle name="好_市辖区测算-新科目（20080626）_不含人员经费系数_12.25-发教育厅-2016年高职生均年初预算控制数分配表" xfId="932"/>
    <cellStyle name="差 2 4" xfId="933"/>
    <cellStyle name="千位分隔[0] 5" xfId="934"/>
    <cellStyle name="差_行政(燃修费)_不含人员经费系数" xfId="935"/>
    <cellStyle name="警告文本 2 10" xfId="936"/>
    <cellStyle name="常规 11 9" xfId="937"/>
    <cellStyle name="好_1_财力性转移支付2010年预算参考数_12.25-发教育厅-2016年高职生均年初预算控制数分配表" xfId="938"/>
    <cellStyle name="常规 11 8" xfId="939"/>
    <cellStyle name="差 2 2" xfId="940"/>
    <cellStyle name="常规 11 7" xfId="941"/>
    <cellStyle name="差_县区合并测算20080421_不含人员经费系数_12.25-发教育厅-2016年高职生均年初预算控制数分配表" xfId="942"/>
    <cellStyle name="差 2 12" xfId="943"/>
    <cellStyle name="好_县区合并测算20080423(按照各省比重）_民生政策最低支出需求" xfId="944"/>
    <cellStyle name="差_农林水和城市维护标准支出20080505－县区合计_县市旗测算-新科目（含人口规模效应）_12.25-发教育厅-2016年高职生均年初预算控制数分配表" xfId="945"/>
    <cellStyle name="好_行政公检法测算_12.25-发教育厅-2016年高职生均年初预算控制数分配表" xfId="946"/>
    <cellStyle name="差 2 11" xfId="947"/>
    <cellStyle name="解释性文本 2" xfId="948"/>
    <cellStyle name="Date" xfId="949"/>
    <cellStyle name="差 2 10" xfId="950"/>
    <cellStyle name="输出 2 7" xfId="951"/>
    <cellStyle name="表标题_湘财教指〔2017〕84号中央财政支持地方高校改革发展资金" xfId="952"/>
    <cellStyle name="差_00省级(打印)_12.25-发教育厅-2016年高职生均年初预算控制数分配表" xfId="953"/>
    <cellStyle name="好_汇总表_12.25-发教育厅-2016年高职生均年初预算控制数分配表" xfId="954"/>
    <cellStyle name="40% - 强调文字颜色 4 2 4" xfId="955"/>
    <cellStyle name="强调文字颜色 4 2 2" xfId="956"/>
    <cellStyle name="解释性文本 2 19" xfId="957"/>
    <cellStyle name="好_2015年度工资提标清算拨款分配方案" xfId="958"/>
    <cellStyle name="表标题 2_2017年改革发展类资金分配及绩效" xfId="959"/>
    <cellStyle name="Input" xfId="960"/>
    <cellStyle name="样式 1" xfId="961"/>
    <cellStyle name="表标题 2" xfId="962"/>
    <cellStyle name="标题 5 9" xfId="963"/>
    <cellStyle name="常规 4 2 13" xfId="964"/>
    <cellStyle name="标题 4 2 10" xfId="965"/>
    <cellStyle name="标题 5 7" xfId="966"/>
    <cellStyle name="标题 5 6" xfId="967"/>
    <cellStyle name="标题 5 5" xfId="968"/>
    <cellStyle name="Accent3 - 60%" xfId="969"/>
    <cellStyle name="差_行政（人员）_不含人员经费系数_财力性转移支付2010年预算参考数" xfId="970"/>
    <cellStyle name="强调文字颜色 2 2 20" xfId="971"/>
    <cellStyle name="强调文字颜色 2 2 15" xfId="972"/>
    <cellStyle name="标题 5 18" xfId="973"/>
    <cellStyle name="强调文字颜色 2 2 14" xfId="974"/>
    <cellStyle name="标题 5 22" xfId="975"/>
    <cellStyle name="标题 5 17" xfId="976"/>
    <cellStyle name="差_Book1_12.25-发教育厅-2016年高职生均年初预算控制数分配表" xfId="977"/>
    <cellStyle name="强调文字颜色 2 2 12" xfId="978"/>
    <cellStyle name="标题 5 20" xfId="979"/>
    <cellStyle name="标题 5 15" xfId="980"/>
    <cellStyle name="强调文字颜色 2 2 11" xfId="981"/>
    <cellStyle name="标题 5 14" xfId="982"/>
    <cellStyle name="强调文字颜色 2 2 10" xfId="983"/>
    <cellStyle name="差_县区合并测算20080423(按照各省比重）_民生政策最低支出需求_12.25-发教育厅-2016年高职生均年初预算控制数分配表" xfId="984"/>
    <cellStyle name="标题 5 13" xfId="985"/>
    <cellStyle name="好_对口支援新疆资金规模测算表20100113" xfId="986"/>
    <cellStyle name="Accent2 - 40%" xfId="987"/>
    <cellStyle name="Percent [2]" xfId="988"/>
    <cellStyle name="标题 3 2_2017年改革发展类资金分配及绩效" xfId="989"/>
    <cellStyle name="20% - 强调文字颜色 1 2 11" xfId="990"/>
    <cellStyle name="常规 4 2 14" xfId="991"/>
    <cellStyle name="标题 4 2 11" xfId="992"/>
    <cellStyle name="差_平邑_财力性转移支付2010年预算参考数" xfId="993"/>
    <cellStyle name="捠壿 [0.00]_Region Orders (2)" xfId="994"/>
    <cellStyle name="常规 35" xfId="995"/>
    <cellStyle name="适中" xfId="996" builtinId="28"/>
    <cellStyle name="强调文字颜色 3 2" xfId="997"/>
    <cellStyle name="60% - 强调文字颜色 1 2 17" xfId="998"/>
    <cellStyle name="差_附表_12.25-发教育厅-2016年高职生均年初预算控制数分配表" xfId="999"/>
    <cellStyle name="常规 10 3" xfId="1000"/>
    <cellStyle name="差_行政公检法测算_民生政策最低支出需求_财力性转移支付2010年预算参考数_12.25-发教育厅-2016年高职生均年初预算控制数分配表" xfId="1001"/>
    <cellStyle name="差 2 7" xfId="1002"/>
    <cellStyle name="差_2" xfId="1003"/>
    <cellStyle name="常规 2 3 18" xfId="1004"/>
    <cellStyle name="检查单元格 2" xfId="1005"/>
    <cellStyle name="PSHeading" xfId="1006"/>
    <cellStyle name="货币 3 7" xfId="1007"/>
    <cellStyle name="好_1_财力性转移支付2010年预算参考数" xfId="1008"/>
    <cellStyle name="20% - 强调文字颜色 5 2 7" xfId="1009"/>
    <cellStyle name="差_行政(燃修费)_县市旗测算-新科目（含人口规模效应）_财力性转移支付2010年预算参考数" xfId="1010"/>
    <cellStyle name="表标题 3" xfId="1011"/>
    <cellStyle name="货币 4 17" xfId="1012"/>
    <cellStyle name="PSChar" xfId="1013"/>
    <cellStyle name="货币 3 21" xfId="1014"/>
    <cellStyle name="货币 3 16" xfId="1015"/>
    <cellStyle name="20% - 强调文字颜色 5 2 16" xfId="1016"/>
    <cellStyle name="20% - 强调文字颜色 5 2 21" xfId="1017"/>
    <cellStyle name="常规 2 15" xfId="1018"/>
    <cellStyle name="常规 2 20" xfId="1019"/>
    <cellStyle name="Pourcentage_pldt" xfId="1020"/>
    <cellStyle name="差_行政（人员）_财力性转移支付2010年预算参考数" xfId="1021"/>
    <cellStyle name="Output" xfId="1022"/>
    <cellStyle name="Normal - Style1" xfId="1023"/>
    <cellStyle name="好_县市旗测算-新科目（20080626）_不含人员经费系数_12.25-发教育厅-2016年高职生均年初预算控制数分配表" xfId="1024"/>
    <cellStyle name="t" xfId="1025"/>
    <cellStyle name="no dec 2" xfId="1026"/>
    <cellStyle name="常规 94" xfId="1027"/>
    <cellStyle name="MS Sans Serif" xfId="1028"/>
    <cellStyle name="注释 4" xfId="1029"/>
    <cellStyle name="差_行政公检法测算_县市旗测算-新科目（含人口规模效应）_12.25-发教育厅-2016年高职生均年初预算控制数分配表" xfId="1030"/>
    <cellStyle name="常规 2 2 4 3" xfId="1031"/>
    <cellStyle name="差 2 14" xfId="1032"/>
    <cellStyle name="Note" xfId="1033"/>
    <cellStyle name="差_县市旗测算-新科目（20080627）_民生政策最低支出需求_12.25-发教育厅-2016年高职生均年初预算控制数分配表" xfId="1034"/>
    <cellStyle name="好_河南 缺口县区测算(地方填报白)_12.25-发教育厅-2016年高职生均年初预算控制数分配表" xfId="1035"/>
    <cellStyle name="Mon閠aire [0]_!!!GO" xfId="1036"/>
    <cellStyle name="Milliers [0]_!!!GO" xfId="1037"/>
    <cellStyle name="差_11大理_12.25-发教育厅-2016年高职生均年初预算控制数分配表" xfId="1038"/>
    <cellStyle name="常规 5 4 3" xfId="1039"/>
    <cellStyle name="Linked Cells" xfId="1040"/>
    <cellStyle name="Input [yellow]" xfId="1041"/>
    <cellStyle name="好_附表" xfId="1042"/>
    <cellStyle name="HEADING2" xfId="1043"/>
    <cellStyle name="60% - 强调文字颜色 4 2 19" xfId="1044"/>
    <cellStyle name="HEADING1" xfId="1045"/>
    <cellStyle name="60% - 强调文字颜色 4 2 18" xfId="1046"/>
    <cellStyle name="好_县市旗测算-新科目（20080627）_12.25-发教育厅-2016年高职生均年初预算控制数分配表" xfId="1047"/>
    <cellStyle name="好_不含人员经费系数_财力性转移支付2010年预算参考数" xfId="1048"/>
    <cellStyle name="好_1110洱源县_财力性转移支付2010年预算参考数" xfId="1049"/>
    <cellStyle name="Heading 4" xfId="1050"/>
    <cellStyle name="Heading 1" xfId="1051"/>
    <cellStyle name="Header2_湘财教指2017-0119号2018年中央支持地方高校改革发展省级资金预算分配表" xfId="1052"/>
    <cellStyle name="常规 8" xfId="1053"/>
    <cellStyle name="差_其他部门(按照总人口测算）—20080416_不含人员经费系数" xfId="1054"/>
    <cellStyle name="常规 6 18" xfId="1055"/>
    <cellStyle name="Header2 2" xfId="1056"/>
    <cellStyle name="强调文字颜色 6 2 7" xfId="1057"/>
    <cellStyle name="Good" xfId="1058"/>
    <cellStyle name="好_农林水和城市维护标准支出20080505－县区合计_县市旗测算-新科目（含人口规模效应）_12.25-发教育厅-2016年高职生均年初预算控制数分配表" xfId="1059"/>
    <cellStyle name="差_不含人员经费系数_财力性转移支付2010年预算参考数_12.25-发教育厅-2016年高职生均年初预算控制数分配表" xfId="1060"/>
    <cellStyle name="差_市辖区测算-新科目（20080626）_民生政策最低支出需求_12.25-发教育厅-2016年高职生均年初预算控制数分配表" xfId="1061"/>
    <cellStyle name="Standard_AREAS" xfId="1062"/>
    <cellStyle name="Heading 3" xfId="1063"/>
    <cellStyle name="gcd" xfId="1064"/>
    <cellStyle name="标题 4 2_2017年改革发展类资金分配及绩效" xfId="1065"/>
    <cellStyle name="20% - 强调文字颜色 2 2 11" xfId="1066"/>
    <cellStyle name="Norma,_laroux_4_营业在建 (2)_E21" xfId="1067"/>
    <cellStyle name="好_11大理_财力性转移支付2010年预算参考数" xfId="1068"/>
    <cellStyle name="Currency_!!!GO" xfId="1069"/>
    <cellStyle name="40% - 强调文字颜色 1 2 7" xfId="1070"/>
    <cellStyle name="20% - 强调文字颜色 6 2 17" xfId="1071"/>
    <cellStyle name="Check Cell" xfId="1072"/>
    <cellStyle name="60% - 强调文字颜色 4 2 10" xfId="1073"/>
    <cellStyle name="计算 2 4" xfId="1074"/>
    <cellStyle name="Calculation" xfId="1075"/>
    <cellStyle name="货币[0]" xfId="1076" builtinId="7"/>
    <cellStyle name="常规 22 16" xfId="1077"/>
    <cellStyle name="好_县区合并测算20080421_民生政策最低支出需求_12.25-发教育厅-2016年高职生均年初预算控制数分配表" xfId="1078"/>
    <cellStyle name="好_M01-2(州市补助收入)_12.25-发教育厅-2016年高职生均年初预算控制数分配表" xfId="1079"/>
    <cellStyle name="差_gdp" xfId="1080"/>
    <cellStyle name="40% - 强调文字颜色 3 2 2" xfId="1081"/>
    <cellStyle name="好_2015年高职中央奖补资金分配因素表（含民办）_12.25-发教育厅-2016年高职生均年初预算控制数分配表" xfId="1082"/>
    <cellStyle name="差_测算结果汇总_财力性转移支付2010年预算参考数_12.25-发教育厅-2016年高职生均年初预算控制数分配表" xfId="1083"/>
    <cellStyle name="差_云南 缺口县区测算(地方填报)_12.25-发教育厅-2016年高职生均年初预算控制数分配表" xfId="1084"/>
    <cellStyle name="货币 2 14" xfId="1085"/>
    <cellStyle name="常规 8 9" xfId="1086"/>
    <cellStyle name="Accent6" xfId="1087"/>
    <cellStyle name="Accent5 - 40%" xfId="1088"/>
    <cellStyle name="货币 2 13" xfId="1089"/>
    <cellStyle name="常规 8 8" xfId="1090"/>
    <cellStyle name="Accent5" xfId="1091"/>
    <cellStyle name="Accent4_12.25-发教育厅-2016年高职生均年初预算控制数分配表" xfId="1092"/>
    <cellStyle name="_ET_STYLE_NoName_00__2015年高职生均拨款奖补资金分配方案(200万托底）" xfId="1093"/>
    <cellStyle name="差_汇总表_12.25-发教育厅-2016年高职生均年初预算控制数分配表" xfId="1094"/>
    <cellStyle name="Accent4 - 60%" xfId="1095"/>
    <cellStyle name="20% - 强调文字颜色 6 2 6" xfId="1096"/>
    <cellStyle name="强调文字颜色 2 2 4" xfId="1097"/>
    <cellStyle name="40% - 强调文字颜色 4 2 10" xfId="1098"/>
    <cellStyle name="差_2006年33甘肃" xfId="1099"/>
    <cellStyle name="好_Book1_1" xfId="1100"/>
    <cellStyle name="Accent4 - 40%" xfId="1101"/>
    <cellStyle name="Heading 2" xfId="1102"/>
    <cellStyle name="Accent4 - 20%" xfId="1103"/>
    <cellStyle name="60% - 强调文字颜色 5 2 17" xfId="1104"/>
    <cellStyle name="货币 2 12" xfId="1105"/>
    <cellStyle name="常规 8 7" xfId="1106"/>
    <cellStyle name="Accent4" xfId="1107"/>
    <cellStyle name="好_市辖区测算-新科目（20080626）" xfId="1108"/>
    <cellStyle name="差_县市旗测算20080508_民生政策最低支出需求" xfId="1109"/>
    <cellStyle name="Mon閠aire_!!!GO" xfId="1110"/>
    <cellStyle name="好_人员工资和公用经费3" xfId="1111"/>
    <cellStyle name="常规 10 14 2 2 18" xfId="1112"/>
    <cellStyle name="常规 2 2 4 3 4" xfId="1113"/>
    <cellStyle name="Accent3_12.25-发教育厅-2016年高职生均年初预算控制数分配表" xfId="1114"/>
    <cellStyle name="标题 3 2 13" xfId="1115"/>
    <cellStyle name="Accent3 - 40%" xfId="1116"/>
    <cellStyle name="好_山东省民生支出标准_财力性转移支付2010年预算参考数" xfId="1117"/>
    <cellStyle name="差_县市旗测算20080508_民生政策最低支出需求_财力性转移支付2010年预算参考数_12.25-发教育厅-2016年高职生均年初预算控制数分配表" xfId="1118"/>
    <cellStyle name="差 2 18" xfId="1119"/>
    <cellStyle name="常规 2 2 4 7" xfId="1120"/>
    <cellStyle name="货币 2 11" xfId="1121"/>
    <cellStyle name="好_一般预算支出口径剔除表_12.25-发教育厅-2016年高职生均年初预算控制数分配表" xfId="1122"/>
    <cellStyle name="好_其他部门(按照总人口测算）—20080416_民生政策最低支出需求_12.25-发教育厅-2016年高职生均年初预算控制数分配表" xfId="1123"/>
    <cellStyle name="常规 8 6" xfId="1124"/>
    <cellStyle name="Accent3" xfId="1125"/>
    <cellStyle name="差_市辖区测算20080510_县市旗测算-新科目（含人口规模效应）_财力性转移支付2010年预算参考数" xfId="1126"/>
    <cellStyle name="Accent2_12.25-发教育厅-2016年高职生均年初预算控制数分配表" xfId="1127"/>
    <cellStyle name="标题 2 2_2017年改革发展类资金分配及绩效" xfId="1128"/>
    <cellStyle name="好_文体广播事业(按照总人口测算）—20080416_县市旗测算-新科目（含人口规模效应）_财力性转移支付2010年预算参考数" xfId="1129"/>
    <cellStyle name="Accent2 - 20%" xfId="1130"/>
    <cellStyle name="货币 2 10" xfId="1131"/>
    <cellStyle name="好_县市旗测算-新科目（20080627）_民生政策最低支出需求_12.25-发教育厅-2016年高职生均年初预算控制数分配表" xfId="1132"/>
    <cellStyle name="常规 8 5" xfId="1133"/>
    <cellStyle name="Accent2" xfId="1134"/>
    <cellStyle name="Total_湘财教指2017-0119号2018年中央支持地方高校改革发展省级资金预算分配表" xfId="1135"/>
    <cellStyle name="Accent1_12.25-发教育厅-2016年高职生均年初预算控制数分配表" xfId="1136"/>
    <cellStyle name="60% - 强调文字颜色 5 2 4" xfId="1137"/>
    <cellStyle name="Accent1 - 60%" xfId="1138"/>
    <cellStyle name="差_2016年年初部门预算分配方案" xfId="1139"/>
    <cellStyle name="好_2006年水利统计指标统计表" xfId="1140"/>
    <cellStyle name="常规 8 4" xfId="1141"/>
    <cellStyle name="Accent1" xfId="1142"/>
    <cellStyle name="60% - 强调文字颜色 6 3" xfId="1143"/>
    <cellStyle name="60% - 强调文字颜色 6 2 9" xfId="1144"/>
    <cellStyle name="60% - 强调文字颜色 6 2 8" xfId="1145"/>
    <cellStyle name="60% - 强调文字颜色 6 2 7" xfId="1146"/>
    <cellStyle name="好_2006年33甘肃_12.25-发教育厅-2016年高职生均年初预算控制数分配表" xfId="1147"/>
    <cellStyle name="60% - 强调文字颜色 2 2_2017年改革发展类资金分配及绩效" xfId="1148"/>
    <cellStyle name="计算 2 19" xfId="1149"/>
    <cellStyle name="60% - 强调文字颜色 6 2 6" xfId="1150"/>
    <cellStyle name="计算 2 18" xfId="1151"/>
    <cellStyle name="60% - 强调文字颜色 6 2 5" xfId="1152"/>
    <cellStyle name="计算 2 17" xfId="1153"/>
    <cellStyle name="60% - 强调文字颜色 6 2 4" xfId="1154"/>
    <cellStyle name="计算 2 20" xfId="1155"/>
    <cellStyle name="计算 2 15" xfId="1156"/>
    <cellStyle name="60% - 强调文字颜色 6 2 2" xfId="1157"/>
    <cellStyle name="60% - 强调文字颜色 6 2 20" xfId="1158"/>
    <cellStyle name="60% - 强调文字颜色 6 2 15" xfId="1159"/>
    <cellStyle name="好_缺口县区测算(财政部标准)_财力性转移支付2010年预算参考数" xfId="1160"/>
    <cellStyle name="60% - 着色 2" xfId="1161"/>
    <cellStyle name="60% - 强调文字颜色 6 2 14" xfId="1162"/>
    <cellStyle name="货币 2 19" xfId="1163"/>
    <cellStyle name="60% - 强调文字颜色 6 2 13" xfId="1164"/>
    <cellStyle name="货币 2 18" xfId="1165"/>
    <cellStyle name="60% - 强调文字颜色 6 2 12" xfId="1166"/>
    <cellStyle name="Total 2" xfId="1167"/>
    <cellStyle name="常规 35 2" xfId="1168"/>
    <cellStyle name="货币 2 17" xfId="1169"/>
    <cellStyle name="60% - 强调文字颜色 6 2 11" xfId="1170"/>
    <cellStyle name="货币 2 21" xfId="1171"/>
    <cellStyle name="货币 2 16" xfId="1172"/>
    <cellStyle name="好_教科文(工资提标和养老保险改革含5所划转学校)" xfId="1173"/>
    <cellStyle name="好_12.25-发教育厅工资提标和养老保险改革2016年新增" xfId="1174"/>
    <cellStyle name="60% - 强调文字颜色 6 2 10" xfId="1175"/>
    <cellStyle name="强调文字颜色 5 2 5" xfId="1176"/>
    <cellStyle name="好_22湖南_财力性转移支付2010年预算参考数_12.25-发教育厅-2016年高职生均年初预算控制数分配表" xfId="1177"/>
    <cellStyle name="40% - 强调文字颜色 6 4" xfId="1178"/>
    <cellStyle name="60% - 强调文字颜色 5 2_2017年改革发展类资金分配及绩效" xfId="1179"/>
    <cellStyle name="差_缺口县区测算(财政部标准)_财力性转移支付2010年预算参考数" xfId="1180"/>
    <cellStyle name="好_青海 缺口县区测算(地方填报)_财力性转移支付2010年预算参考数" xfId="1181"/>
    <cellStyle name="标题 4 2 5" xfId="1182"/>
    <cellStyle name="强调文字颜色 6 2 5" xfId="1183"/>
    <cellStyle name="60% - 强调文字颜色 4 4" xfId="1184"/>
    <cellStyle name="强调文字颜色 6 2 4" xfId="1185"/>
    <cellStyle name="60% - 强调文字颜色 4 3" xfId="1186"/>
    <cellStyle name="差_行政(燃修费)_财力性转移支付2010年预算参考数" xfId="1187"/>
    <cellStyle name="差_农林水和城市维护标准支出20080505－县区合计_民生政策最低支出需求_财力性转移支付2010年预算参考数_12.25-发教育厅-2016年高职生均年初预算控制数分配表" xfId="1188"/>
    <cellStyle name="60% - 强调文字颜色 4 2_2017年改革发展类资金分配及绩效" xfId="1189"/>
    <cellStyle name="60% - 强调文字颜色 4 2 9" xfId="1190"/>
    <cellStyle name="强调文字颜色 1" xfId="1191" builtinId="29"/>
    <cellStyle name="60% - 强调文字颜色 4 2 8" xfId="1192"/>
    <cellStyle name="强调文字颜色 1 2 4" xfId="1193"/>
    <cellStyle name="常规 11 10" xfId="1194"/>
    <cellStyle name="常规 2 2 4 3 19" xfId="1195"/>
    <cellStyle name="好_县区合并测算20080423(按照各省比重）_财力性转移支付2010年预算参考数" xfId="1196"/>
    <cellStyle name="60% - 强调文字颜色 4 2 7" xfId="1197"/>
    <cellStyle name="常规 2 2 4 3 18" xfId="1198"/>
    <cellStyle name="好_农林水和城市维护标准支出20080505－县区合计_县市旗测算-新科目（含人口规模效应）" xfId="1199"/>
    <cellStyle name="60% - 强调文字颜色 4 2 6" xfId="1200"/>
    <cellStyle name="常规 2 2 4 3 17" xfId="1201"/>
    <cellStyle name="60% - 强调文字颜色 4 2 5" xfId="1202"/>
    <cellStyle name="差_市辖区测算20080510_财力性转移支付2010年预算参考数" xfId="1203"/>
    <cellStyle name="常规 2 2 4 3 16" xfId="1204"/>
    <cellStyle name="常规 2 2 4 3 21" xfId="1205"/>
    <cellStyle name="常规 2 2 4 3 15" xfId="1206"/>
    <cellStyle name="常规 2 2 4 3 20" xfId="1207"/>
    <cellStyle name="60% - 强调文字颜色 4 2 3" xfId="1208"/>
    <cellStyle name="差_河南 缺口县区测算(地方填报白)_12.25-发教育厅-2016年高职生均年初预算控制数分配表" xfId="1209"/>
    <cellStyle name="常规 2 2 4 3 14" xfId="1210"/>
    <cellStyle name="60% - 强调文字颜色 4 2 2" xfId="1211"/>
    <cellStyle name="强调文字颜色 5 2 7" xfId="1212"/>
    <cellStyle name="差_分县成本差异系数_民生政策最低支出需求" xfId="1213"/>
    <cellStyle name="常规 2 2 4 3 13" xfId="1214"/>
    <cellStyle name="差_1110洱源县_12.25-发教育厅-2016年高职生均年初预算控制数分配表" xfId="1215"/>
    <cellStyle name="60% - 强调文字颜色 3 2 6" xfId="1216"/>
    <cellStyle name="好_2006年33甘肃" xfId="1217"/>
    <cellStyle name="常规 2 3 13" xfId="1218"/>
    <cellStyle name="差_县市旗测算20080508_不含人员经费系数_财力性转移支付2010年预算参考数" xfId="1219"/>
    <cellStyle name="60% - 强调文字颜色 3 4" xfId="1220"/>
    <cellStyle name="60% - 强调文字颜色 3 3" xfId="1221"/>
    <cellStyle name="好_县市旗测算-新科目（20080626）_县市旗测算-新科目（含人口规模效应）_财力性转移支付2010年预算参考数" xfId="1222"/>
    <cellStyle name="60% - 强调文字颜色 3 2_2017年改革发展类资金分配及绩效" xfId="1223"/>
    <cellStyle name="60% - 强调文字颜色 3 2 3" xfId="1224"/>
    <cellStyle name="常规 2 3 10" xfId="1225"/>
    <cellStyle name="60% - 强调文字颜色 3 2 2" xfId="1226"/>
    <cellStyle name="差_2007年一般预算支出剔除_财力性转移支付2010年预算参考数_12.25-发教育厅-2016年高职生均年初预算控制数分配表" xfId="1227"/>
    <cellStyle name="60% - 强调文字颜色 3 2 19" xfId="1228"/>
    <cellStyle name="60% - 强调文字颜色 3 2 18" xfId="1229"/>
    <cellStyle name="60% - 强调文字颜色 3 2 17" xfId="1230"/>
    <cellStyle name="常规 7 14" xfId="1231"/>
    <cellStyle name="差_测算结果_财力性转移支付2010年预算参考数" xfId="1232"/>
    <cellStyle name="40% - 强调文字颜色 3 4" xfId="1233"/>
    <cellStyle name="60% - 强调文字颜色 2 2 21" xfId="1234"/>
    <cellStyle name="60% - 强调文字颜色 2 2 16" xfId="1235"/>
    <cellStyle name="Currency [0]" xfId="1236"/>
    <cellStyle name="差_县市旗测算20080508_不含人员经费系数_财力性转移支付2010年预算参考数_12.25-发教育厅-2016年高职生均年初预算控制数分配表" xfId="1237"/>
    <cellStyle name="60% - 强调文字颜色 2 2 20" xfId="1238"/>
    <cellStyle name="60% - 强调文字颜色 2 2 15" xfId="1239"/>
    <cellStyle name="差_行政(燃修费)" xfId="1240"/>
    <cellStyle name="差_12.25-发教育厅-非税预算" xfId="1241"/>
    <cellStyle name="_2014年度预算下达进度表（修改）" xfId="1242"/>
    <cellStyle name="PSDec" xfId="1243"/>
    <cellStyle name="好_2008年全省汇总收支计算表_财力性转移支付2010年预算参考数" xfId="1244"/>
    <cellStyle name="60% - 强调文字颜色 2 2 8" xfId="1245"/>
    <cellStyle name="差_12.25-发教育厅-2016年高职生均年初预算控制数分配表" xfId="1246"/>
    <cellStyle name="20% - 强调文字颜色 2 2 19" xfId="1247"/>
    <cellStyle name="好_县市旗测算-新科目（20080627）_县市旗测算-新科目（含人口规模效应）_财力性转移支付2010年预算参考数" xfId="1248"/>
    <cellStyle name="40% - Accent3" xfId="1249"/>
    <cellStyle name="60% - 强调文字颜色 2 2 7" xfId="1250"/>
    <cellStyle name="差_县市旗测算20080508_民生政策最低支出需求_12.25-发教育厅-2016年高职生均年初预算控制数分配表" xfId="1251"/>
    <cellStyle name="60% - 强调文字颜色 2 2 6" xfId="1252"/>
    <cellStyle name="60% - 强调文字颜色 2 2 5" xfId="1253"/>
    <cellStyle name="好_市辖区测算-新科目（20080626）_县市旗测算-新科目（含人口规模效应）_12.25-发教育厅-2016年高职生均年初预算控制数分配表" xfId="1254"/>
    <cellStyle name="好_不含人员经费系数_财力性转移支付2010年预算参考数_12.25-发教育厅-2016年高职生均年初预算控制数分配表" xfId="1255"/>
    <cellStyle name="60% - 强调文字颜色 2 2 4" xfId="1256"/>
    <cellStyle name="60% - 强调文字颜色 2 2 2" xfId="1257"/>
    <cellStyle name="差_成本差异系数（含人口规模）_12.25-发教育厅-2016年高职生均年初预算控制数分配表" xfId="1258"/>
    <cellStyle name="常规 4 9" xfId="1259"/>
    <cellStyle name="差_检验表_12.25-发教育厅-2016年高职生均年初预算控制数分配表" xfId="1260"/>
    <cellStyle name="60% - 强调文字颜色 2 2 18" xfId="1261"/>
    <cellStyle name="60% - 强调文字颜色 2 2 17" xfId="1262"/>
    <cellStyle name="好_5334_2006年迪庆县级财政报表附表_12.25-发教育厅-2016年高职生均年初预算控制数分配表" xfId="1263"/>
    <cellStyle name="60% - 强调文字颜色 2 2" xfId="1264"/>
    <cellStyle name="40% - 强调文字颜色 2 4" xfId="1265"/>
    <cellStyle name="差_缺口县区测算(按2007支出增长25%测算)" xfId="1266"/>
    <cellStyle name="60% - 强调文字颜色 2 2 14" xfId="1267"/>
    <cellStyle name="60% - 强调文字颜色 1 2 9" xfId="1268"/>
    <cellStyle name="常规 35 2 21" xfId="1269"/>
    <cellStyle name="常规 35 2 16" xfId="1270"/>
    <cellStyle name="差_河南 缺口县区测算(地方填报白)_财力性转移支付2010年预算参考数" xfId="1271"/>
    <cellStyle name="货币 3 2" xfId="1272"/>
    <cellStyle name="20% - 强调文字颜色 5 2 2" xfId="1273"/>
    <cellStyle name="好_行政公检法测算_县市旗测算-新科目（含人口规模效应）_财力性转移支付2010年预算参考数" xfId="1274"/>
    <cellStyle name="RowLevel_0" xfId="1275"/>
    <cellStyle name="20% - 强调文字颜色 6 2 2" xfId="1276"/>
    <cellStyle name="常规 2 2 4 9" xfId="1277"/>
    <cellStyle name="New Times Roman" xfId="1278"/>
    <cellStyle name="输出 2 13" xfId="1279"/>
    <cellStyle name="常规 3 17" xfId="1280"/>
    <cellStyle name="常规 3 22" xfId="1281"/>
    <cellStyle name="解释性文本 2 21" xfId="1282"/>
    <cellStyle name="解释性文本 2 16" xfId="1283"/>
    <cellStyle name="20% - 强调文字颜色 4 2 8" xfId="1284"/>
    <cellStyle name="解释性文本 2 20" xfId="1285"/>
    <cellStyle name="解释性文本 2 15" xfId="1286"/>
    <cellStyle name="20% - 强调文字颜色 4 2 7" xfId="1287"/>
    <cellStyle name="解释性文本 2 13" xfId="1288"/>
    <cellStyle name="20% - 强调文字颜色 4 2 5" xfId="1289"/>
    <cellStyle name="标题 4 2 3" xfId="1290"/>
    <cellStyle name="好_安徽 缺口县区测算(地方填报)1_12.25-发教育厅-2016年高职生均年初预算控制数分配表" xfId="1291"/>
    <cellStyle name="40% - 强调文字颜色 4 2 3" xfId="1292"/>
    <cellStyle name="20% - 强调文字颜色 5 4" xfId="1293"/>
    <cellStyle name="40% - 强调文字颜色 1 2 17" xfId="1294"/>
    <cellStyle name="40% - 强调文字颜色 5 2" xfId="1295"/>
    <cellStyle name="解释性文本 2 12" xfId="1296"/>
    <cellStyle name="20% - 强调文字颜色 4 2 4" xfId="1297"/>
    <cellStyle name="差_Book1" xfId="1298"/>
    <cellStyle name="标题 4 2 2" xfId="1299"/>
    <cellStyle name="差_人员工资和公用经费3" xfId="1300"/>
    <cellStyle name="40% - 强调文字颜色 4 2 2" xfId="1301"/>
    <cellStyle name="货币 4" xfId="1302"/>
    <cellStyle name="20% - 强调文字颜色 5 3" xfId="1303"/>
    <cellStyle name="解释性文本 2 11" xfId="1304"/>
    <cellStyle name="20% - 强调文字颜色 4 2 3" xfId="1305"/>
    <cellStyle name="货币 3" xfId="1306"/>
    <cellStyle name="20% - 强调文字颜色 5 2" xfId="1307"/>
    <cellStyle name="解释性文本 2 10" xfId="1308"/>
    <cellStyle name="好_县区合并测算20080423(按照各省比重）_不含人员经费系数_财力性转移支付2010年预算参考数_12.25-发教育厅-2016年高职生均年初预算控制数分配表" xfId="1309"/>
    <cellStyle name="sstot" xfId="1310"/>
    <cellStyle name="20% - 强调文字颜色 4 2 2" xfId="1311"/>
    <cellStyle name="好_教育(按照总人口测算）—20080416_12.25-发教育厅-2016年高职生均年初预算控制数分配表" xfId="1312"/>
    <cellStyle name="差_测算结果_财力性转移支付2010年预算参考数_12.25-发教育厅-2016年高职生均年初预算控制数分配表" xfId="1313"/>
    <cellStyle name="40% - 强调文字颜色 1 2 18" xfId="1314"/>
    <cellStyle name="40% - 强调文字颜色 5 3" xfId="1315"/>
    <cellStyle name="千位分隔 2 18" xfId="1316"/>
    <cellStyle name="标题 7" xfId="1317"/>
    <cellStyle name="差_其他部门(按照总人口测算）—20080416_民生政策最低支出需求_财力性转移支付2010年预算参考数" xfId="1318"/>
    <cellStyle name="强调文字颜色 3 2_2017年改革发展类资金分配及绩效" xfId="1319"/>
    <cellStyle name="20% - 强调文字颜色 1 2 2" xfId="1320"/>
    <cellStyle name="差_1110洱源县" xfId="1321"/>
    <cellStyle name="_Book1_2" xfId="1322"/>
    <cellStyle name="差_县区合并测算20080421_不含人员经费系数_财力性转移支付2010年预算参考数" xfId="1323"/>
    <cellStyle name="_Book1_1" xfId="1324"/>
    <cellStyle name="A4 Small 210 x 297 mm" xfId="1325"/>
    <cellStyle name="60% - 强调文字颜色 2 4" xfId="1326"/>
    <cellStyle name="40% - Accent2" xfId="1327"/>
    <cellStyle name="好_行政（人员）" xfId="1328"/>
    <cellStyle name="20% - 强调文字颜色 2 2 18" xfId="1329"/>
    <cellStyle name="Millares_96 Risk" xfId="1330"/>
    <cellStyle name="常规 10 14" xfId="1331"/>
    <cellStyle name="40% - 强调文字颜色 3 2" xfId="1332"/>
    <cellStyle name="标题 5 3" xfId="1333"/>
    <cellStyle name="差_农林水和城市维护标准支出20080505－县区合计_民生政策最低支出需求_12.25-发教育厅-2016年高职生均年初预算控制数分配表" xfId="1334"/>
    <cellStyle name="20% - 强调文字颜色 3 2_2017年改革发展类资金分配及绩效" xfId="1335"/>
    <cellStyle name="好 2 4" xfId="1336"/>
    <cellStyle name="常规 10 2 2 18" xfId="1337"/>
    <cellStyle name="标题 3 2 7" xfId="1338"/>
    <cellStyle name="20% - 强调文字颜色 1 2 21" xfId="1339"/>
    <cellStyle name="20% - 强调文字颜色 1 2 16" xfId="1340"/>
    <cellStyle name="标题 3 2 6" xfId="1341"/>
    <cellStyle name="差_对口支援新疆资金规模测算表20100106" xfId="1342"/>
    <cellStyle name="20% - 强调文字颜色 1 2 14" xfId="1343"/>
    <cellStyle name="好_教育(按照总人口测算）—20080416_财力性转移支付2010年预算参考数_12.25-发教育厅-2016年高职生均年初预算控制数分配表" xfId="1344"/>
    <cellStyle name="标题 3 2 4" xfId="1345"/>
    <cellStyle name="好_汇总-县级财政报表附表" xfId="1346"/>
    <cellStyle name="常规 10 2 2 2" xfId="1347"/>
    <cellStyle name="40% - 强调文字颜色 3 2 4" xfId="1348"/>
    <cellStyle name="差_县区合并测算20080421_民生政策最低支出需求_财力性转移支付2010年预算参考数_12.25-发教育厅-2016年高职生均年初预算控制数分配表" xfId="1349"/>
    <cellStyle name="no dec" xfId="1350"/>
    <cellStyle name="强调文字颜色 3 4" xfId="1351"/>
    <cellStyle name="好_汇总_财力性转移支付2010年预算参考数" xfId="1352"/>
    <cellStyle name="60% - 强调文字颜色 1 2 19" xfId="1353"/>
    <cellStyle name="链接单元格 2" xfId="1354"/>
    <cellStyle name="汇总 2 3" xfId="1355"/>
    <cellStyle name="常规 10 5" xfId="1356"/>
    <cellStyle name="60% - 强调文字颜色 6 2 18" xfId="1357"/>
    <cellStyle name="20% - 强调文字颜色 3 2 12" xfId="1358"/>
    <cellStyle name="好_测算结果汇总_财力性转移支付2010年预算参考数" xfId="1359"/>
    <cellStyle name="20% - 强调文字颜色 3 2" xfId="1360"/>
    <cellStyle name="差_2008年全省汇总收支计算表_财力性转移支付2010年预算参考数_12.25-发教育厅-2016年高职生均年初预算控制数分配表" xfId="1361"/>
    <cellStyle name="20% - 强调文字颜色 2 2_2017年改革发展类资金分配及绩效" xfId="1362"/>
    <cellStyle name="20% - Accent1" xfId="1363"/>
    <cellStyle name="20% - 强调文字颜色 1 2 3" xfId="1364"/>
    <cellStyle name="差" xfId="1365" builtinId="27"/>
    <cellStyle name="好_12.25-发教育厅-2015年老职工住房补贴审核表" xfId="1366"/>
    <cellStyle name="常规 3 8" xfId="1367"/>
    <cellStyle name="40% - 强调文字颜色 2 2 7" xfId="1368"/>
    <cellStyle name="40% - 强调文字颜色 6 2 16" xfId="1369"/>
    <cellStyle name="40% - 强调文字颜色 6 2 21" xfId="1370"/>
    <cellStyle name="适中 2 4" xfId="1371"/>
    <cellStyle name="标题 2 2 6" xfId="1372"/>
    <cellStyle name="常规 3 7" xfId="1373"/>
    <cellStyle name="好_农林水和城市维护标准支出20080505－县区合计" xfId="1374"/>
    <cellStyle name="好_2006年28四川_12.25-发教育厅-2016年高职生均年初预算控制数分配表" xfId="1375"/>
    <cellStyle name="60% - Accent6" xfId="1376"/>
    <cellStyle name="60% - 强调文字颜色 5 4" xfId="1377"/>
    <cellStyle name="常规 5 13" xfId="1378"/>
    <cellStyle name="差_其他部门(按照总人口测算）—20080416_民生政策最低支出需求" xfId="1379"/>
    <cellStyle name="20% - 强调文字颜色 2 2 7" xfId="1380"/>
    <cellStyle name="强调文字颜色 5 2 13" xfId="1381"/>
    <cellStyle name="常规 23_12.25-发教育厅-2016年高职生均年初预算控制数分配表" xfId="1382"/>
    <cellStyle name="适中 2 3" xfId="1383"/>
    <cellStyle name="标题 2 2 5" xfId="1384"/>
    <cellStyle name="差_2015年高职中央奖补资金分配因素表（含民办）_12.25-发教育厅-2016年高职生均年初预算控制数分配表" xfId="1385"/>
    <cellStyle name="常规 35 8" xfId="1386"/>
    <cellStyle name="差_农林水和城市维护标准支出20080505－县区合计_不含人员经费系数_12.25-发教育厅-2016年高职生均年初预算控制数分配表" xfId="1387"/>
    <cellStyle name="40% - 强调文字颜色 2 2 5" xfId="1388"/>
    <cellStyle name="40% - 强调文字颜色 6 2 14" xfId="1389"/>
    <cellStyle name="差_2006年22湖南_财力性转移支付2010年预算参考数" xfId="1390"/>
    <cellStyle name="60% - 强调文字颜色 5 3" xfId="1391"/>
    <cellStyle name="20% - 强调文字颜色 2 2 6" xfId="1392"/>
    <cellStyle name="差_30云南_1_财力性转移支付2010年预算参考数_12.25-发教育厅-2016年高职生均年初预算控制数分配表" xfId="1393"/>
    <cellStyle name="强调文字颜色 4 2 6" xfId="1394"/>
    <cellStyle name="差_缺口县区测算（11.13）_12.25-发教育厅-2016年高职生均年初预算控制数分配表" xfId="1395"/>
    <cellStyle name="适中 2 2" xfId="1396"/>
    <cellStyle name="标题 2 2 4" xfId="1397"/>
    <cellStyle name="常规 3 5" xfId="1398"/>
    <cellStyle name="40% - 强调文字颜色 2 2 4" xfId="1399"/>
    <cellStyle name="40% - 强调文字颜色 6 2 13" xfId="1400"/>
    <cellStyle name="好_县区合并测算20080421_不含人员经费系数_12.25-发教育厅-2016年高职生均年初预算控制数分配表" xfId="1401"/>
    <cellStyle name="60% - Accent4" xfId="1402"/>
    <cellStyle name="强调文字颜色 1 2_2017年改革发展类资金分配及绩效" xfId="1403"/>
    <cellStyle name="60% - 强调文字颜色 5 2" xfId="1404"/>
    <cellStyle name="20% - 强调文字颜色 2 2 5" xfId="1405"/>
    <cellStyle name="链接单元格 2 11" xfId="1406"/>
    <cellStyle name="差_12滨州_财力性转移支付2010年预算参考数" xfId="1407"/>
    <cellStyle name="好_县区合并测算20080421_县市旗测算-新科目（含人口规模效应）_财力性转移支付2010年预算参考数" xfId="1408"/>
    <cellStyle name="常规 3 4" xfId="1409"/>
    <cellStyle name="40% - 强调文字颜色 2 2 3" xfId="1410"/>
    <cellStyle name="40% - 强调文字颜色 6 2 12" xfId="1411"/>
    <cellStyle name="60% - Accent3" xfId="1412"/>
    <cellStyle name="20% - 强调文字颜色 2 2 3" xfId="1413"/>
    <cellStyle name="差_M01-2(州市补助收入)" xfId="1414"/>
    <cellStyle name="常规 2 2 4 2 4" xfId="1415"/>
    <cellStyle name="60% - Accent1" xfId="1416"/>
    <cellStyle name="好_行政公检法测算_不含人员经费系数_财力性转移支付2010年预算参考数_12.25-发教育厅-2016年高职生均年初预算控制数分配表" xfId="1417"/>
    <cellStyle name="差_0605石屏县" xfId="1418"/>
    <cellStyle name="差_人员工资和公用经费3_财力性转移支付2010年预算参考数" xfId="1419"/>
    <cellStyle name="常规 2 2 4 2 3" xfId="1420"/>
    <cellStyle name="20% - 强调文字颜色 2 2" xfId="1421"/>
    <cellStyle name="60% - 强调文字颜色 2 2 10" xfId="1422"/>
    <cellStyle name="差_县区合并测算20080423(按照各省比重）_民生政策最低支出需求_财力性转移支付2010年预算参考数" xfId="1423"/>
    <cellStyle name="60% - 强调文字颜色 5 2 3" xfId="1424"/>
    <cellStyle name="差_其他部门(按照总人口测算）—20080416_县市旗测算-新科目（含人口规模效应）_财力性转移支付2010年预算参考数_12.25-发教育厅-2016年高职生均年初预算控制数分配表" xfId="1425"/>
    <cellStyle name="20% - 强调文字颜色 1 4" xfId="1426"/>
    <cellStyle name="标题 3 3" xfId="1427"/>
    <cellStyle name="Header2" xfId="1428"/>
    <cellStyle name="20% - 强调文字颜色 4 2 18" xfId="1429"/>
    <cellStyle name="40% - 强调文字颜色 3 3" xfId="1430"/>
    <cellStyle name="标题 5 2" xfId="1431"/>
    <cellStyle name="好_平邑_财力性转移支付2010年预算参考数_12.25-发教育厅-2016年高职生均年初预算控制数分配表" xfId="1432"/>
    <cellStyle name="40% - 强调文字颜色 4 2 9" xfId="1433"/>
    <cellStyle name="40% - 强调文字颜色 6 2 15" xfId="1434"/>
    <cellStyle name="40% - 强调文字颜色 6 2 20" xfId="1435"/>
    <cellStyle name="20% - 强调文字颜色 1 2_2017年改革发展类资金分配及绩效" xfId="1436"/>
    <cellStyle name="Normal_!!!GO" xfId="1437"/>
    <cellStyle name="20% - 强调文字颜色 1 2 9" xfId="1438"/>
    <cellStyle name="标题 1 2 7" xfId="1439"/>
    <cellStyle name="常规 4 2 19" xfId="1440"/>
    <cellStyle name="标题 4 2 21" xfId="1441"/>
    <cellStyle name="标题 4 2 16" xfId="1442"/>
    <cellStyle name="Millares [0]_96 Risk" xfId="1443"/>
    <cellStyle name="货币 2 5" xfId="1444"/>
    <cellStyle name="40% - 强调文字颜色 1 2 10" xfId="1445"/>
    <cellStyle name="千位分季_新建 Microsoft Excel 工作表" xfId="1446"/>
    <cellStyle name="60% - 强调文字颜色 3 2 13" xfId="1447"/>
    <cellStyle name="货币 4 10" xfId="1448"/>
    <cellStyle name="常规 35 23" xfId="1449"/>
    <cellStyle name="常规 35 18" xfId="1450"/>
    <cellStyle name="常规 2 18" xfId="1451"/>
    <cellStyle name="常规 2 23" xfId="1452"/>
    <cellStyle name="40% - 强调文字颜色 4 2 16" xfId="1453"/>
    <cellStyle name="40% - 强调文字颜色 4 2 21" xfId="1454"/>
    <cellStyle name="常规 13" xfId="1455"/>
    <cellStyle name="20% - 强调文字颜色 1 2 8" xfId="1456"/>
    <cellStyle name="标题 1 2 6" xfId="1457"/>
    <cellStyle name="40% - 强调文字颜色 1 2 6" xfId="1458"/>
    <cellStyle name="警告文本" xfId="1459" builtinId="11"/>
    <cellStyle name="常规 4 2 18" xfId="1460"/>
    <cellStyle name="标题 4 2 20" xfId="1461"/>
    <cellStyle name="标题 4 2 15" xfId="1462"/>
    <cellStyle name="差_云南省2008年转移支付测算——州市本级考核部分及政策性测算_财力性转移支付2010年预算参考数" xfId="1463"/>
    <cellStyle name="60% - 强调文字颜色 3 2 12" xfId="1464"/>
    <cellStyle name="好_行政(燃修费)_财力性转移支付2010年预算参考数_12.25-发教育厅-2016年高职生均年初预算控制数分配表" xfId="1465"/>
    <cellStyle name="常规 35 22" xfId="1466"/>
    <cellStyle name="常规 35 17" xfId="1467"/>
    <cellStyle name="货币 3 18" xfId="1468"/>
    <cellStyle name="20% - 强调文字颜色 5 2 18" xfId="1469"/>
    <cellStyle name="差_2007一般预算支出口径剔除表_12.25-发教育厅-2016年高职生均年初预算控制数分配表" xfId="1470"/>
    <cellStyle name="PSInt" xfId="1471"/>
    <cellStyle name="常规 2 17" xfId="1472"/>
    <cellStyle name="常规 2 22" xfId="1473"/>
    <cellStyle name="强调文字颜色 2 2 9" xfId="1474"/>
    <cellStyle name="好_行政公检法测算_不含人员经费系数_财力性转移支付2010年预算参考数" xfId="1475"/>
    <cellStyle name="6mal" xfId="1476"/>
    <cellStyle name="40% - 强调文字颜色 4 2 15" xfId="1477"/>
    <cellStyle name="40% - 强调文字颜色 4 2 20" xfId="1478"/>
    <cellStyle name="输出" xfId="1479" builtinId="21"/>
    <cellStyle name="差_同德_12.25-发教育厅-2016年高职生均年初预算控制数分配表" xfId="1480"/>
    <cellStyle name="常规 12" xfId="1481"/>
    <cellStyle name="数字 3" xfId="1482"/>
    <cellStyle name="60% - 强调文字颜色 1 2 4" xfId="1483"/>
    <cellStyle name="Input Cells" xfId="1484"/>
    <cellStyle name="20% - 强调文字颜色 1 2 7" xfId="1485"/>
    <cellStyle name="标题 1 2 5" xfId="1486"/>
    <cellStyle name="标题 5 11" xfId="1487"/>
    <cellStyle name="40% - 强调文字颜色 4 2_2017年改革发展类资金分配及绩效" xfId="1488"/>
    <cellStyle name="常规 35 7" xfId="1489"/>
    <cellStyle name="差_2006年全省财力计算表（中央、决算）" xfId="1490"/>
    <cellStyle name="差_文体广播事业(按照总人口测算）—20080416_民生政策最低支出需求_12.25-发教育厅-2016年高职生均年初预算控制数分配表" xfId="1491"/>
    <cellStyle name="数字 2" xfId="1492"/>
    <cellStyle name="好_县市旗测算20080508_县市旗测算-新科目（含人口规模效应）_12.25-发教育厅-2016年高职生均年初预算控制数分配表" xfId="1493"/>
    <cellStyle name="60% - 强调文字颜色 1 2 3" xfId="1494"/>
    <cellStyle name="解释性文本" xfId="1495" builtinId="53"/>
    <cellStyle name="20% - 强调文字颜色 1 2 6" xfId="1496"/>
    <cellStyle name="20% - 强调文字颜色 3 2 2" xfId="1497"/>
    <cellStyle name="40% - 强调文字颜色 3 2 10" xfId="1498"/>
    <cellStyle name="40% - 强调文字颜色 1 2 19" xfId="1499"/>
    <cellStyle name="40% - 强调文字颜色 5 4" xfId="1500"/>
    <cellStyle name="差_人员工资和公用经费2_财力性转移支付2010年预算参考数_12.25-发教育厅-2016年高职生均年初预算控制数分配表" xfId="1501"/>
    <cellStyle name="标题 1 2 4" xfId="1502"/>
    <cellStyle name="60% - 强调文字颜色 3 2" xfId="1503"/>
    <cellStyle name="差_卫生部门_12.25-发教育厅-2016年高职生均年初预算控制数分配表" xfId="1504"/>
    <cellStyle name="Accent6 - 20%" xfId="1505"/>
    <cellStyle name="好_青海 缺口县区测算(地方填报)_12.25-发教育厅-2016年高职生均年初预算控制数分配表" xfId="1506"/>
    <cellStyle name="差_成本差异系数_财力性转移支付2010年预算参考数_12.25-发教育厅-2016年高职生均年初预算控制数分配表" xfId="1507"/>
    <cellStyle name="60% - 强调文字颜色 1 2 2" xfId="1508"/>
    <cellStyle name="差_县市旗测算-新科目（20080627）_财力性转移支付2010年预算参考数" xfId="1509"/>
    <cellStyle name="标题 1 2 2" xfId="1510"/>
    <cellStyle name="检查单元格 2 19" xfId="1511"/>
    <cellStyle name="差_卫生(按照总人口测算）—20080416_民生政策最低支出需求" xfId="1512"/>
    <cellStyle name="常规 2 2 4 2 6" xfId="1513"/>
    <cellStyle name="40% - 强调文字颜色 1 2 2" xfId="1514"/>
    <cellStyle name="好_文体广播事业(按照总人口测算）—20080416_12.25-发教育厅-2016年高职生均年初预算控制数分配表" xfId="1515"/>
    <cellStyle name="好_财政供养人员" xfId="1516"/>
    <cellStyle name="差_测算结果_12.25-发教育厅-2016年高职生均年初预算控制数分配表" xfId="1517"/>
    <cellStyle name="Accent6 - 40%" xfId="1518"/>
    <cellStyle name="20% - 强调文字颜色 2 4" xfId="1519"/>
    <cellStyle name="差_1110洱源县_财力性转移支付2010年预算参考数_12.25-发教育厅-2016年高职生均年初预算控制数分配表" xfId="1520"/>
    <cellStyle name="40% - 强调文字颜色 2 2" xfId="1521"/>
    <cellStyle name="60% - 强调文字颜色 2 2 12" xfId="1522"/>
    <cellStyle name="差_危改资金测算" xfId="1523"/>
    <cellStyle name="好_分析缺口率" xfId="1524"/>
    <cellStyle name="好_28四川" xfId="1525"/>
    <cellStyle name="标题 4 3" xfId="1526"/>
    <cellStyle name="40% - 强调文字颜色 1 2" xfId="1527"/>
    <cellStyle name="差_2006年全省财力计算表（中央、决算）_12.25-发教育厅-2016年高职生均年初预算控制数分配表" xfId="1528"/>
    <cellStyle name="40% - 强调文字颜色 3 2 13" xfId="1529"/>
    <cellStyle name="20% - 强调文字颜色 3 2 5" xfId="1530"/>
    <cellStyle name="标题 3 2 3" xfId="1531"/>
    <cellStyle name="40% - 强调文字颜色 3 2 3" xfId="1532"/>
    <cellStyle name="PSDate" xfId="1533"/>
    <cellStyle name="小数_湘财教指〔2017〕84号中央财政支持地方高校改革发展资金" xfId="1534"/>
    <cellStyle name="20% - 强调文字颜色 1 2 19" xfId="1535"/>
    <cellStyle name="标题 3 2 9" xfId="1536"/>
    <cellStyle name="超链接" xfId="1537" builtinId="8"/>
    <cellStyle name="强调文字颜色 1 2 5" xfId="1538"/>
    <cellStyle name="常规 11 11" xfId="1539"/>
    <cellStyle name="Fixed" xfId="1540"/>
    <cellStyle name="40% - 强调文字颜色 1 2 15" xfId="1541"/>
    <cellStyle name="40% - 强调文字颜色 1 2 20" xfId="1542"/>
    <cellStyle name="好_核定人数下发表_财力性转移支付2010年预算参考数" xfId="1543"/>
    <cellStyle name="差_Book1_1" xfId="1544"/>
    <cellStyle name="60% - 强调文字颜色 4 2 17" xfId="1545"/>
    <cellStyle name="数字 2 2" xfId="1546"/>
    <cellStyle name="好_丽江汇总_12.25-发教育厅-2016年高职生均年初预算控制数分配表" xfId="1547"/>
    <cellStyle name="差_2008年支出调整_12.25-发教育厅-2016年高职生均年初预算控制数分配表" xfId="1548"/>
    <cellStyle name="per.style" xfId="1549"/>
    <cellStyle name="好_县市旗测算20080508_12.25-发教育厅-2016年高职生均年初预算控制数分配表" xfId="1550"/>
    <cellStyle name="好_卫生(按照总人口测算）—20080416_12.25-发教育厅-2016年高职生均年初预算控制数分配表" xfId="1551"/>
    <cellStyle name="20% - 强调文字颜色 2 2 20" xfId="1552"/>
    <cellStyle name="20% - 强调文字颜色 2 2 15" xfId="1553"/>
    <cellStyle name="差_卫生(按照总人口测算）—20080416_不含人员经费系数" xfId="1554"/>
    <cellStyle name="标题 2 2" xfId="1555"/>
    <cellStyle name="好_县区合并测算20080421_不含人员经费系数_财力性转移支付2010年预算参考数_12.25-发教育厅-2016年高职生均年初预算控制数分配表" xfId="1556"/>
    <cellStyle name="常规 10 11" xfId="1557"/>
    <cellStyle name="20% - 强调文字颜色 4" xfId="1558" builtinId="42"/>
    <cellStyle name="注释 2 9" xfId="1559"/>
    <cellStyle name="Input [yellow] 2" xfId="1560"/>
    <cellStyle name="差_卫生(按照总人口测算）—20080416_财力性转移支付2010年预算参考数_12.25-发教育厅-2016年高职生均年初预算控制数分配表" xfId="1561"/>
    <cellStyle name="20% - 强调文字颜色 6 2" xfId="1562"/>
    <cellStyle name="强调文字颜色 1 2 8" xfId="1563"/>
    <cellStyle name="常规 11 14" xfId="1564"/>
    <cellStyle name="60% - 强调文字颜色 6 2 21" xfId="1565"/>
    <cellStyle name="60% - 强调文字颜色 6 2 16" xfId="1566"/>
    <cellStyle name="_ET_STYLE_NoName_00_" xfId="1567"/>
    <cellStyle name="强调文字颜色 2 2 5" xfId="1568"/>
    <cellStyle name="40% - 强调文字颜色 4 2 11" xfId="1569"/>
    <cellStyle name="解释性文本 2 14" xfId="1570"/>
    <cellStyle name="20% - 强调文字颜色 4 2 6" xfId="1571"/>
    <cellStyle name="强调文字颜色 2 4" xfId="1572"/>
    <cellStyle name="_ET_STYLE_NoName_00__2016年年初部门预算分配方案" xfId="1573"/>
    <cellStyle name="差_2018年湖南省高校“双一流”建设专项资金预安排表" xfId="1574"/>
    <cellStyle name="标题 4 2 4" xfId="1575"/>
    <cellStyle name="检查单元格 2 8" xfId="1576"/>
    <cellStyle name="编号" xfId="1577"/>
    <cellStyle name="输入" xfId="1578" builtinId="20"/>
    <cellStyle name="60% - 强调文字颜色 1 4" xfId="1579"/>
    <cellStyle name="好_14安徽_财力性转移支付2010年预算参考数" xfId="1580"/>
    <cellStyle name="?鹎%U龡&amp;H齲_x0001_C铣_x0014__x0007__x0001__x0001_" xfId="1581"/>
    <cellStyle name="差_530629_2006年县级财政报表附表" xfId="1582"/>
    <cellStyle name="40% - 强调文字颜色 6 2 11" xfId="1583"/>
    <cellStyle name="40% - 强调文字颜色 2 2 2" xfId="1584"/>
    <cellStyle name="20% - 强调文字颜色 3" xfId="1585" builtinId="38"/>
    <cellStyle name="好_汇总表4_财力性转移支付2010年预算参考数" xfId="1586"/>
    <cellStyle name="差_2007年一般预算支出剔除" xfId="1587"/>
    <cellStyle name="常规 10 3 11" xfId="1588"/>
    <cellStyle name="强调文字颜色 3" xfId="1589" builtinId="37"/>
    <cellStyle name="差_城建部门" xfId="1590"/>
    <cellStyle name="强调文字颜色 1 2 7" xfId="1591"/>
    <cellStyle name="常规 11 13" xfId="1592"/>
    <cellStyle name="货币 3 14" xfId="1593"/>
    <cellStyle name="20% - 强调文字颜色 5 2 14" xfId="1594"/>
    <cellStyle name="常规 2 13" xfId="1595"/>
    <cellStyle name="强调文字颜色 1 2 6" xfId="1596"/>
    <cellStyle name="常规 11 12" xfId="1597"/>
    <cellStyle name="60% - 强调文字颜色 4" xfId="1598" builtinId="44"/>
    <cellStyle name="常规 9 11" xfId="1599"/>
    <cellStyle name="差_核定人数下发表_财力性转移支付2010年预算参考数" xfId="1600"/>
    <cellStyle name="注释 2 22" xfId="1601"/>
    <cellStyle name="注释 2 17" xfId="1602"/>
    <cellStyle name="差_市辖区测算-新科目（20080626）_12.25-发教育厅-2016年高职生均年初预算控制数分配表" xfId="1603"/>
    <cellStyle name="20% - 强调文字颜色 2 2 9" xfId="1604"/>
    <cellStyle name="_中南林业科技大学2010-2012项目附表2010-6-25_湘财教指〔2017〕84号中央财政支持地方高校改革发展资金" xfId="1605"/>
    <cellStyle name="标题 4 2 19" xfId="1606"/>
    <cellStyle name="差 2 3" xfId="1607"/>
    <cellStyle name="差_民生政策最低支出需求_12.25-发教育厅-2016年高职生均年初预算控制数分配表" xfId="1608"/>
    <cellStyle name="60% - 强调文字颜色 3 2 21" xfId="1609"/>
    <cellStyle name="60% - 强调文字颜色 3 2 16" xfId="1610"/>
    <cellStyle name="输出 2 3" xfId="1611"/>
    <cellStyle name="40% - 强调文字颜色 4 2 19" xfId="1612"/>
    <cellStyle name="好_农林水和城市维护标准支出20080505－县区合计_不含人员经费系数" xfId="1613"/>
    <cellStyle name="60% - 强调文字颜色 3" xfId="1614" builtinId="40"/>
    <cellStyle name="好_不含人员经费系数_12.25-发教育厅-2016年高职生均年初预算控制数分配表" xfId="1615"/>
    <cellStyle name="标题 3 2 2" xfId="1616"/>
    <cellStyle name="差_县区合并测算20080423(按照各省比重）_不含人员经费系数_财力性转移支付2010年预算参考数" xfId="1617"/>
    <cellStyle name="差_00省级(打印)" xfId="1618"/>
    <cellStyle name="好_汇总表4" xfId="1619"/>
    <cellStyle name="标题 3 2 8" xfId="1620"/>
    <cellStyle name="差_对口支援新疆资金规模测算表20100113" xfId="1621"/>
    <cellStyle name="好_教育(按照总人口测算）—20080416_民生政策最低支出需求_12.25-发教育厅-2016年高职生均年初预算控制数分配表" xfId="1622"/>
    <cellStyle name="标题 5 8" xfId="1623"/>
    <cellStyle name="注释" xfId="1624" builtinId="10"/>
    <cellStyle name="20% - 强调文字颜色 1 2 5" xfId="1625"/>
    <cellStyle name="差_其他部门(按照总人口测算）—20080416_财力性转移支付2010年预算参考数" xfId="1626"/>
    <cellStyle name="好_行政(燃修费)_县市旗测算-新科目（含人口规模效应）_财力性转移支付2010年预算参考数" xfId="1627"/>
    <cellStyle name="常规 2 2 4 2 7" xfId="1628"/>
    <cellStyle name="40% - 强调文字颜色 1 2 3" xfId="1629"/>
    <cellStyle name="_ET_STYLE_NoName_00__Book1" xfId="1630"/>
    <cellStyle name="20% - 强调文字颜色 1 2 20" xfId="1631"/>
    <cellStyle name="20% - 强调文字颜色 1 2 15" xfId="1632"/>
    <cellStyle name="标题 3 2 5" xfId="1633"/>
    <cellStyle name="60% - 强调文字颜色 1 2_2017年改革发展类资金分配及绩效" xfId="1634"/>
    <cellStyle name="60% - 强调文字颜色 1 2 7" xfId="1635"/>
    <cellStyle name="好_其他部门(按照总人口测算）—20080416_不含人员经费系数_财力性转移支付2010年预算参考数_12.25-发教育厅-2016年高职生均年初预算控制数分配表" xfId="1636"/>
    <cellStyle name="好_汇总_12.25-发教育厅-2016年高职生均年初预算控制数分配表" xfId="1637"/>
    <cellStyle name="60% - 强调文字颜色 5 2 2" xfId="1638"/>
    <cellStyle name="20% - 强调文字颜色 1 3" xfId="1639"/>
    <cellStyle name="标题 5 10" xfId="1640"/>
    <cellStyle name="警告文本 2 3" xfId="1641"/>
    <cellStyle name="差_gdp_12.25-发教育厅-2016年高职生均年初预算控制数分配表" xfId="1642"/>
    <cellStyle name="差_高职双一流提前细化表（0112 发财建）" xfId="1643"/>
    <cellStyle name="Header1" xfId="1644"/>
    <cellStyle name="好" xfId="1645" builtinId="26"/>
    <cellStyle name="20% - 强调文字颜色 4 2 17" xfId="1646"/>
    <cellStyle name="好_卫生(按照总人口测算）—20080416_县市旗测算-新科目（含人口规模效应）_12.25-发教育厅-2016年高职生均年初预算控制数分配表" xfId="1647"/>
    <cellStyle name="差_2006年27重庆_12.25-发教育厅-2016年高职生均年初预算控制数分配表" xfId="1648"/>
    <cellStyle name="标题 3 2 11" xfId="1649"/>
    <cellStyle name="千位分隔[0] 3" xfId="1650"/>
    <cellStyle name="Linked Cell" xfId="1651"/>
    <cellStyle name="强调文字颜色 1 2 21" xfId="1652"/>
    <cellStyle name="强调文字颜色 1 2 16" xfId="1653"/>
    <cellStyle name="差_2006年34青海_12.25-发教育厅-2016年高职生均年初预算控制数分配表" xfId="1654"/>
    <cellStyle name="表标题 2 2" xfId="1655"/>
    <cellStyle name="20% - 强调文字颜色 4 2 14" xfId="1656"/>
    <cellStyle name="常规 35 2 18" xfId="1657"/>
    <cellStyle name="Explanatory Text" xfId="1658"/>
    <cellStyle name="差_安徽 缺口县区测算(地方填报)1_12.25-发教育厅-2016年高职生均年初预算控制数分配表" xfId="1659"/>
    <cellStyle name="60% - 强调文字颜色 2 2 19" xfId="1660"/>
    <cellStyle name="差_行政公检法测算_县市旗测算-新科目（含人口规模效应）_财力性转移支付2010年预算参考数" xfId="1661"/>
    <cellStyle name="Accent6 - 60%" xfId="1662"/>
    <cellStyle name="20% - 强调文字颜色 4 4" xfId="1663"/>
    <cellStyle name="差_云南省2008年转移支付测算——州市本级考核部分及政策性测算_财力性转移支付2010年预算参考数_12.25-发教育厅-2016年高职生均年初预算控制数分配表" xfId="1664"/>
    <cellStyle name="好_教育(按照总人口测算）—20080416_民生政策最低支出需求" xfId="1665"/>
    <cellStyle name="好_行政(燃修费)_不含人员经费系数_财力性转移支付2010年预算参考数_12.25-发教育厅-2016年高职生均年初预算控制数分配表" xfId="1666"/>
    <cellStyle name="捠壿_Region Orders (2)" xfId="1667"/>
    <cellStyle name="链接单元格" xfId="1668" builtinId="24"/>
    <cellStyle name="常规 4 2 20" xfId="1669"/>
    <cellStyle name="常规 4 2 15" xfId="1670"/>
    <cellStyle name="标题 4 2 12" xfId="1671"/>
    <cellStyle name="千位分隔[0] 2" xfId="1672"/>
    <cellStyle name="好_2007一般预算支出口径剔除表_财力性转移支付2010年预算参考数_12.25-发教育厅-2016年高职生均年初预算控制数分配表" xfId="1673"/>
    <cellStyle name="差_14安徽_财力性转移支付2010年预算参考数" xfId="1674"/>
    <cellStyle name="货币 3 20" xfId="1675"/>
    <cellStyle name="货币 3 15" xfId="1676"/>
    <cellStyle name="20% - 强调文字颜色 5 2 20" xfId="1677"/>
    <cellStyle name="20% - 强调文字颜色 5 2 15" xfId="1678"/>
    <cellStyle name="好_卫生(按照总人口测算）—20080416" xfId="1679"/>
    <cellStyle name="常规 2 14" xfId="1680"/>
    <cellStyle name="强调文字颜色 2 2 6" xfId="1681"/>
    <cellStyle name="40% - 强调文字颜色 4 2 12" xfId="1682"/>
    <cellStyle name="20% - 强调文字颜色 6 2 8" xfId="1683"/>
    <cellStyle name="强调文字颜色 5 2 3" xfId="1684"/>
    <cellStyle name="40% - 强调文字颜色 6 2" xfId="1685"/>
    <cellStyle name="分级显示行_1_13区汇总" xfId="1686"/>
    <cellStyle name="20% - 强调文字颜色 6 4" xfId="1687"/>
    <cellStyle name="千位分隔 2 20" xfId="1688"/>
    <cellStyle name="千位分隔 2 15" xfId="1689"/>
    <cellStyle name="标题 4" xfId="1690" builtinId="19"/>
    <cellStyle name="40% - 强调文字颜色 4" xfId="1691" builtinId="43"/>
    <cellStyle name="60% - 强调文字颜色 6 2 17" xfId="1692"/>
    <cellStyle name="强调文字颜色 6 2 14" xfId="1693"/>
    <cellStyle name="差_市辖区测算-新科目（20080626）_财力性转移支付2010年预算参考数_12.25-发教育厅-2016年高职生均年初预算控制数分配表" xfId="1694"/>
    <cellStyle name="强调文字颜色 5 2 10" xfId="1695"/>
    <cellStyle name="差_县区合并测算20080423(按照各省比重）_12.25-发教育厅-2016年高职生均年初预算控制数分配表" xfId="1696"/>
    <cellStyle name="20% - 强调文字颜色 3 2 11" xfId="1697"/>
    <cellStyle name="标题" xfId="1698" builtinId="15"/>
    <cellStyle name="40% - 强调文字颜色 4 2 7" xfId="1699"/>
    <cellStyle name="Percent_!!!GO" xfId="1700"/>
    <cellStyle name="差_市辖区测算20080510_财力性转移支付2010年预算参考数_12.25-发教育厅-2016年高职生均年初预算控制数分配表" xfId="1701"/>
    <cellStyle name="好_县市旗测算-新科目（20080627）_县市旗测算-新科目（含人口规模效应）_财力性转移支付2010年预算参考数_12.25-发教育厅-2016年高职生均年初预算控制数分配表" xfId="1702"/>
    <cellStyle name="标题 1 2 12" xfId="1703"/>
    <cellStyle name="货币 2 7" xfId="1704"/>
    <cellStyle name="40% - 强调文字颜色 1 2 12" xfId="1705"/>
    <cellStyle name="千位分隔" xfId="1706" builtinId="3"/>
    <cellStyle name="_中南林业科技大学2010-2012项目附表2010-6-25 2_湘财教指〔2017〕84号中央财政支持地方高校改革发展资金" xfId="1707"/>
    <cellStyle name="好_缺口县区测算（11.13）" xfId="1708"/>
    <cellStyle name="40% - 强调文字颜色 3" xfId="1709" builtinId="39"/>
    <cellStyle name="千位分隔 2 14" xfId="1710"/>
    <cellStyle name="标题 3" xfId="1711" builtinId="18"/>
    <cellStyle name="20% - 强调文字颜色 2 2 4" xfId="1712"/>
    <cellStyle name="常规 2 2 4 2 5" xfId="1713"/>
    <cellStyle name="标题 2 2 2" xfId="1714"/>
    <cellStyle name="常规 3 3" xfId="1715"/>
    <cellStyle name="60% - Accent2" xfId="1716"/>
    <cellStyle name="输入 2_2017年改革发展类资金分配及绩效" xfId="1717"/>
    <cellStyle name="差_1_12.25-发教育厅-2016年高职生均年初预算控制数分配表" xfId="1718"/>
    <cellStyle name="20% - 强调文字颜色 3 4" xfId="1719"/>
    <cellStyle name="常规 35 11" xfId="1720"/>
    <cellStyle name="Title" xfId="1721"/>
    <cellStyle name="常规 5 9" xfId="1722"/>
    <cellStyle name="差_2006年27重庆_财力性转移支付2010年预算参考数_12.25-发教育厅-2016年高职生均年初预算控制数分配表" xfId="1723"/>
    <cellStyle name="60% - 强调文字颜色 3 2 4" xfId="1724"/>
    <cellStyle name="差_市辖区测算20080510_县市旗测算-新科目（含人口规模效应）" xfId="1725"/>
    <cellStyle name="_20100326高清市院遂宁检察院1080P配置清单26日改" xfId="1726"/>
    <cellStyle name="常规 2 2 3 2" xfId="1727"/>
    <cellStyle name="常规 2 3 11" xfId="1728"/>
    <cellStyle name="好_县市旗测算-新科目（20080627）_县市旗测算-新科目（含人口规模效应）_12.25-发教育厅-2016年高职生均年初预算控制数分配表" xfId="1729"/>
    <cellStyle name="60% - 强调文字颜色 1 2" xfId="1730"/>
    <cellStyle name="40% - 强调文字颜色 1 4" xfId="1731"/>
    <cellStyle name="20% - 强调文字颜色 2 2 12" xfId="1732"/>
    <cellStyle name="常规 11 16" xfId="1733"/>
    <cellStyle name="常规 11 21" xfId="1734"/>
    <cellStyle name="千位分隔 2 22" xfId="1735"/>
    <cellStyle name="千位分隔 2 17" xfId="1736"/>
    <cellStyle name="标题 6" xfId="1737"/>
    <cellStyle name="40% - 强调文字颜色 6" xfId="1738" builtinId="51"/>
    <cellStyle name="差_云南省2008年转移支付测算——州市本级考核部分及政策性测算" xfId="1739"/>
    <cellStyle name="常规 5 11" xfId="1740"/>
    <cellStyle name="表标题" xfId="1741"/>
    <cellStyle name="强调文字颜色 1 2 9" xfId="1742"/>
    <cellStyle name="常规 11 15" xfId="1743"/>
    <cellStyle name="常规 11 20" xfId="1744"/>
    <cellStyle name="20% - 强调文字颜色 6 3" xfId="1745"/>
    <cellStyle name="千位分隔 2 21" xfId="1746"/>
    <cellStyle name="千位分隔 2 16" xfId="1747"/>
    <cellStyle name="好_自行调整差异系数顺序" xfId="1748"/>
    <cellStyle name="标题 5" xfId="1749"/>
    <cellStyle name="40% - 强调文字颜色 5" xfId="1750" builtinId="47"/>
    <cellStyle name="常规 11 18" xfId="1751"/>
    <cellStyle name="20% - 强调文字颜色 4 2" xfId="1752"/>
    <cellStyle name="20% - 强调文字颜色 4 2 10" xfId="1753"/>
    <cellStyle name="货币 3 12" xfId="1754"/>
    <cellStyle name="常规 35 2 8" xfId="1755"/>
    <cellStyle name="20% - 强调文字颜色 5 2 12" xfId="1756"/>
    <cellStyle name="常规 2 11" xfId="1757"/>
    <cellStyle name="60% - 强调文字颜色 5" xfId="1758" builtinId="48"/>
    <cellStyle name="60% - Accent5" xfId="1759"/>
    <cellStyle name="Currency1" xfId="1760"/>
    <cellStyle name="40% - 强调文字颜色 6 2 4" xfId="1761"/>
    <cellStyle name="20% - 强调文字颜色 4 2 11" xfId="1762"/>
    <cellStyle name="差_28四川_12.25-发教育厅-2016年高职生均年初预算控制数分配表" xfId="1763"/>
    <cellStyle name="20% - 强调文字颜色 4 3" xfId="1764"/>
    <cellStyle name="好_Book1_财力性转移支付2010年预算参考数_12.25-发教育厅-2016年高职生均年初预算控制数分配表" xfId="1765"/>
    <cellStyle name="20% - 强调文字颜色 6" xfId="1766" builtinId="50"/>
    <cellStyle name="货币 3 13" xfId="1767"/>
    <cellStyle name="常规 35 2 9" xfId="1768"/>
    <cellStyle name="差_缺口县区测算(按2007支出增长25%测算)_财力性转移支付2010年预算参考数_12.25-发教育厅-2016年高职生均年初预算控制数分配表" xfId="1769"/>
    <cellStyle name="20% - 强调文字颜色 5 2 13" xfId="1770"/>
    <cellStyle name="好_县区合并测算20080423(按照各省比重）_12.25-发教育厅-2016年高职生均年初预算控制数分配表" xfId="1771"/>
    <cellStyle name="好_行政公检法测算" xfId="1772"/>
    <cellStyle name="20% - 强调文字颜色 6 2 7" xfId="1773"/>
    <cellStyle name="差_行政公检法测算_财力性转移支付2010年预算参考数" xfId="1774"/>
    <cellStyle name="60% - 强调文字颜色 6" xfId="1775" builtinId="52"/>
    <cellStyle name="差_行政公检法测算_不含人员经费系数_12.25-发教育厅-2016年高职生均年初预算控制数分配表" xfId="1776"/>
    <cellStyle name="强调文字颜色 6 4" xfId="1777"/>
    <cellStyle name="好_县市旗测算-新科目（20080627）_财力性转移支付2010年预算参考数" xfId="1778"/>
    <cellStyle name="_2010项目预算申请汇总表_湖南省" xfId="1779"/>
    <cellStyle name="千位分隔 2 13" xfId="1780"/>
    <cellStyle name="标题 2" xfId="1781" builtinId="17"/>
    <cellStyle name="60% - 强调文字颜色 5 2 5" xfId="1782"/>
    <cellStyle name="Calc Currency (0)" xfId="1783"/>
    <cellStyle name="_ET_STYLE_NoName_00__12.25-发教育厅-2016年高职生均年初预算控制数分配表" xfId="1784"/>
    <cellStyle name="20% - 强调文字颜色 2 2 17" xfId="1785"/>
    <cellStyle name="常规 10 13" xfId="1786"/>
    <cellStyle name="_2010-2012中支地拨款汇总" xfId="1787"/>
    <cellStyle name="差_分县成本差异系数_12.25-发教育厅-2016年高职生均年初预算控制数分配表" xfId="1788"/>
    <cellStyle name="好_行政公检法测算_财力性转移支付2010年预算参考数" xfId="1789"/>
    <cellStyle name="_2010-2012中支地拨款汇总 2" xfId="1790"/>
    <cellStyle name="标题 1 2_2017年改革发展类资金分配及绩效" xfId="1791"/>
    <cellStyle name="60% - 强调文字颜色 4 2 21" xfId="1792"/>
    <cellStyle name="60% - 强调文字颜色 4 2 16" xfId="1793"/>
    <cellStyle name="20% - 强调文字颜色 1 2 10" xfId="1794"/>
    <cellStyle name="40% - 强调文字颜色 5 2 19" xfId="1795"/>
    <cellStyle name="标题 2 2 14" xfId="1796"/>
    <cellStyle name="输出 2 20" xfId="1797"/>
    <cellStyle name="输出 2 15" xfId="1798"/>
    <cellStyle name="常规 3 19" xfId="1799"/>
    <cellStyle name="好_34青海_1_财力性转移支付2010年预算参考数" xfId="1800"/>
    <cellStyle name="20% - 强调文字颜色 3 2 17" xfId="1801"/>
    <cellStyle name="好_市辖区测算20080510_县市旗测算-新科目（含人口规模效应）" xfId="1802"/>
    <cellStyle name="60% - 强调文字颜色 1 2 11" xfId="1803"/>
    <cellStyle name="40% - 强调文字颜色 2 2 14" xfId="1804"/>
    <cellStyle name="_2010-2012中支地拨款汇总_湘财教指〔2017〕84号中央财政支持地方高校改革发展资金" xfId="1805"/>
    <cellStyle name="标题 3 2 10" xfId="1806"/>
    <cellStyle name="20% - 强调文字颜色 4 2 13" xfId="1807"/>
    <cellStyle name="货币" xfId="1808" builtinId="4"/>
    <cellStyle name="_2013年经费测算情况(12.11)" xfId="1809"/>
    <cellStyle name="20% - Accent6" xfId="1810"/>
    <cellStyle name="差_2006年水利统计指标统计表_财力性转移支付2010年预算参考数_12.25-发教育厅-2016年高职生均年初预算控制数分配表" xfId="1811"/>
    <cellStyle name="常规 3 2 3" xfId="1812"/>
    <cellStyle name="差 2 9" xfId="1813"/>
    <cellStyle name="60% - 强调文字颜色 6 2" xfId="1814"/>
    <cellStyle name="Grey" xfId="1815"/>
    <cellStyle name="_2016年高校经常性拨款分配因素(测算201616)" xfId="1816"/>
    <cellStyle name="20% - 强调文字颜色 1 2 17" xfId="1817"/>
    <cellStyle name="差_09黑龙江_12.25-发教育厅-2016年高职生均年初预算控制数分配表" xfId="1818"/>
    <cellStyle name="差_县市旗测算20080508_县市旗测算-新科目（含人口规模效应）_财力性转移支付2010年预算参考数" xfId="1819"/>
    <cellStyle name="好_县区合并测算20080423(按照各省比重）_县市旗测算-新科目（含人口规模效应）_财力性转移支付2010年预算参考数" xfId="1820"/>
    <cellStyle name="好_34青海_1_财力性转移支付2010年预算参考数_12.25-发教育厅-2016年高职生均年初预算控制数分配表" xfId="1821"/>
    <cellStyle name="40% - 强调文字颜色 3 2 5" xfId="1822"/>
    <cellStyle name="常规 10 2 2 3" xfId="1823"/>
    <cellStyle name="差_县市旗测算-新科目（20080626）_财力性转移支付2010年预算参考数_12.25-发教育厅-2016年高职生均年初预算控制数分配表" xfId="1824"/>
    <cellStyle name="Accent1 - 40%" xfId="1825"/>
    <cellStyle name="标题 5 4" xfId="1826"/>
    <cellStyle name="_2014年经费下达指标文目录" xfId="1827"/>
    <cellStyle name="20% - 强调文字颜色 3 2 19" xfId="1828"/>
    <cellStyle name="_Book1" xfId="1829"/>
    <cellStyle name="好_2014市县可用财力（提供处室）_12.25-发教育厅-2016年高职生均年初预算控制数分配表" xfId="1830"/>
    <cellStyle name="_湘财教指〔2015〕45号省教育厅预拨提标表" xfId="1831"/>
    <cellStyle name="60% - 强调文字颜色 4 2 4" xfId="1832"/>
    <cellStyle name="_ET_STYLE_NoName_00__Sheet3" xfId="1833"/>
    <cellStyle name="20% - Accent5" xfId="1834"/>
    <cellStyle name="常规 3 2 2" xfId="1835"/>
    <cellStyle name="好_民生政策最低支出需求" xfId="1836"/>
    <cellStyle name="_弱电系统设备配置报价清单" xfId="1837"/>
    <cellStyle name="20% - Accent4" xfId="1838"/>
    <cellStyle name="20% - 强调文字颜色 2" xfId="1839" builtinId="34"/>
    <cellStyle name="注释 2 5" xfId="1840"/>
    <cellStyle name="检查单元格 2_2017年改革发展类资金分配及绩效" xfId="1841"/>
    <cellStyle name="_中央共建2014（定）" xfId="1842"/>
    <cellStyle name="60% - 强调文字颜色 1 2 13" xfId="1843"/>
    <cellStyle name="差 4" xfId="1844"/>
    <cellStyle name="40% - 强调文字颜色 2" xfId="1845" builtinId="35"/>
    <cellStyle name="常规 4_01综合类2010" xfId="1846"/>
    <cellStyle name="差_行政(燃修费)_县市旗测算-新科目（含人口规模效应）_12.25-发教育厅-2016年高职生均年初预算控制数分配表" xfId="1847"/>
    <cellStyle name="20% - Accent3" xfId="1848"/>
    <cellStyle name="差_缺口县区测算_财力性转移支付2010年预算参考数" xfId="1849"/>
    <cellStyle name="好_分县成本差异系数_不含人员经费系数" xfId="1850"/>
    <cellStyle name="20% - 强调文字颜色 4 2 12" xfId="1851"/>
    <cellStyle name="好_30云南_1" xfId="1852"/>
    <cellStyle name="常规 4 2 21" xfId="1853"/>
    <cellStyle name="常规 4 2 16" xfId="1854"/>
    <cellStyle name="标题 4 2 13" xfId="1855"/>
    <cellStyle name="60% - 强调文字颜色 3 2 10" xfId="1856"/>
    <cellStyle name="常规 35 20" xfId="1857"/>
    <cellStyle name="常规 35 15" xfId="1858"/>
    <cellStyle name="强调文字颜色 2 2 7" xfId="1859"/>
    <cellStyle name="40% - 强调文字颜色 4 2 13" xfId="1860"/>
    <cellStyle name="20% - 强调文字颜色 6 2 9" xfId="1861"/>
    <cellStyle name="常规 10" xfId="1862"/>
    <cellStyle name="强调文字颜色 5 2 4" xfId="1863"/>
    <cellStyle name="40% - 强调文字颜色 6 3" xfId="1864"/>
    <cellStyle name="货币 3 3" xfId="1865"/>
    <cellStyle name="20% - 强调文字颜色 5 2 3" xfId="1866"/>
    <cellStyle name="差_07临沂" xfId="1867"/>
    <cellStyle name="常规 2 5" xfId="1868"/>
    <cellStyle name="标题 2 2 17" xfId="1869"/>
    <cellStyle name="40% - 强调文字颜色 2 2 17" xfId="1870"/>
    <cellStyle name="60% - 强调文字颜色 1 2 14" xfId="1871"/>
    <cellStyle name="差_县市旗测算20080508_财力性转移支付2010年预算参考数_12.25-发教育厅-2016年高职生均年初预算控制数分配表" xfId="1872"/>
    <cellStyle name="货币 3 4" xfId="1873"/>
    <cellStyle name="20% - 强调文字颜色 5 2 4" xfId="1874"/>
    <cellStyle name="强调 2" xfId="1875"/>
    <cellStyle name="40% - 强调文字颜色 5 2 2" xfId="1876"/>
    <cellStyle name="货币 3 5" xfId="1877"/>
    <cellStyle name="20% - 强调文字颜色 5 2 5" xfId="1878"/>
    <cellStyle name="强调 3" xfId="1879"/>
    <cellStyle name="40% - 强调文字颜色 5 2 3" xfId="1880"/>
    <cellStyle name="标题 2 2 19" xfId="1881"/>
    <cellStyle name="60% - 强调文字颜色 1 2 16" xfId="1882"/>
    <cellStyle name="60% - 强调文字颜色 1 2 21" xfId="1883"/>
    <cellStyle name="差_行政（人员）" xfId="1884"/>
    <cellStyle name="汇总 2 19" xfId="1885"/>
    <cellStyle name="常规 10 2" xfId="1886"/>
    <cellStyle name="货币 3 6" xfId="1887"/>
    <cellStyle name="20% - 强调文字颜色 5 2 6" xfId="1888"/>
    <cellStyle name="输入 2" xfId="1889"/>
    <cellStyle name="差_Book1_财力性转移支付2010年预算参考数" xfId="1890"/>
    <cellStyle name="常规 4 2 8" xfId="1891"/>
    <cellStyle name="差_行政（人员）_县市旗测算-新科目（含人口规模效应）_12.25-发教育厅-2016年高职生均年初预算控制数分配表" xfId="1892"/>
    <cellStyle name="40% - 强调文字颜色 5 2 4" xfId="1893"/>
    <cellStyle name="好_县市旗测算20080508" xfId="1894"/>
    <cellStyle name="标题 4 2 7" xfId="1895"/>
    <cellStyle name="百分比 2" xfId="1896"/>
    <cellStyle name="常规 10 2 2 8" xfId="1897"/>
    <cellStyle name="40% - 强调文字颜色 5 2 5" xfId="1898"/>
    <cellStyle name="差_县区合并测算20080423(按照各省比重）_财力性转移支付2010年预算参考数" xfId="1899"/>
    <cellStyle name="常规 10 2 2 9" xfId="1900"/>
    <cellStyle name="强调文字颜色 3 3" xfId="1901"/>
    <cellStyle name="60% - 强调文字颜色 1 2 18" xfId="1902"/>
    <cellStyle name="汇总 2 2" xfId="1903"/>
    <cellStyle name="常规 10 4" xfId="1904"/>
    <cellStyle name="货币 3 10" xfId="1905"/>
    <cellStyle name="好_县区合并测算20080421_民生政策最低支出需求_财力性转移支付2010年预算参考数" xfId="1906"/>
    <cellStyle name="常规 35 2 6" xfId="1907"/>
    <cellStyle name="20% - 强调文字颜色 5 2 10" xfId="1908"/>
    <cellStyle name="40% - 强调文字颜色 5 2 6" xfId="1909"/>
    <cellStyle name="货币 3 11" xfId="1910"/>
    <cellStyle name="常规 35 2 7" xfId="1911"/>
    <cellStyle name="20% - 强调文字颜色 5 2 11" xfId="1912"/>
    <cellStyle name="常规 2 10" xfId="1913"/>
    <cellStyle name="货币 3 9" xfId="1914"/>
    <cellStyle name="20% - 强调文字颜色 5 2 9" xfId="1915"/>
    <cellStyle name="常规 3 6" xfId="1916"/>
    <cellStyle name="差_34青海_1_财力性转移支付2010年预算参考数" xfId="1917"/>
    <cellStyle name="常规 10 14 2 2 6" xfId="1918"/>
    <cellStyle name="好_2007年一般预算支出剔除_财力性转移支付2010年预算参考数" xfId="1919"/>
    <cellStyle name="20% - 强调文字颜色 5 2_2017年改革发展类资金分配及绩效" xfId="1920"/>
    <cellStyle name="_2010项目预算申请汇总表_湖南省_湘财教指〔2017〕84号中央财政支持地方高校改革发展资金" xfId="1921"/>
    <cellStyle name="差_2008年支出核定" xfId="1922"/>
    <cellStyle name="差_20河南_12.25-发教育厅-2016年高职生均年初预算控制数分配表" xfId="1923"/>
    <cellStyle name="差_财政供养人员" xfId="1924"/>
    <cellStyle name="常规 2 2 4 19" xfId="1925"/>
    <cellStyle name="常规 2 2 4 24" xfId="1926"/>
    <cellStyle name="60% - 强调文字颜色 6 2_2017年改革发展类资金分配及绩效" xfId="1927"/>
    <cellStyle name="40% - 强调文字颜色 4 2 5" xfId="1928"/>
    <cellStyle name="20% - 强调文字颜色 6 2 10" xfId="1929"/>
    <cellStyle name="标题 4 2 6" xfId="1930"/>
    <cellStyle name="40% - 强调文字颜色 4 2 6" xfId="1931"/>
    <cellStyle name="20% - 强调文字颜色 6 2 12" xfId="1932"/>
    <cellStyle name="标题 1 2" xfId="1933"/>
    <cellStyle name="差_Sheet1" xfId="1934"/>
    <cellStyle name="Bad" xfId="1935"/>
    <cellStyle name="常规 35 2 13" xfId="1936"/>
    <cellStyle name="输入 2 14" xfId="1937"/>
    <cellStyle name="Accent5_12.25-发教育厅-2016年高职生均年初预算控制数分配表" xfId="1938"/>
    <cellStyle name="60% - 强调文字颜色 3 2 11" xfId="1939"/>
    <cellStyle name="常规 35 21" xfId="1940"/>
    <cellStyle name="常规 35 16" xfId="1941"/>
    <cellStyle name="40% - 强调文字颜色 5 2 13" xfId="1942"/>
    <cellStyle name="20% - 强调文字颜色 6 2 16" xfId="1943"/>
    <cellStyle name="20% - 强调文字颜色 6 2 21" xfId="1944"/>
    <cellStyle name="标题 1 3" xfId="1945"/>
    <cellStyle name="常规 35 2 14" xfId="1946"/>
    <cellStyle name="40% - 强调文字颜色 1 3" xfId="1947"/>
    <cellStyle name="60% - 强调文字颜色 4 2 11" xfId="1948"/>
    <cellStyle name="好_行政(燃修费)_不含人员经费系数_财力性转移支付2010年预算参考数" xfId="1949"/>
    <cellStyle name="40% - 强调文字颜色 5 2 14" xfId="1950"/>
    <cellStyle name="检查单元格 2 7" xfId="1951"/>
    <cellStyle name="差_530623_2006年县级财政报表附表" xfId="1952"/>
    <cellStyle name="计算" xfId="1953" builtinId="22"/>
    <cellStyle name="差_0605石屏县_12.25-发教育厅-2016年高职生均年初预算控制数分配表" xfId="1954"/>
    <cellStyle name="20% - 强调文字颜色 6 2 3" xfId="1955"/>
    <cellStyle name="差_重点民生支出需求测算表社保（农村低保）081112_12.25-发教育厅-2016年高职生均年初预算控制数分配表" xfId="1956"/>
    <cellStyle name="标题 4 2 9" xfId="1957"/>
    <cellStyle name="差_分县成本差异系数_不含人员经费系数_12.25-发教育厅-2016年高职生均年初预算控制数分配表" xfId="1958"/>
    <cellStyle name="千位分隔 2 2 3" xfId="1959"/>
    <cellStyle name="_2006－2009年结余结转情况" xfId="1960"/>
    <cellStyle name="20% - 强调文字颜色 6 2 14" xfId="1961"/>
    <cellStyle name="好_行政（人员）_民生政策最低支出需求_财力性转移支付2010年预算参考数" xfId="1962"/>
    <cellStyle name="40% - 强调文字颜色 5 2 11" xfId="1963"/>
    <cellStyle name="40% - 强调文字颜色 6 2 2" xfId="1964"/>
    <cellStyle name="20% - 强调文字颜色 6 2 5" xfId="1965"/>
    <cellStyle name="Moneda [0]_96 Risk" xfId="1966"/>
    <cellStyle name="强调文字颜色 4 2_2017年改革发展类资金分配及绩效" xfId="1967"/>
    <cellStyle name="好_县市旗测算-新科目（20080627）_不含人员经费系数_财力性转移支付2010年预算参考数" xfId="1968"/>
    <cellStyle name="差_1_财力性转移支付2010年预算参考数_12.25-发教育厅-2016年高职生均年初预算控制数分配表" xfId="1969"/>
    <cellStyle name="ColLevel_0" xfId="1970"/>
    <cellStyle name="差_县市旗测算-新科目（20080626）_不含人员经费系数_财力性转移支付2010年预算参考数_12.25-发教育厅-2016年高职生均年初预算控制数分配表" xfId="1971"/>
    <cellStyle name="千位分隔 2 2 4" xfId="1972"/>
    <cellStyle name="20% - 强调文字颜色 6 2 15" xfId="1973"/>
    <cellStyle name="20% - 强调文字颜色 6 2 20" xfId="1974"/>
    <cellStyle name="好_成本差异系数_财力性转移支付2010年预算参考数_12.25-发教育厅-2016年高职生均年初预算控制数分配表" xfId="1975"/>
    <cellStyle name="差_农林水和城市维护标准支出20080505－县区合计_县市旗测算-新科目（含人口规模效应）_财力性转移支付2010年预算参考数" xfId="1976"/>
    <cellStyle name="40% - 强调文字颜色 5 2 12" xfId="1977"/>
    <cellStyle name="部门" xfId="1978"/>
    <cellStyle name="40% - 强调文字颜色 6 2 3" xfId="1979"/>
    <cellStyle name="好_27重庆_财力性转移支付2010年预算参考数_12.25-发教育厅-2016年高职生均年初预算控制数分配表" xfId="1980"/>
    <cellStyle name="60% - 强调文字颜色 4 2 12" xfId="1981"/>
    <cellStyle name="20% - 强调文字颜色 6 2 18" xfId="1982"/>
    <cellStyle name="40% - 强调文字颜色 5 2 15" xfId="1983"/>
    <cellStyle name="40% - 强调文字颜色 5 2 20" xfId="1984"/>
    <cellStyle name="差_教育(按照总人口测算）—20080416_12.25-发教育厅-2016年高职生均年初预算控制数分配表" xfId="1985"/>
    <cellStyle name="好_行政(燃修费)_财力性转移支付2010年预算参考数" xfId="1986"/>
    <cellStyle name="40% - 强调文字颜色 6 2 6" xfId="1987"/>
    <cellStyle name="60% - 强调文字颜色 4 2 13" xfId="1988"/>
    <cellStyle name="20% - 强调文字颜色 6 2 19" xfId="1989"/>
    <cellStyle name="40% - 强调文字颜色 5 2 16" xfId="1990"/>
    <cellStyle name="40% - 强调文字颜色 5 2 21" xfId="1991"/>
    <cellStyle name="40% - 强调文字颜色 6 2 7" xfId="1992"/>
    <cellStyle name="60% - 强调文字颜色 5 2 6" xfId="1993"/>
    <cellStyle name="comma zerodec" xfId="1994"/>
    <cellStyle name="好_2008年支出调整_12.25-发教育厅-2016年高职生均年初预算控制数分配表" xfId="1995"/>
    <cellStyle name="Accent3 - 20%" xfId="1996"/>
    <cellStyle name="好_民生政策最低支出需求_12.25-发教育厅-2016年高职生均年初预算控制数分配表" xfId="1997"/>
    <cellStyle name="好_07临沂_12.25-发教育厅-2016年高职生均年初预算控制数分配表" xfId="1998"/>
    <cellStyle name="60% - 强调文字颜色 5 2 7" xfId="1999"/>
    <cellStyle name="60% - 强调文字颜色 5 2 8" xfId="2000"/>
    <cellStyle name="PSSpacer" xfId="2001"/>
    <cellStyle name="40% - Accent4" xfId="2002"/>
    <cellStyle name="差_2007一般预算支出口径剔除表" xfId="2003"/>
    <cellStyle name="常规 10 16" xfId="2004"/>
    <cellStyle name="常规 10 21" xfId="2005"/>
    <cellStyle name="好_09黑龙江" xfId="2006"/>
    <cellStyle name="常规 7_01综合类2010" xfId="2007"/>
    <cellStyle name="60% - 强调文字颜色 5 2 9" xfId="2008"/>
    <cellStyle name="好_文体广播事业(按照总人口测算）—20080416_不含人员经费系数_财力性转移支付2010年预算参考数_12.25-发教育厅-2016年高职生均年初预算控制数分配表" xfId="2009"/>
    <cellStyle name="差_教科文12.30(工资提标清算)" xfId="2010"/>
    <cellStyle name="40% - Accent5" xfId="2011"/>
    <cellStyle name="差_其他部门(按照总人口测算）—20080416_县市旗测算-新科目（含人口规模效应）_财力性转移支付2010年预算参考数" xfId="2012"/>
    <cellStyle name="常规 10 17" xfId="2013"/>
    <cellStyle name="常规 10 22" xfId="2014"/>
    <cellStyle name="40% - Accent6" xfId="2015"/>
    <cellStyle name="常规 10 18" xfId="2016"/>
    <cellStyle name="常规 10 23" xfId="2017"/>
    <cellStyle name="标题 1 2 10" xfId="2018"/>
    <cellStyle name="差_2014市县可用财力（提供处室）" xfId="2019"/>
    <cellStyle name="差_30云南_1" xfId="2020"/>
    <cellStyle name="20% - 强调文字颜色 2 2 13" xfId="2021"/>
    <cellStyle name="20% - 强调文字颜色 2 2 14" xfId="2022"/>
    <cellStyle name="适中 2 10" xfId="2023"/>
    <cellStyle name="差_县区合并测算20080421_财力性转移支付2010年预算参考数" xfId="2024"/>
    <cellStyle name="货币 2 6" xfId="2025"/>
    <cellStyle name="40% - 强调文字颜色 1 2 11" xfId="2026"/>
    <cellStyle name="标题 1 2 13" xfId="2027"/>
    <cellStyle name="_2010-2012中支地拨款汇总 2_湘财教指〔2017〕84号中央财政支持地方高校改革发展资金" xfId="2028"/>
    <cellStyle name="20% - 强调文字颜色 2 2 21" xfId="2029"/>
    <cellStyle name="20% - 强调文字颜色 2 2 16" xfId="2030"/>
    <cellStyle name="标题 2 3" xfId="2031"/>
    <cellStyle name="分级显示列_1_Book1" xfId="2032"/>
    <cellStyle name="常规 10 12" xfId="2033"/>
    <cellStyle name="货币 2 8" xfId="2034"/>
    <cellStyle name="40% - 强调文字颜色 1 2 13" xfId="2035"/>
    <cellStyle name="Accent2 - 60%" xfId="2036"/>
    <cellStyle name="标题 1 2 14" xfId="2037"/>
    <cellStyle name="货币 2 9" xfId="2038"/>
    <cellStyle name="40% - 强调文字颜色 1 2 14" xfId="2039"/>
    <cellStyle name="标题 1 2 20" xfId="2040"/>
    <cellStyle name="标题 1 2 15" xfId="2041"/>
    <cellStyle name="20% - 强调文字颜色 6 2_2017年改革发展类资金分配及绩效" xfId="2042"/>
    <cellStyle name="差_27重庆" xfId="2043"/>
    <cellStyle name="常规 10 14 2 2 8" xfId="2044"/>
    <cellStyle name="标题 1 2 17" xfId="2045"/>
    <cellStyle name="标题 1 2 18" xfId="2046"/>
    <cellStyle name="标题 1 2 19" xfId="2047"/>
    <cellStyle name="40% - 强调文字颜色 1 2 8" xfId="2048"/>
    <cellStyle name="标题 4 2 17" xfId="2049"/>
    <cellStyle name="60% - 强调文字颜色 3 2 14" xfId="2050"/>
    <cellStyle name="货币 4 11" xfId="2051"/>
    <cellStyle name="常规 35 19" xfId="2052"/>
    <cellStyle name="40% - 强调文字颜色 4 2 17" xfId="2053"/>
    <cellStyle name="差_30云南_1_12.25-发教育厅-2016年高职生均年初预算控制数分配表" xfId="2054"/>
    <cellStyle name="常规 2 2 4 2 10" xfId="2055"/>
    <cellStyle name="常规 14" xfId="2056"/>
    <cellStyle name="差_县市旗测算-新科目（20080627）_不含人员经费系数" xfId="2057"/>
    <cellStyle name="60% - 强调文字颜色 1 2 6" xfId="2058"/>
    <cellStyle name="汇总" xfId="2059" builtinId="25"/>
    <cellStyle name="标题 1 2 9" xfId="2060"/>
    <cellStyle name="40% - 强调文字颜色 1 2 9" xfId="2061"/>
    <cellStyle name="标题 4 2 18" xfId="2062"/>
    <cellStyle name="60% - 强调文字颜色 3 2 20" xfId="2063"/>
    <cellStyle name="60% - 强调文字颜色 3 2 15" xfId="2064"/>
    <cellStyle name="输出 2 2" xfId="2065"/>
    <cellStyle name="40% - 强调文字颜色 4 2 18" xfId="2066"/>
    <cellStyle name="40% - 强调文字颜色 1 2_2017年改革发展类资金分配及绩效" xfId="2067"/>
    <cellStyle name="60% - 强调文字颜色 6 2 19" xfId="2068"/>
    <cellStyle name="20% - 强调文字颜色 3 2 13" xfId="2069"/>
    <cellStyle name="40% - 强调文字颜色 2 2 10" xfId="2070"/>
    <cellStyle name="输出 2 12" xfId="2071"/>
    <cellStyle name="常规 3 16" xfId="2072"/>
    <cellStyle name="常规 3 21" xfId="2073"/>
    <cellStyle name="20% - 强调文字颜色 3 2 14" xfId="2074"/>
    <cellStyle name="20% - 强调文字颜色 3 2 20" xfId="2075"/>
    <cellStyle name="20% - 强调文字颜色 3 2 15" xfId="2076"/>
    <cellStyle name="40% - 强调文字颜色 2 2 12" xfId="2077"/>
    <cellStyle name="好_12滨州_12.25-发教育厅-2016年高职生均年初预算控制数分配表" xfId="2078"/>
    <cellStyle name="标题 2 2 21" xfId="2079"/>
    <cellStyle name="标题 2 2 16" xfId="2080"/>
    <cellStyle name="40% - 强调文字颜色 2 2 16" xfId="2081"/>
    <cellStyle name="40% - 强调文字颜色 2 2 21" xfId="2082"/>
    <cellStyle name="标题 2 2 18" xfId="2083"/>
    <cellStyle name="差_2007一般预算支出口径剔除表_财力性转移支付2010年预算参考数_12.25-发教育厅-2016年高职生均年初预算控制数分配表" xfId="2084"/>
    <cellStyle name="差_缺口县区测算_财力性转移支付2010年预算参考数_12.25-发教育厅-2016年高职生均年初预算控制数分配表" xfId="2085"/>
    <cellStyle name="强调文字颜色 4 2 8" xfId="2086"/>
    <cellStyle name="差_对口支援新疆资金规模测算表20100113_12.25-发教育厅-2016年高职生均年初预算控制数分配表" xfId="2087"/>
    <cellStyle name="40% - 强调文字颜色 2 2 18" xfId="2088"/>
    <cellStyle name="适中 2 6" xfId="2089"/>
    <cellStyle name="标题 2 2 8" xfId="2090"/>
    <cellStyle name="常规 3 9" xfId="2091"/>
    <cellStyle name="好_农林水和城市维护标准支出20080505－县区合计_12.25-发教育厅-2016年高职生均年初预算控制数分配表" xfId="2092"/>
    <cellStyle name="差_05潍坊" xfId="2093"/>
    <cellStyle name="40% - 强调文字颜色 2 2 8" xfId="2094"/>
    <cellStyle name="适中 2 7" xfId="2095"/>
    <cellStyle name="标题 2 2 9" xfId="2096"/>
    <cellStyle name="常规 10 10" xfId="2097"/>
    <cellStyle name="差_不含人员经费系数" xfId="2098"/>
    <cellStyle name="40% - 强调文字颜色 2 2 9" xfId="2099"/>
    <cellStyle name="40% - 强调文字颜色 6 2 18" xfId="2100"/>
    <cellStyle name="40% - 强调文字颜色 2 3" xfId="2101"/>
    <cellStyle name="60% - 强调文字颜色 2 2 13" xfId="2102"/>
    <cellStyle name="标题 3 2 12" xfId="2103"/>
    <cellStyle name="好_行政（人员）_不含人员经费系数" xfId="2104"/>
    <cellStyle name="表标题 2 3" xfId="2105"/>
    <cellStyle name="20% - 强调文字颜色 4 2 20" xfId="2106"/>
    <cellStyle name="20% - 强调文字颜色 4 2 15" xfId="2107"/>
    <cellStyle name="标题 3 2 14" xfId="2108"/>
    <cellStyle name="差_高职2018年双一流资金细化表" xfId="2109"/>
    <cellStyle name="Accent5 - 60%" xfId="2110"/>
    <cellStyle name="20% - 强调文字颜色 3 2 6" xfId="2111"/>
    <cellStyle name="40% - 强调文字颜色 3 2 14" xfId="2112"/>
    <cellStyle name="警告文本 2 14" xfId="2113"/>
    <cellStyle name="差_2008年一般预算支出预计_12.25-发教育厅-2016年高职生均年初预算控制数分配表" xfId="2114"/>
    <cellStyle name="标题 3 2 20" xfId="2115"/>
    <cellStyle name="标题 3 2 15" xfId="2116"/>
    <cellStyle name="20% - 强调文字颜色 3 2 7" xfId="2117"/>
    <cellStyle name="40% - 强调文字颜色 3 2 15" xfId="2118"/>
    <cellStyle name="40% - 强调文字颜色 3 2 20" xfId="2119"/>
    <cellStyle name="标题 3 2 21" xfId="2120"/>
    <cellStyle name="标题 3 2 16" xfId="2121"/>
    <cellStyle name="20% - 强调文字颜色 4 2 19" xfId="2122"/>
    <cellStyle name="好_县市旗测算-新科目（20080626）_财力性转移支付2010年预算参考数" xfId="2123"/>
    <cellStyle name="20% - 强调文字颜色 3 2 8" xfId="2124"/>
    <cellStyle name="40% - 强调文字颜色 3 2 16" xfId="2125"/>
    <cellStyle name="40% - 强调文字颜色 3 2 21" xfId="2126"/>
    <cellStyle name="差_03昭通" xfId="2127"/>
    <cellStyle name="标题 3 2 17" xfId="2128"/>
    <cellStyle name="好_缺口县区测算（11.13）_财力性转移支付2010年预算参考数" xfId="2129"/>
    <cellStyle name="20% - 强调文字颜色 3 2 9" xfId="2130"/>
    <cellStyle name="40% - 强调文字颜色 3 2 17" xfId="2131"/>
    <cellStyle name="Neutral" xfId="2132"/>
    <cellStyle name="好_2006年27重庆_12.25-发教育厅-2016年高职生均年初预算控制数分配表" xfId="2133"/>
    <cellStyle name="标题 3 2 18" xfId="2134"/>
    <cellStyle name="差_其他部门(按照总人口测算）—20080416" xfId="2135"/>
    <cellStyle name="标题 3 2 19" xfId="2136"/>
    <cellStyle name="强调文字颜色 3 2 2" xfId="2137"/>
    <cellStyle name="40% - 强调文字颜色 3 2 19" xfId="2138"/>
    <cellStyle name="百分比 3" xfId="2139"/>
    <cellStyle name="标题 4 2 8" xfId="2140"/>
    <cellStyle name="千位分隔 2 2 2" xfId="2141"/>
    <cellStyle name="20% - 强调文字颜色 6 2 13" xfId="2142"/>
    <cellStyle name="差_行政(燃修费)_不含人员经费系数_财力性转移支付2010年预算参考数_12.25-发教育厅-2016年高职生均年初预算控制数分配表" xfId="2143"/>
    <cellStyle name="40% - 强调文字颜色 5 2 10" xfId="2144"/>
    <cellStyle name="40% - 强调文字颜色 4 2 8" xfId="2145"/>
    <cellStyle name="差 3" xfId="2146"/>
    <cellStyle name="千位分隔 2 12" xfId="2147"/>
    <cellStyle name="好_县市旗测算-新科目（20080627）_民生政策最低支出需求_财力性转移支付2010年预算参考数" xfId="2148"/>
    <cellStyle name="好_Book1_12.25-发教育厅-2016年高职生均年初预算控制数分配表" xfId="2149"/>
    <cellStyle name="标题 1" xfId="2150" builtinId="16"/>
    <cellStyle name="解释性文本 2 9" xfId="2151"/>
    <cellStyle name="Comma_!!!GO" xfId="2152"/>
    <cellStyle name="40% - 强调文字颜色 1" xfId="2153" builtinId="31"/>
    <cellStyle name="常规 6 21" xfId="2154"/>
    <cellStyle name="常规 6 16" xfId="2155"/>
    <cellStyle name="差_湘财教指277_12.25-发教育厅-2016年高职生均年初预算控制数分配表" xfId="2156"/>
    <cellStyle name="差_县市旗测算-新科目（20080627）_县市旗测算-新科目（含人口规模效应）_财力性转移支付2010年预算参考数" xfId="2157"/>
    <cellStyle name="60% - 强调文字颜色 4 2 14" xfId="2158"/>
    <cellStyle name="40% - 强调文字颜色 5 2 17" xfId="2159"/>
    <cellStyle name="40% - 强调文字颜色 6 2 8" xfId="2160"/>
    <cellStyle name="60% - 强调文字颜色 2 2 9" xfId="2161"/>
    <cellStyle name="差_M01-2(州市补助收入)_12.25-发教育厅-2016年高职生均年初预算控制数分配表" xfId="2162"/>
    <cellStyle name="好_分县成本差异系数_12.25-发教育厅-2016年高职生均年初预算控制数分配表" xfId="2163"/>
    <cellStyle name="60% - 强调文字颜色 4 2 20" xfId="2164"/>
    <cellStyle name="60% - 强调文字颜色 4 2 15" xfId="2165"/>
    <cellStyle name="差_市辖区测算20080510_12.25-发教育厅-2016年高职生均年初预算控制数分配表" xfId="2166"/>
    <cellStyle name="好_2015年高职中央奖补资金分配因素表（含民办）" xfId="2167"/>
    <cellStyle name="标题 1 2 21" xfId="2168"/>
    <cellStyle name="标题 1 2 16" xfId="2169"/>
    <cellStyle name="百分比" xfId="2170" builtinId="5"/>
    <cellStyle name="差_人员工资和公用经费_财力性转移支付2010年预算参考数_12.25-发教育厅-2016年高职生均年初预算控制数分配表" xfId="2171"/>
    <cellStyle name="好_人员工资和公用经费2_12.25-发教育厅-2016年高职生均年初预算控制数分配表" xfId="2172"/>
    <cellStyle name="常规 2 23 6" xfId="2173"/>
    <cellStyle name="40% - 强调文字颜色 5 2 18" xfId="2174"/>
    <cellStyle name="差_农林水和城市维护标准支出20080505－县区合计_县市旗测算-新科目（含人口规模效应）_财力性转移支付2010年预算参考数_12.25-发教育厅-2016年高职生均年初预算控制数分配表" xfId="2175"/>
    <cellStyle name="40% - 强调文字颜色 6 2 9" xfId="2176"/>
    <cellStyle name="40% - 强调文字颜色 5 2 8" xfId="2177"/>
    <cellStyle name="40% - 强调文字颜色 5 2 9" xfId="2178"/>
    <cellStyle name="好_第一部分：综合全" xfId="2179"/>
    <cellStyle name="60% - 强调文字颜色 3 2 5" xfId="2180"/>
    <cellStyle name="差_文体广播事业(按照总人口测算）—20080416" xfId="2181"/>
    <cellStyle name="常规 2 3 12" xfId="2182"/>
    <cellStyle name="60% - 强调文字颜色 1 3" xfId="2183"/>
    <cellStyle name="60% - 强调文字颜色 2 3" xfId="2184"/>
    <cellStyle name="40% - Accent1" xfId="2185"/>
    <cellStyle name="差_县市旗测算20080508_不含人员经费系数" xfId="2186"/>
    <cellStyle name="好_27重庆_财力性转移支付2010年预算参考数" xfId="2187"/>
    <cellStyle name="40% - 强调文字颜色 6 2 10" xfId="2188"/>
    <cellStyle name="差_财政供养人员_财力性转移支付2010年预算参考数" xfId="2189"/>
    <cellStyle name="60% - 强调文字颜色 3 2 7" xfId="2190"/>
    <cellStyle name="20% - 强调文字颜色 4 2_2017年改革发展类资金分配及绩效" xfId="2191"/>
    <cellStyle name="差_缺口县区测算_12.25-发教育厅-2016年高职生均年初预算控制数分配表" xfId="2192"/>
    <cellStyle name="标题1" xfId="2193"/>
    <cellStyle name="60% - 强调文字颜色 5 2 10" xfId="2194"/>
    <cellStyle name="强调文字颜色 2 2 13" xfId="2195"/>
    <cellStyle name="标题 5 21" xfId="2196"/>
    <cellStyle name="标题 5 16" xfId="2197"/>
    <cellStyle name="差_职　2014年职成教育第二批专项经费分配表(分发）" xfId="2198"/>
    <cellStyle name="60% - 强调文字颜色 3 2 8" xfId="2199"/>
    <cellStyle name="常规 9 9" xfId="2200"/>
    <cellStyle name="差_农林水和城市维护标准支出20080505－县区合计_财力性转移支付2010年预算参考数" xfId="2201"/>
    <cellStyle name="常规 2 3 15" xfId="2202"/>
    <cellStyle name="常规 2 3 20" xfId="2203"/>
    <cellStyle name="60% - 强调文字颜色 3 2 9" xfId="2204"/>
    <cellStyle name="差_汇总表4" xfId="2205"/>
    <cellStyle name="常规 2 3 16" xfId="2206"/>
    <cellStyle name="常规 2 3 21" xfId="2207"/>
    <cellStyle name="60% - 强调文字颜色 5 2 12" xfId="2208"/>
    <cellStyle name="差_530623_2006年县级财政报表附表_12.25-发教育厅-2016年高职生均年初预算控制数分配表" xfId="2209"/>
    <cellStyle name="60% - 强调文字颜色 5 2 13" xfId="2210"/>
    <cellStyle name="差_28四川_财力性转移支付2010年预算参考数" xfId="2211"/>
    <cellStyle name="60% - 强调文字颜色 5 2 14" xfId="2212"/>
    <cellStyle name="60% - 强调文字颜色 5 2 21" xfId="2213"/>
    <cellStyle name="60% - 强调文字颜色 5 2 16" xfId="2214"/>
    <cellStyle name="好_2006年28四川" xfId="2215"/>
    <cellStyle name="差_缺口县区测算(按2007支出增长25%测算)_财力性转移支付2010年预算参考数" xfId="2216"/>
    <cellStyle name="20% - 强调文字颜色 2 2 10" xfId="2217"/>
    <cellStyle name="40% - 强调文字颜色 6 2 19" xfId="2218"/>
    <cellStyle name="20% - 强调文字颜色 1 2 18" xfId="2219"/>
    <cellStyle name="40% - 强调文字颜色 6 2_2017年改革发展类资金分配及绩效" xfId="2220"/>
    <cellStyle name="常规 10 14 2 2" xfId="2221"/>
    <cellStyle name="常规 4 2 17" xfId="2222"/>
    <cellStyle name="标题 4 2 14" xfId="2223"/>
    <cellStyle name="货币 3 17" xfId="2224"/>
    <cellStyle name="20% - 强调文字颜色 5 2 17" xfId="2225"/>
    <cellStyle name="好_核定人数下发表_财力性转移支付2010年预算参考数_12.25-发教育厅-2016年高职生均年初预算控制数分配表" xfId="2226"/>
    <cellStyle name="常规 2 16" xfId="2227"/>
    <cellStyle name="常规 2 21" xfId="2228"/>
    <cellStyle name="强调文字颜色 2 2 8" xfId="2229"/>
    <cellStyle name="40% - 强调文字颜色 4 2 14" xfId="2230"/>
    <cellStyle name="常规 11" xfId="2231"/>
    <cellStyle name="输出 2 14" xfId="2232"/>
    <cellStyle name="常规 3 18" xfId="2233"/>
    <cellStyle name="20% - 强调文字颜色 3 2 21" xfId="2234"/>
    <cellStyle name="20% - 强调文字颜色 3 2 16" xfId="2235"/>
    <cellStyle name="40% - 强调文字颜色 2 2 13" xfId="2236"/>
    <cellStyle name="好_行政公检法测算_不含人员经费系数" xfId="2237"/>
    <cellStyle name="差_县市旗测算20080508_县市旗测算-新科目（含人口规模效应）" xfId="2238"/>
    <cellStyle name="标题 2 2 20" xfId="2239"/>
    <cellStyle name="标题 2 2 15" xfId="2240"/>
    <cellStyle name="差_河南 缺口县区测算(地方填报)" xfId="2241"/>
    <cellStyle name="20% - 强调文字颜色 3 2 18" xfId="2242"/>
    <cellStyle name="40% - 强调文字颜色 2 2 15" xfId="2243"/>
    <cellStyle name="40% - 强调文字颜色 2 2 20" xfId="2244"/>
    <cellStyle name="60% - 强调文字颜色 1 2 12" xfId="2245"/>
    <cellStyle name="差_11大理_财力性转移支付2010年预算参考数_12.25-发教育厅-2016年高职生均年初预算控制数分配表" xfId="2246"/>
    <cellStyle name="常规 5 3" xfId="2247"/>
    <cellStyle name="差_12.25-发教育厅-2015年老职工住房补贴审核表" xfId="2248"/>
    <cellStyle name="差_12.25-发教育厅工资提标和养老保险改革2016年新增" xfId="2249"/>
    <cellStyle name="好_市辖区测算-新科目（20080626）_民生政策最低支出需求_财力性转移支付2010年预算参考数_12.25-发教育厅-2016年高职生均年初预算控制数分配表" xfId="2250"/>
    <cellStyle name="差_12滨州" xfId="2251"/>
    <cellStyle name="差_12滨州_12.25-发教育厅-2016年高职生均年初预算控制数分配表" xfId="2252"/>
    <cellStyle name="强调文字颜色 6 2 3" xfId="2253"/>
    <cellStyle name="60% - 强调文字颜色 4 2" xfId="2254"/>
    <cellStyle name="差_14安徽_财力性转移支付2010年预算参考数_12.25-发教育厅-2016年高职生均年初预算控制数分配表" xfId="2255"/>
    <cellStyle name="差_2_12.25-发教育厅-2016年高职生均年初预算控制数分配表" xfId="2256"/>
    <cellStyle name="差_卫生(按照总人口测算）—20080416_不含人员经费系数_财力性转移支付2010年预算参考数" xfId="2257"/>
    <cellStyle name="差_2_财力性转移支付2010年预算参考数" xfId="2258"/>
    <cellStyle name="解释性文本 3" xfId="2259"/>
    <cellStyle name="差_2006年22湖南" xfId="2260"/>
    <cellStyle name="常规 9 2 4" xfId="2261"/>
    <cellStyle name="差_2006年22湖南_财力性转移支付2010年预算参考数_12.25-发教育厅-2016年高职生均年初预算控制数分配表" xfId="2262"/>
    <cellStyle name="差_成本差异系数_12.25-发教育厅-2016年高职生均年初预算控制数分配表" xfId="2263"/>
    <cellStyle name="差_2006年27重庆" xfId="2264"/>
    <cellStyle name="差_2006年27重庆_财力性转移支付2010年预算参考数" xfId="2265"/>
    <cellStyle name="好_2007年收支情况及2008年收支预计表(汇总表)_财力性转移支付2010年预算参考数" xfId="2266"/>
    <cellStyle name="差_2006年28四川" xfId="2267"/>
    <cellStyle name="差_2006年28四川_12.25-发教育厅-2016年高职生均年初预算控制数分配表" xfId="2268"/>
    <cellStyle name="差_2006年30云南" xfId="2269"/>
    <cellStyle name="差_2016年高校经常性拨款分配因素(测算201616)" xfId="2270"/>
    <cellStyle name="差_2006年30云南_12.25-发教育厅-2016年高职生均年初预算控制数分配表" xfId="2271"/>
    <cellStyle name="差_2006年33甘肃_12.25-发教育厅-2016年高职生均年初预算控制数分配表" xfId="2272"/>
    <cellStyle name="差_市辖区测算-新科目（20080626）_民生政策最低支出需求_财力性转移支付2010年预算参考数" xfId="2273"/>
    <cellStyle name="解释性文本 2 7" xfId="2274"/>
    <cellStyle name="差_县市旗测算-新科目（20080627）_县市旗测算-新科目（含人口规模效应）_财力性转移支付2010年预算参考数_12.25-发教育厅-2016年高职生均年初预算控制数分配表" xfId="2275"/>
    <cellStyle name="e鯪9Y_x000b_" xfId="2276"/>
    <cellStyle name="常规 2 2 4 2 8" xfId="2277"/>
    <cellStyle name="40% - 强调文字颜色 1 2 4" xfId="2278"/>
    <cellStyle name="差_2006年34青海_财力性转移支付2010年预算参考数" xfId="2279"/>
    <cellStyle name="差_分县成本差异系数_民生政策最低支出需求_财力性转移支付2010年预算参考数" xfId="2280"/>
    <cellStyle name="标题 2 2 3" xfId="2281"/>
    <cellStyle name="差_2006年34青海_财力性转移支付2010年预算参考数_12.25-发教育厅-2016年高职生均年初预算控制数分配表" xfId="2282"/>
    <cellStyle name="常规 7 2 7" xfId="2283"/>
    <cellStyle name="差_2006年水利统计指标统计表" xfId="2284"/>
    <cellStyle name="差_市辖区测算20080510_民生政策最低支出需求_财力性转移支付2010年预算参考数_12.25-发教育厅-2016年高职生均年初预算控制数分配表" xfId="2285"/>
    <cellStyle name="差_2006年水利统计指标统计表_12.25-发教育厅-2016年高职生均年初预算控制数分配表" xfId="2286"/>
    <cellStyle name="差_2006年水利统计指标统计表_财力性转移支付2010年预算参考数" xfId="2287"/>
    <cellStyle name="差_第五部分(才淼、饶永宏）" xfId="2288"/>
    <cellStyle name="好_县市旗测算-新科目（20080627）_民生政策最低支出需求" xfId="2289"/>
    <cellStyle name="差_一般预算支出口径剔除表" xfId="2290"/>
    <cellStyle name="好_2006年34青海_财力性转移支付2010年预算参考数" xfId="2291"/>
    <cellStyle name="差_2007年收支情况及2008年收支预计表(汇总表)" xfId="2292"/>
    <cellStyle name="差_2007年收支情况及2008年收支预计表(汇总表)_12.25-发教育厅-2016年高职生均年初预算控制数分配表" xfId="2293"/>
    <cellStyle name="日期" xfId="2294"/>
    <cellStyle name="好_反馈教科文(增人增支教育厅）" xfId="2295"/>
    <cellStyle name="差_2007年收支情况及2008年收支预计表(汇总表)_财力性转移支付2010年预算参考数" xfId="2296"/>
    <cellStyle name="货币 3 19" xfId="2297"/>
    <cellStyle name="20% - 强调文字颜色 5 2 19" xfId="2298"/>
    <cellStyle name="差_文体广播事业(按照总人口测算）—20080416_县市旗测算-新科目（含人口规模效应）_财力性转移支付2010年预算参考数" xfId="2299"/>
    <cellStyle name="差_不含人员经费系数_财力性转移支付2010年预算参考数" xfId="2300"/>
    <cellStyle name="常规 2 2 4 3 12" xfId="2301"/>
    <cellStyle name="差_2007年一般预算支出剔除_财力性转移支付2010年预算参考数" xfId="2302"/>
    <cellStyle name="差_2008计算资料（8月5）" xfId="2303"/>
    <cellStyle name="常规 3 3 2" xfId="2304"/>
    <cellStyle name="差_2008年全省汇总收支计算表" xfId="2305"/>
    <cellStyle name="差_市辖区测算-新科目（20080626）_县市旗测算-新科目（含人口规模效应）_12.25-发教育厅-2016年高职生均年初预算控制数分配表" xfId="2306"/>
    <cellStyle name="差_危改资金测算_财力性转移支付2010年预算参考数" xfId="2307"/>
    <cellStyle name="差_2008年全省汇总收支计算表_12.25-发教育厅-2016年高职生均年初预算控制数分配表" xfId="2308"/>
    <cellStyle name="差_市辖区测算-新科目（20080626）_县市旗测算-新科目（含人口规模效应）_财力性转移支付2010年预算参考数" xfId="2309"/>
    <cellStyle name="好_民生政策最低支出需求_财力性转移支付2010年预算参考数" xfId="2310"/>
    <cellStyle name="40% - 强调文字颜色 2 2 6" xfId="2311"/>
    <cellStyle name="差_2008年全省汇总收支计算表_财力性转移支付2010年预算参考数" xfId="2312"/>
    <cellStyle name="差_2008年一般预算支出预计" xfId="2313"/>
    <cellStyle name="常规 10 14 2 2 15" xfId="2314"/>
    <cellStyle name="常规 10 14 2 2 20" xfId="2315"/>
    <cellStyle name="好_河南 缺口县区测算(地方填报)_财力性转移支付2010年预算参考数_12.25-发教育厅-2016年高职生均年初预算控制数分配表" xfId="2316"/>
    <cellStyle name="差_2008年预计支出与2007年对比" xfId="2317"/>
    <cellStyle name="差_2_财力性转移支付2010年预算参考数_12.25-发教育厅-2016年高职生均年初预算控制数分配表" xfId="2318"/>
    <cellStyle name="常规 10 19" xfId="2319"/>
    <cellStyle name="差_2008年预计支出与2007年对比_12.25-发教育厅-2016年高职生均年初预算控制数分配表" xfId="2320"/>
    <cellStyle name="差_对口支援新疆资金规模测算表20100106_12.25-发教育厅-2016年高职生均年初预算控制数分配表" xfId="2321"/>
    <cellStyle name="差_教育(按照总人口测算）—20080416_民生政策最低支出需求_财力性转移支付2010年预算参考数_12.25-发教育厅-2016年高职生均年初预算控制数分配表" xfId="2322"/>
    <cellStyle name="差_2008年支出核定_12.25-发教育厅-2016年高职生均年初预算控制数分配表" xfId="2323"/>
    <cellStyle name="好_行政（人员）_民生政策最低支出需求_12.25-发教育厅-2016年高职生均年初预算控制数分配表" xfId="2324"/>
    <cellStyle name="差_2008年支出调整_财力性转移支付2010年预算参考数" xfId="2325"/>
    <cellStyle name="差_成本差异系数" xfId="2326"/>
    <cellStyle name="差_汇总_12.25-发教育厅-2016年高职生均年初预算控制数分配表" xfId="2327"/>
    <cellStyle name="差_2008年支出调整_财力性转移支付2010年预算参考数_12.25-发教育厅-2016年高职生均年初预算控制数分配表" xfId="2328"/>
    <cellStyle name="差_缺口县区测算(财政部标准)_12.25-发教育厅-2016年高职生均年初预算控制数分配表" xfId="2329"/>
    <cellStyle name="差_2014市县可用财力（提供处室）_12.25-发教育厅-2016年高职生均年初预算控制数分配表" xfId="2330"/>
    <cellStyle name="差_安徽 缺口县区测算(地方填报)1_财力性转移支付2010年预算参考数_12.25-发教育厅-2016年高职生均年初预算控制数分配表" xfId="2331"/>
    <cellStyle name="常规 3 12" xfId="2332"/>
    <cellStyle name="差_汇总" xfId="2333"/>
    <cellStyle name="差_青海 缺口县区测算(地方填报)_财力性转移支付2010年预算参考数_12.25-发教育厅-2016年高职生均年初预算控制数分配表" xfId="2334"/>
    <cellStyle name="差_市辖区测算-新科目（20080626）_县市旗测算-新科目（含人口规模效应）_财力性转移支付2010年预算参考数_12.25-发教育厅-2016年高职生均年初预算控制数分配表" xfId="2335"/>
    <cellStyle name="差_2015年高等教育教职工和学生情况" xfId="2336"/>
    <cellStyle name="60% - 强调文字颜色 2 2 3" xfId="2337"/>
    <cellStyle name="差_2015年高职生均拨款奖补资金分配方案(200万托底）" xfId="2338"/>
    <cellStyle name="标题 1 2 11" xfId="2339"/>
    <cellStyle name="差_县市旗测算-新科目（20080626）_12.25-发教育厅-2016年高职生均年初预算控制数分配表" xfId="2340"/>
    <cellStyle name="差_20河南" xfId="2341"/>
    <cellStyle name="差_2015年高职中央奖补资金分配因素表（含民办）" xfId="2342"/>
    <cellStyle name="差_县区合并测算20080421_不含人员经费系数" xfId="2343"/>
    <cellStyle name="差_2016年常年委托工作经费及一次性项目经费清理表" xfId="2344"/>
    <cellStyle name="差_20河南_财力性转移支付2010年预算参考数" xfId="2345"/>
    <cellStyle name="常规 10 14 2 2 14" xfId="2346"/>
    <cellStyle name="差_22湖南_12.25-发教育厅-2016年高职生均年初预算控制数分配表" xfId="2347"/>
    <cellStyle name="差_22湖南_财力性转移支付2010年预算参考数" xfId="2348"/>
    <cellStyle name="差_2015年度工资提标清算拨款分配方案" xfId="2349"/>
    <cellStyle name="差_市辖区测算-新科目（20080626）_民生政策最低支出需求" xfId="2350"/>
    <cellStyle name="好_市辖区测算-新科目（20080626）_民生政策最低支出需求_12.25-发教育厅-2016年高职生均年初预算控制数分配表" xfId="2351"/>
    <cellStyle name="差_22湖南_财力性转移支付2010年预算参考数_12.25-发教育厅-2016年高职生均年初预算控制数分配表" xfId="2352"/>
    <cellStyle name="差_27重庆_财力性转移支付2010年预算参考数" xfId="2353"/>
    <cellStyle name="差_河南 缺口县区测算(地方填报白)_财力性转移支付2010年预算参考数_12.25-发教育厅-2016年高职生均年初预算控制数分配表" xfId="2354"/>
    <cellStyle name="差_27重庆_财力性转移支付2010年预算参考数_12.25-发教育厅-2016年高职生均年初预算控制数分配表" xfId="2355"/>
    <cellStyle name="差_28四川" xfId="2356"/>
    <cellStyle name="差_28四川_财力性转移支付2010年预算参考数_12.25-发教育厅-2016年高职生均年初预算控制数分配表" xfId="2357"/>
    <cellStyle name="Accent5 - 20%" xfId="2358"/>
    <cellStyle name="差_30云南" xfId="2359"/>
    <cellStyle name="差_湘财教指277" xfId="2360"/>
    <cellStyle name="差_30云南_1_财力性转移支付2010年预算参考数" xfId="2361"/>
    <cellStyle name="好 2 5" xfId="2362"/>
    <cellStyle name="常规 10 2 2 19" xfId="2363"/>
    <cellStyle name="差_30云南_12.25-发教育厅-2016年高职生均年初预算控制数分配表" xfId="2364"/>
    <cellStyle name="好_市辖区测算-新科目（20080626）_不含人员经费系数" xfId="2365"/>
    <cellStyle name="60% - 强调文字颜色 5 2 19" xfId="2366"/>
    <cellStyle name="差_33甘肃" xfId="2367"/>
    <cellStyle name="差_33甘肃_12.25-发教育厅-2016年高职生均年初预算控制数分配表" xfId="2368"/>
    <cellStyle name="差_县市旗测算-新科目（20080626）_不含人员经费系数" xfId="2369"/>
    <cellStyle name="解释性文本 2 17" xfId="2370"/>
    <cellStyle name="20% - 强调文字颜色 4 2 9" xfId="2371"/>
    <cellStyle name="差_34青海_1" xfId="2372"/>
    <cellStyle name="差_34青海_1_12.25-发教育厅-2016年高职生均年初预算控制数分配表" xfId="2373"/>
    <cellStyle name="常规 2 3 14" xfId="2374"/>
    <cellStyle name="差_34青海_1_财力性转移支付2010年预算参考数_12.25-发教育厅-2016年高职生均年初预算控制数分配表" xfId="2375"/>
    <cellStyle name="20% - 强调文字颜色 3 2 10" xfId="2376"/>
    <cellStyle name="差_34青海_12.25-发教育厅-2016年高职生均年初预算控制数分配表" xfId="2377"/>
    <cellStyle name="好_卫生(按照总人口测算）—20080416_县市旗测算-新科目（含人口规模效应）" xfId="2378"/>
    <cellStyle name="好_行政(燃修费)_不含人员经费系数" xfId="2379"/>
    <cellStyle name="标题 5 12" xfId="2380"/>
    <cellStyle name="差_测算结果汇总_12.25-发教育厅-2016年高职生均年初预算控制数分配表" xfId="2381"/>
    <cellStyle name="好_03昭通_12.25-发教育厅-2016年高职生均年初预算控制数分配表" xfId="2382"/>
    <cellStyle name="差_1_财力性转移支付2010年预算参考数" xfId="2383"/>
    <cellStyle name="常规 22 14" xfId="2384"/>
    <cellStyle name="适中 2 5" xfId="2385"/>
    <cellStyle name="标题 2 2 7" xfId="2386"/>
    <cellStyle name="差_34青海_财力性转移支付2010年预算参考数" xfId="2387"/>
    <cellStyle name="好_行政（人员）_12.25-发教育厅-2016年高职生均年初预算控制数分配表" xfId="2388"/>
    <cellStyle name="差_530629_2006年县级财政报表附表_12.25-发教育厅-2016年高职生均年初预算控制数分配表" xfId="2389"/>
    <cellStyle name="差_5334_2006年迪庆县级财政报表附表" xfId="2390"/>
    <cellStyle name="好_县区合并测算20080423(按照各省比重）_民生政策最低支出需求_12.25-发教育厅-2016年高职生均年初预算控制数分配表" xfId="2391"/>
    <cellStyle name="60% - 强调文字颜色 1 2 10" xfId="2392"/>
    <cellStyle name="差_市辖区测算20080510_民生政策最低支出需求" xfId="2393"/>
    <cellStyle name="差_Book2_12.25-发教育厅-2016年高职生均年初预算控制数分配表" xfId="2394"/>
    <cellStyle name="常规 11 17" xfId="2395"/>
    <cellStyle name="差_Sheet1_1" xfId="2396"/>
    <cellStyle name="常规 5 18" xfId="2397"/>
    <cellStyle name="差_安徽 缺口县区测算(地方填报)1" xfId="2398"/>
    <cellStyle name="差_安徽 缺口县区测算(地方填报)1_财力性转移支付2010年预算参考数" xfId="2399"/>
    <cellStyle name="常规 11 2" xfId="2400"/>
    <cellStyle name="Comma [0]" xfId="2401"/>
    <cellStyle name="常规 22 19" xfId="2402"/>
    <cellStyle name="差_市辖区测算20080510_县市旗测算-新科目（含人口规模效应）_财力性转移支付2010年预算参考数_12.25-发教育厅-2016年高职生均年初预算控制数分配表" xfId="2403"/>
    <cellStyle name="差_不含人员经费系数_12.25-发教育厅-2016年高职生均年初预算控制数分配表" xfId="2404"/>
    <cellStyle name="常规 10 3 16" xfId="2405"/>
    <cellStyle name="常规 10 3 21" xfId="2406"/>
    <cellStyle name="常规 4 14" xfId="2407"/>
    <cellStyle name="差_财政供养人员_12.25-发教育厅-2016年高职生均年初预算控制数分配表" xfId="2408"/>
    <cellStyle name="差_2007一般预算支出口径剔除表_财力性转移支付2010年预算参考数" xfId="2409"/>
    <cellStyle name="差_其他部门(按照总人口测算）—20080416_县市旗测算-新科目（含人口规模效应）" xfId="2410"/>
    <cellStyle name="差 2 5" xfId="2411"/>
    <cellStyle name="差_财政供养人员_财力性转移支付2010年预算参考数_12.25-发教育厅-2016年高职生均年初预算控制数分配表" xfId="2412"/>
    <cellStyle name="差_测算结果汇总" xfId="2413"/>
    <cellStyle name="差_11大理" xfId="2414"/>
    <cellStyle name="差_测算结果汇总_财力性转移支付2010年预算参考数" xfId="2415"/>
    <cellStyle name="差_成本差异系数（含人口规模）" xfId="2416"/>
    <cellStyle name="40% - 强调文字颜色 2 2 19" xfId="2417"/>
    <cellStyle name="差_成本差异系数（含人口规模）_财力性转移支付2010年预算参考数" xfId="2418"/>
    <cellStyle name="差_卫生(按照总人口测算）—20080416_民生政策最低支出需求_12.25-发教育厅-2016年高职生均年初预算控制数分配表" xfId="2419"/>
    <cellStyle name="强调文字颜色 5 2 8" xfId="2420"/>
    <cellStyle name="差_成本差异系数（含人口规模）_财力性转移支付2010年预算参考数_12.25-发教育厅-2016年高职生均年初预算控制数分配表" xfId="2421"/>
    <cellStyle name="强调文字颜色 4 4" xfId="2422"/>
    <cellStyle name="差_成本差异系数_财力性转移支付2010年预算参考数" xfId="2423"/>
    <cellStyle name="好_测算结果汇总" xfId="2424"/>
    <cellStyle name="差_第五部分(才淼、饶永宏）_12.25-发教育厅-2016年高职生均年初预算控制数分配表" xfId="2425"/>
    <cellStyle name="差_第一部分：综合全" xfId="2426"/>
    <cellStyle name="差_县市旗测算-新科目（20080627）_县市旗测算-新科目（含人口规模效应）" xfId="2427"/>
    <cellStyle name="强调文字颜色 2 2 21" xfId="2428"/>
    <cellStyle name="强调文字颜色 2 2 16" xfId="2429"/>
    <cellStyle name="标题 5 19" xfId="2430"/>
    <cellStyle name="差_第一部分：综合全_12.25-发教育厅-2016年高职生均年初预算控制数分配表" xfId="2431"/>
    <cellStyle name="差_发教育厅工资晋级预发第三步津补贴" xfId="2432"/>
    <cellStyle name="好_11大理" xfId="2433"/>
    <cellStyle name="常规 10 3 10" xfId="2434"/>
    <cellStyle name="强调文字颜色 2" xfId="2435" builtinId="33"/>
    <cellStyle name="差_附表" xfId="2436"/>
    <cellStyle name="20% - 强调文字颜色 1 2 4" xfId="2437"/>
    <cellStyle name="差_分析缺口率" xfId="2438"/>
    <cellStyle name="Milliers_!!!GO" xfId="2439"/>
    <cellStyle name="差_分析缺口率_12.25-发教育厅-2016年高职生均年初预算控制数分配表" xfId="2440"/>
    <cellStyle name="好_文体广播事业(按照总人口测算）—20080416_县市旗测算-新科目（含人口规模效应）_12.25-发教育厅-2016年高职生均年初预算控制数分配表" xfId="2441"/>
    <cellStyle name="差_农林水和城市维护标准支出20080505－县区合计_12.25-发教育厅-2016年高职生均年初预算控制数分配表" xfId="2442"/>
    <cellStyle name="注释 2 14" xfId="2443"/>
    <cellStyle name="常规 132" xfId="2444"/>
    <cellStyle name="好_人员工资和公用经费_财力性转移支付2010年预算参考数" xfId="2445"/>
    <cellStyle name="差_分析缺口率_财力性转移支付2010年预算参考数" xfId="2446"/>
    <cellStyle name="好_人员工资和公用经费2_财力性转移支付2010年预算参考数" xfId="2447"/>
    <cellStyle name="差_分析缺口率_财力性转移支付2010年预算参考数_12.25-发教育厅-2016年高职生均年初预算控制数分配表" xfId="2448"/>
    <cellStyle name="差_分县成本差异系数" xfId="2449"/>
    <cellStyle name="差_其他部门(按照总人口测算）—20080416_县市旗测算-新科目（含人口规模效应）_12.25-发教育厅-2016年高职生均年初预算控制数分配表" xfId="2450"/>
    <cellStyle name="常规 22 11" xfId="2451"/>
    <cellStyle name="差_分县成本差异系数_不含人员经费系数" xfId="2452"/>
    <cellStyle name="60% - 强调文字颜色 1 2 15" xfId="2453"/>
    <cellStyle name="60% - 强调文字颜色 1 2 20" xfId="2454"/>
    <cellStyle name="差_分县成本差异系数_不含人员经费系数_财力性转移支付2010年预算参考数" xfId="2455"/>
    <cellStyle name="差_分县成本差异系数_不含人员经费系数_财力性转移支付2010年预算参考数_12.25-发教育厅-2016年高职生均年初预算控制数分配表" xfId="2456"/>
    <cellStyle name="好_总人口_财力性转移支付2010年预算参考数" xfId="2457"/>
    <cellStyle name="差_行政（人员）_民生政策最低支出需求" xfId="2458"/>
    <cellStyle name="好_城建部门_12.25-发教育厅-2016年高职生均年初预算控制数分配表" xfId="2459"/>
    <cellStyle name="差_分县成本差异系数_财力性转移支付2010年预算参考数_12.25-发教育厅-2016年高职生均年初预算控制数分配表" xfId="2460"/>
    <cellStyle name="差_分县成本差异系数_民生政策最低支出需求_12.25-发教育厅-2016年高职生均年初预算控制数分配表" xfId="2461"/>
    <cellStyle name="差_分县成本差异系数_民生政策最低支出需求_财力性转移支付2010年预算参考数_12.25-发教育厅-2016年高职生均年初预算控制数分配表" xfId="2462"/>
    <cellStyle name="好_20河南_财力性转移支付2010年预算参考数" xfId="2463"/>
    <cellStyle name="常规 2 2 4 2 2" xfId="2464"/>
    <cellStyle name="差_附表_财力性转移支付2010年预算参考数" xfId="2465"/>
    <cellStyle name="20% - 强调文字颜色 2 2 2" xfId="2466"/>
    <cellStyle name="差_附表_财力性转移支付2010年预算参考数_12.25-发教育厅-2016年高职生均年初预算控制数分配表" xfId="2467"/>
    <cellStyle name="常规 7 20" xfId="2468"/>
    <cellStyle name="常规 7 15" xfId="2469"/>
    <cellStyle name="差_行政(燃修费)_不含人员经费系数_12.25-发教育厅-2016年高职生均年初预算控制数分配表" xfId="2470"/>
    <cellStyle name="常规 7 2 4" xfId="2471"/>
    <cellStyle name="差_行政(燃修费)_民生政策最低支出需求" xfId="2472"/>
    <cellStyle name="好_教育(按照总人口测算）—20080416_民生政策最低支出需求_财力性转移支付2010年预算参考数" xfId="2473"/>
    <cellStyle name="差_行政(燃修费)_民生政策最低支出需求_12.25-发教育厅-2016年高职生均年初预算控制数分配表" xfId="2474"/>
    <cellStyle name="差_其他部门(按照总人口测算）—20080416_12.25-发教育厅-2016年高职生均年初预算控制数分配表" xfId="2475"/>
    <cellStyle name="常规 22 2" xfId="2476"/>
    <cellStyle name="0,0_x000d__x000a_NA_x000d__x000a_" xfId="2477"/>
    <cellStyle name="差_行政(燃修费)_民生政策最低支出需求_财力性转移支付2010年预算参考数" xfId="2478"/>
    <cellStyle name="差 2" xfId="2479"/>
    <cellStyle name="差_行政(燃修费)_民生政策最低支出需求_财力性转移支付2010年预算参考数_12.25-发教育厅-2016年高职生均年初预算控制数分配表" xfId="2480"/>
    <cellStyle name="差_行政(燃修费)_县市旗测算-新科目（含人口规模效应）" xfId="2481"/>
    <cellStyle name="好_县区合并测算20080421_县市旗测算-新科目（含人口规模效应）" xfId="2482"/>
    <cellStyle name="差_行政(燃修费)_县市旗测算-新科目（含人口规模效应）_财力性转移支付2010年预算参考数_12.25-发教育厅-2016年高职生均年初预算控制数分配表" xfId="2483"/>
    <cellStyle name="差_行政（人员）_12.25-发教育厅-2016年高职生均年初预算控制数分配表" xfId="2484"/>
    <cellStyle name="差_行政（人员）_不含人员经费系数" xfId="2485"/>
    <cellStyle name="差_行政（人员）_不含人员经费系数_12.25-发教育厅-2016年高职生均年初预算控制数分配表" xfId="2486"/>
    <cellStyle name="差_行政（人员）_不含人员经费系数_财力性转移支付2010年预算参考数_12.25-发教育厅-2016年高职生均年初预算控制数分配表" xfId="2487"/>
    <cellStyle name="检查单元格" xfId="2488" builtinId="23"/>
    <cellStyle name="差_行政（人员）_财力性转移支付2010年预算参考数_12.25-发教育厅-2016年高职生均年初预算控制数分配表" xfId="2489"/>
    <cellStyle name="差_行政（人员）_民生政策最低支出需求_12.25-发教育厅-2016年高职生均年初预算控制数分配表" xfId="2490"/>
    <cellStyle name="差_行政（人员）_民生政策最低支出需求_财力性转移支付2010年预算参考数" xfId="2491"/>
    <cellStyle name="差_丽江汇总" xfId="2492"/>
    <cellStyle name="40% - 强调文字颜色 6 2 5" xfId="2493"/>
    <cellStyle name="差_行政（人员）_民生政策最低支出需求_财力性转移支付2010年预算参考数_12.25-发教育厅-2016年高职生均年初预算控制数分配表" xfId="2494"/>
    <cellStyle name="差_缺口县区测算（11.13）" xfId="2495"/>
    <cellStyle name="差_行政（人员）_县市旗测算-新科目（含人口规模效应）" xfId="2496"/>
    <cellStyle name="差_教育(按照总人口测算）—20080416_民生政策最低支出需求_财力性转移支付2010年预算参考数" xfId="2497"/>
    <cellStyle name="Dollar (zero dec)" xfId="2498"/>
    <cellStyle name="差_Book2" xfId="2499"/>
    <cellStyle name="差_行政（人员）_县市旗测算-新科目（含人口规模效应）_财力性转移支付2010年预算参考数" xfId="2500"/>
    <cellStyle name="差_行政（人员）_县市旗测算-新科目（含人口规模效应）_财力性转移支付2010年预算参考数_12.25-发教育厅-2016年高职生均年初预算控制数分配表" xfId="2501"/>
    <cellStyle name="常规 2 2 4 15" xfId="2502"/>
    <cellStyle name="常规 2 2 4 20" xfId="2503"/>
    <cellStyle name="常规 7 2 13" xfId="2504"/>
    <cellStyle name="差_行政公检法测算" xfId="2505"/>
    <cellStyle name="差_县市旗测算20080508_12.25-发教育厅-2016年高职生均年初预算控制数分配表" xfId="2506"/>
    <cellStyle name="差_行政公检法测算_12.25-发教育厅-2016年高职生均年初预算控制数分配表" xfId="2507"/>
    <cellStyle name="差_行政公检法测算_不含人员经费系数" xfId="2508"/>
    <cellStyle name="好_市辖区测算20080510_财力性转移支付2010年预算参考数_12.25-发教育厅-2016年高职生均年初预算控制数分配表" xfId="2509"/>
    <cellStyle name="常规 35 6" xfId="2510"/>
    <cellStyle name="差_行政公检法测算_不含人员经费系数_财力性转移支付2010年预算参考数_12.25-发教育厅-2016年高职生均年初预算控制数分配表" xfId="2511"/>
    <cellStyle name="差_行政公检法测算_财力性转移支付2010年预算参考数_12.25-发教育厅-2016年高职生均年初预算控制数分配表" xfId="2512"/>
    <cellStyle name="差_行政公检法测算_民生政策最低支出需求" xfId="2513"/>
    <cellStyle name="常规 10 14 2 2 3" xfId="2514"/>
    <cellStyle name="差_行政公检法测算_民生政策最低支出需求_12.25-发教育厅-2016年高职生均年初预算控制数分配表" xfId="2515"/>
    <cellStyle name="_中南林业科技大学2010-2012项目附表2010-6-25" xfId="2516"/>
    <cellStyle name="差_行政公检法测算_民生政策最低支出需求_财力性转移支付2010年预算参考数" xfId="2517"/>
    <cellStyle name="差_缺口县区测算(按2007支出增长25%测算)_12.25-发教育厅-2016年高职生均年初预算控制数分配表" xfId="2518"/>
    <cellStyle name="常规 2 27" xfId="2519"/>
    <cellStyle name="常规 2 32" xfId="2520"/>
    <cellStyle name="差_行政公检法测算_县市旗测算-新科目（含人口规模效应）" xfId="2521"/>
    <cellStyle name="差_Book2_财力性转移支付2010年预算参考数" xfId="2522"/>
    <cellStyle name="差_行政公检法测算_县市旗测算-新科目（含人口规模效应）_财力性转移支付2010年预算参考数_12.25-发教育厅-2016年高职生均年初预算控制数分配表" xfId="2523"/>
    <cellStyle name="40% - 强调文字颜色 3 2 11" xfId="2524"/>
    <cellStyle name="20% - 强调文字颜色 3 2 3" xfId="2525"/>
    <cellStyle name="差_缺口县区测算(按核定人数)_财力性转移支付2010年预算参考数_12.25-发教育厅-2016年高职生均年初预算控制数分配表" xfId="2526"/>
    <cellStyle name="差_20河南_财力性转移支付2010年预算参考数_12.25-发教育厅-2016年高职生均年初预算控制数分配表" xfId="2527"/>
    <cellStyle name="差_河南 缺口县区测算(地方填报)_财力性转移支付2010年预算参考数" xfId="2528"/>
    <cellStyle name="差_河南 缺口县区测算(地方填报)_财力性转移支付2010年预算参考数_12.25-发教育厅-2016年高职生均年初预算控制数分配表" xfId="2529"/>
    <cellStyle name="链接单元格 2 17" xfId="2530"/>
    <cellStyle name="差_河南 缺口县区测算(地方填报白)" xfId="2531"/>
    <cellStyle name="差_核定人数对比" xfId="2532"/>
    <cellStyle name="强调文字颜色 6 2 18" xfId="2533"/>
    <cellStyle name="常规 35 2 10" xfId="2534"/>
    <cellStyle name="差_核定人数对比_12.25-发教育厅-2016年高职生均年初预算控制数分配表" xfId="2535"/>
    <cellStyle name="差_县市旗测算-新科目（20080627）_民生政策最低支出需求_财力性转移支付2010年预算参考数" xfId="2536"/>
    <cellStyle name="差_核定人数对比_财力性转移支付2010年预算参考数" xfId="2537"/>
    <cellStyle name="好_分县成本差异系数" xfId="2538"/>
    <cellStyle name="差_核定人数对比_财力性转移支付2010年预算参考数_12.25-发教育厅-2016年高职生均年初预算控制数分配表" xfId="2539"/>
    <cellStyle name="常规 2 2 6" xfId="2540"/>
    <cellStyle name="常规 2 23 2" xfId="2541"/>
    <cellStyle name="40% - 强调文字颜色 5 2 7" xfId="2542"/>
    <cellStyle name="差_县市旗测算-新科目（20080627）_不含人员经费系数_12.25-发教育厅-2016年高职生均年初预算控制数分配表" xfId="2543"/>
    <cellStyle name="好_Book1_财力性转移支付2010年预算参考数" xfId="2544"/>
    <cellStyle name="20% - 强调文字颜色 6 2 4" xfId="2545"/>
    <cellStyle name="差_核定人数下发表_财力性转移支付2010年预算参考数_12.25-发教育厅-2016年高职生均年初预算控制数分配表" xfId="2546"/>
    <cellStyle name="差_汇总_财力性转移支付2010年预算参考数" xfId="2547"/>
    <cellStyle name="差_汇总表" xfId="2548"/>
    <cellStyle name="好_12.25-发教育厅-非税预算" xfId="2549"/>
    <cellStyle name="差_汇总表_财力性转移支付2010年预算参考数" xfId="2550"/>
    <cellStyle name="差_汇总表4_12.25-发教育厅-2016年高职生均年初预算控制数分配表" xfId="2551"/>
    <cellStyle name="货币 4 6" xfId="2552"/>
    <cellStyle name="差_汇总表4_财力性转移支付2010年预算参考数" xfId="2553"/>
    <cellStyle name="40% - 强调文字颜色 3 2 6" xfId="2554"/>
    <cellStyle name="常规 10 2 2 4" xfId="2555"/>
    <cellStyle name="差_汇总-县级财政报表附表" xfId="2556"/>
    <cellStyle name="差_汇总-县级财政报表附表_12.25-发教育厅-2016年高职生均年初预算控制数分配表" xfId="2557"/>
    <cellStyle name="常规 2 2 4 2 11" xfId="2558"/>
    <cellStyle name="常规 15" xfId="2559"/>
    <cellStyle name="常规 20" xfId="2560"/>
    <cellStyle name="差_检验表" xfId="2561"/>
    <cellStyle name="差_检验表（调整后）" xfId="2562"/>
    <cellStyle name="差_县市旗测算-新科目（20080627）_12.25-发教育厅-2016年高职生均年初预算控制数分配表" xfId="2563"/>
    <cellStyle name="差_检验表（调整后）_12.25-发教育厅-2016年高职生均年初预算控制数分配表" xfId="2564"/>
    <cellStyle name="差_教科文(工资提标和养老保险改革含5所划转学校)" xfId="2565"/>
    <cellStyle name="差_同德" xfId="2566"/>
    <cellStyle name="常规 4 23" xfId="2567"/>
    <cellStyle name="常规 4 18" xfId="2568"/>
    <cellStyle name="差_教育(按照总人口测算）—20080416" xfId="2569"/>
    <cellStyle name="好 2 19" xfId="2570"/>
    <cellStyle name="差_农林水和城市维护标准支出20080505－县区合计" xfId="2571"/>
    <cellStyle name="差_人员工资和公用经费3_12.25-发教育厅-2016年高职生均年初预算控制数分配表" xfId="2572"/>
    <cellStyle name="差_教育(按照总人口测算）—20080416_不含人员经费系数" xfId="2573"/>
    <cellStyle name="args.style" xfId="2574"/>
    <cellStyle name="差_教育(按照总人口测算）—20080416_不含人员经费系数_12.25-发教育厅-2016年高职生均年初预算控制数分配表" xfId="2575"/>
    <cellStyle name="差_教育(按照总人口测算）—20080416_不含人员经费系数_财力性转移支付2010年预算参考数" xfId="2576"/>
    <cellStyle name="常规 9 8" xfId="2577"/>
    <cellStyle name="差_教育(按照总人口测算）—20080416_不含人员经费系数_财力性转移支付2010年预算参考数_12.25-发教育厅-2016年高职生均年初预算控制数分配表" xfId="2578"/>
    <cellStyle name="差_其他部门(按照总人口测算）—20080416_不含人员经费系数_财力性转移支付2010年预算参考数_12.25-发教育厅-2016年高职生均年初预算控制数分配表" xfId="2579"/>
    <cellStyle name="好_不含人员经费系数" xfId="2580"/>
    <cellStyle name="20% - 强调文字颜色 6 2 11" xfId="2581"/>
    <cellStyle name="差_教育(按照总人口测算）—20080416_财力性转移支付2010年预算参考数" xfId="2582"/>
    <cellStyle name="标题 3 2" xfId="2583"/>
    <cellStyle name="差_教育(按照总人口测算）—20080416_财力性转移支付2010年预算参考数_12.25-发教育厅-2016年高职生均年初预算控制数分配表" xfId="2584"/>
    <cellStyle name="差_教育(按照总人口测算）—20080416_民生政策最低支出需求" xfId="2585"/>
    <cellStyle name="差_教育(按照总人口测算）—20080416_民生政策最低支出需求_12.25-发教育厅-2016年高职生均年初预算控制数分配表" xfId="2586"/>
    <cellStyle name="差_卫生部门" xfId="2587"/>
    <cellStyle name="20% - Accent2" xfId="2588"/>
    <cellStyle name="差_教育(按照总人口测算）—20080416_县市旗测算-新科目（含人口规模效应）" xfId="2589"/>
    <cellStyle name="40% - 强调文字颜色 2 2_2017年改革发展类资金分配及绩效" xfId="2590"/>
    <cellStyle name="差_教育(按照总人口测算）—20080416_县市旗测算-新科目（含人口规模效应）_财力性转移支付2010年预算参考数" xfId="2591"/>
    <cellStyle name="差_云南省2008年转移支付测算——州市本级考核部分及政策性测算_12.25-发教育厅-2016年高职生均年初预算控制数分配表" xfId="2592"/>
    <cellStyle name="差_市辖区测算20080510_县市旗测算-新科目（含人口规模效应）_12.25-发教育厅-2016年高职生均年初预算控制数分配表" xfId="2593"/>
    <cellStyle name="差_Book1_财力性转移支付2010年预算参考数_12.25-发教育厅-2016年高职生均年初预算控制数分配表" xfId="2594"/>
    <cellStyle name="差_教育(按照总人口测算）—20080416_县市旗测算-新科目（含人口规模效应）_财力性转移支付2010年预算参考数_12.25-发教育厅-2016年高职生均年初预算控制数分配表" xfId="2595"/>
    <cellStyle name="差_行政公检法测算_不含人员经费系数_财力性转移支付2010年预算参考数" xfId="2596"/>
    <cellStyle name="差_丽江汇总_12.25-发教育厅-2016年高职生均年初预算控制数分配表" xfId="2597"/>
    <cellStyle name="常规 2 7" xfId="2598"/>
    <cellStyle name="差_民生政策最低支出需求" xfId="2599"/>
    <cellStyle name="差_民生政策最低支出需求_财力性转移支付2010年预算参考数" xfId="2600"/>
    <cellStyle name="好_市辖区测算-新科目（20080626）_民生政策最低支出需求_财力性转移支付2010年预算参考数" xfId="2601"/>
    <cellStyle name="Accent1 - 20%" xfId="2602"/>
    <cellStyle name="差_卫生(按照总人口测算）—20080416_县市旗测算-新科目（含人口规模效应）_财力性转移支付2010年预算参考数" xfId="2603"/>
    <cellStyle name="差_2006年22湖南_12.25-发教育厅-2016年高职生均年初预算控制数分配表" xfId="2604"/>
    <cellStyle name="常规 2" xfId="2605"/>
    <cellStyle name="差_民生政策最低支出需求_财力性转移支付2010年预算参考数_12.25-发教育厅-2016年高职生均年初预算控制数分配表" xfId="2606"/>
    <cellStyle name="好_34青海_1_12.25-发教育厅-2016年高职生均年初预算控制数分配表" xfId="2607"/>
    <cellStyle name="差_农林水和城市维护标准支出20080505－县区合计_不含人员经费系数" xfId="2608"/>
    <cellStyle name="差_农林水和城市维护标准支出20080505－县区合计_不含人员经费系数_财力性转移支付2010年预算参考数" xfId="2609"/>
    <cellStyle name="好_县市旗测算-新科目（20080627）" xfId="2610"/>
    <cellStyle name="差_农林水和城市维护标准支出20080505－县区合计_不含人员经费系数_财力性转移支付2010年预算参考数_12.25-发教育厅-2016年高职生均年初预算控制数分配表" xfId="2611"/>
    <cellStyle name="千位分隔[0]" xfId="2612" builtinId="6"/>
    <cellStyle name="差_一般预算支出口径剔除表_12.25-发教育厅-2016年高职生均年初预算控制数分配表" xfId="2613"/>
    <cellStyle name="差_农林水和城市维护标准支出20080505－县区合计_财力性转移支付2010年预算参考数_12.25-发教育厅-2016年高职生均年初预算控制数分配表" xfId="2614"/>
    <cellStyle name="后继超链接" xfId="2615"/>
    <cellStyle name="常规 2 2 4 2 9" xfId="2616"/>
    <cellStyle name="Total" xfId="2617"/>
    <cellStyle name="40% - 强调文字颜色 1 2 5" xfId="2618"/>
    <cellStyle name="差_农林水和城市维护标准支出20080505－县区合计_民生政策最低支出需求" xfId="2619"/>
    <cellStyle name="差_反馈教科文(增人增支教育厅）" xfId="2620"/>
    <cellStyle name="差_农林水和城市维护标准支出20080505－县区合计_民生政策最低支出需求_财力性转移支付2010年预算参考数" xfId="2621"/>
    <cellStyle name="差_农林水和城市维护标准支出20080505－县区合计_县市旗测算-新科目（含人口规模效应）" xfId="2622"/>
    <cellStyle name="好_12滨州_财力性转移支付2010年预算参考数_12.25-发教育厅-2016年高职生均年初预算控制数分配表" xfId="2623"/>
    <cellStyle name="差_云南 缺口县区测算(地方填报)_财力性转移支付2010年预算参考数_12.25-发教育厅-2016年高职生均年初预算控制数分配表" xfId="2624"/>
    <cellStyle name="好_测算结果汇总_财力性转移支付2010年预算参考数_12.25-发教育厅-2016年高职生均年初预算控制数分配表" xfId="2625"/>
    <cellStyle name="差_平邑" xfId="2626"/>
    <cellStyle name="差_平邑_12.25-发教育厅-2016年高职生均年初预算控制数分配表" xfId="2627"/>
    <cellStyle name="差_平邑_财力性转移支付2010年预算参考数_12.25-发教育厅-2016年高职生均年初预算控制数分配表" xfId="2628"/>
    <cellStyle name="20% - 强调文字颜色 1 2 12" xfId="2629"/>
    <cellStyle name="差_其他部门(按照总人口测算）—20080416_不含人员经费系数_12.25-发教育厅-2016年高职生均年初预算控制数分配表" xfId="2630"/>
    <cellStyle name="差_其他部门(按照总人口测算）—20080416_不含人员经费系数_财力性转移支付2010年预算参考数" xfId="2631"/>
    <cellStyle name="标题 1 2 3" xfId="2632"/>
    <cellStyle name="差_云南 缺口县区测算(地方填报)_财力性转移支付2010年预算参考数" xfId="2633"/>
    <cellStyle name="常规 4 12" xfId="2634"/>
    <cellStyle name="差_2006年28四川_财力性转移支付2010年预算参考数" xfId="2635"/>
    <cellStyle name="差_其他部门(按照总人口测算）—20080416_财力性转移支付2010年预算参考数_12.25-发教育厅-2016年高职生均年初预算控制数分配表" xfId="2636"/>
    <cellStyle name="货币 3 8" xfId="2637"/>
    <cellStyle name="20% - 强调文字颜色 5 2 8" xfId="2638"/>
    <cellStyle name="差_其他部门(按照总人口测算）—20080416_民生政策最低支出需求_12.25-发教育厅-2016年高职生均年初预算控制数分配表" xfId="2639"/>
    <cellStyle name="差_其他部门(按照总人口测算）—20080416_民生政策最低支出需求_财力性转移支付2010年预算参考数_12.25-发教育厅-2016年高职生均年初预算控制数分配表" xfId="2640"/>
    <cellStyle name="好_缺口县区测算（11.13）_12.25-发教育厅-2016年高职生均年初预算控制数分配表" xfId="2641"/>
    <cellStyle name="差_青海 缺口县区测算(地方填报)" xfId="2642"/>
    <cellStyle name="60% - 强调文字颜色 5 2 11" xfId="2643"/>
    <cellStyle name="差_青海 缺口县区测算(地方填报)_12.25-发教育厅-2016年高职生均年初预算控制数分配表" xfId="2644"/>
    <cellStyle name="好_检验表_12.25-发教育厅-2016年高职生均年初预算控制数分配表" xfId="2645"/>
    <cellStyle name="差_青海 缺口县区测算(地方填报)_财力性转移支付2010年预算参考数" xfId="2646"/>
    <cellStyle name="差_缺口县区测算" xfId="2647"/>
    <cellStyle name="好_总人口_财力性转移支付2010年预算参考数_12.25-发教育厅-2016年高职生均年初预算控制数分配表" xfId="2648"/>
    <cellStyle name="差_缺口县区测算（11.13）_财力性转移支付2010年预算参考数" xfId="2649"/>
    <cellStyle name="差_缺口县区测算（11.13）_财力性转移支付2010年预算参考数_12.25-发教育厅-2016年高职生均年初预算控制数分配表" xfId="2650"/>
    <cellStyle name="差_县市旗测算-新科目（20080626）_财力性转移支付2010年预算参考数" xfId="2651"/>
    <cellStyle name="好_12滨州_财力性转移支付2010年预算参考数" xfId="2652"/>
    <cellStyle name="_2013年经费测算情况(12.11)_湘财教指〔2017〕84号中央财政支持地方高校改革发展资金" xfId="2653"/>
    <cellStyle name="差_缺口县区测算(按核定人数)_财力性转移支付2010年预算参考数" xfId="2654"/>
    <cellStyle name="60% - 强调文字颜色 5 2 20" xfId="2655"/>
    <cellStyle name="60% - 强调文字颜色 5 2 15" xfId="2656"/>
    <cellStyle name="差_缺口县区测算(财政部标准)" xfId="2657"/>
    <cellStyle name="链接单元格 2 9" xfId="2658"/>
    <cellStyle name="差_缺口县区测算(财政部标准)_财力性转移支付2010年预算参考数_12.25-发教育厅-2016年高职生均年初预算控制数分配表" xfId="2659"/>
    <cellStyle name="差_人员工资和公用经费" xfId="2660"/>
    <cellStyle name="好_市辖区测算20080510" xfId="2661"/>
    <cellStyle name="差_人员工资和公用经费_12.25-发教育厅-2016年高职生均年初预算控制数分配表" xfId="2662"/>
    <cellStyle name="60% - 强调文字颜色 2" xfId="2663" builtinId="36"/>
    <cellStyle name="差_人员工资和公用经费_财力性转移支付2010年预算参考数" xfId="2664"/>
    <cellStyle name="差_人员工资和公用经费2" xfId="2665"/>
    <cellStyle name="_重点学科汇总表" xfId="2666"/>
    <cellStyle name="差_人员工资和公用经费2_12.25-发教育厅-2016年高职生均年初预算控制数分配表" xfId="2667"/>
    <cellStyle name="输出 2 11" xfId="2668"/>
    <cellStyle name="常规 3 15" xfId="2669"/>
    <cellStyle name="常规 3 20" xfId="2670"/>
    <cellStyle name="差_人员工资和公用经费2_财力性转移支付2010年预算参考数" xfId="2671"/>
    <cellStyle name="小数 2" xfId="2672"/>
    <cellStyle name="差_卫生(按照总人口测算）—20080416_民生政策最低支出需求_财力性转移支付2010年预算参考数_12.25-发教育厅-2016年高职生均年初预算控制数分配表" xfId="2673"/>
    <cellStyle name="差_人员工资和公用经费3_财力性转移支付2010年预算参考数_12.25-发教育厅-2016年高职生均年初预算控制数分配表" xfId="2674"/>
    <cellStyle name="差_山东省民生支出标准" xfId="2675"/>
    <cellStyle name="差_山东省民生支出标准_12.25-发教育厅-2016年高职生均年初预算控制数分配表" xfId="2676"/>
    <cellStyle name="差_山东省民生支出标准_财力性转移支付2010年预算参考数" xfId="2677"/>
    <cellStyle name="差_山东省民生支出标准_财力性转移支付2010年预算参考数_12.25-发教育厅-2016年高职生均年初预算控制数分配表" xfId="2678"/>
    <cellStyle name="常规 10 14 2 2 16" xfId="2679"/>
    <cellStyle name="常规 10 14 2 2 21" xfId="2680"/>
    <cellStyle name="差_2006年34青海" xfId="2681"/>
    <cellStyle name="常规 2 2 4 3 2" xfId="2682"/>
    <cellStyle name="差_社会保障费测算数据" xfId="2683"/>
    <cellStyle name="差_2007年一般预算支出剔除_12.25-发教育厅-2016年高职生均年初预算控制数分配表" xfId="2684"/>
    <cellStyle name="差_市辖区测算20080510" xfId="2685"/>
    <cellStyle name="差_市辖区测算20080510_不含人员经费系数" xfId="2686"/>
    <cellStyle name="好_34青海_财力性转移支付2010年预算参考数" xfId="2687"/>
    <cellStyle name="常规 2 12" xfId="2688"/>
    <cellStyle name="差_市辖区测算20080510_不含人员经费系数_12.25-发教育厅-2016年高职生均年初预算控制数分配表" xfId="2689"/>
    <cellStyle name="好_2008计算资料（8月5）" xfId="2690"/>
    <cellStyle name="常规 10 3 17" xfId="2691"/>
    <cellStyle name="差_市辖区测算20080510_不含人员经费系数_财力性转移支付2010年预算参考数" xfId="2692"/>
    <cellStyle name="60% - 强调文字颜色 1 2 8" xfId="2693"/>
    <cellStyle name="常规 23 2" xfId="2694"/>
    <cellStyle name="好_文体广播事业(按照总人口测算）—20080416" xfId="2695"/>
    <cellStyle name="好_测算结果_12.25-发教育厅-2016年高职生均年初预算控制数分配表" xfId="2696"/>
    <cellStyle name="差_市辖区测算20080510_不含人员经费系数_财力性转移支付2010年预算参考数_12.25-发教育厅-2016年高职生均年初预算控制数分配表" xfId="2697"/>
    <cellStyle name="好_一般预算支出口径剔除表_财力性转移支付2010年预算参考数_12.25-发教育厅-2016年高职生均年初预算控制数分配表" xfId="2698"/>
    <cellStyle name="差_市辖区测算20080510_民生政策最低支出需求_12.25-发教育厅-2016年高职生均年初预算控制数分配表" xfId="2699"/>
    <cellStyle name="差_行政(燃修费)_不含人员经费系数_财力性转移支付2010年预算参考数" xfId="2700"/>
    <cellStyle name="差_22湖南" xfId="2701"/>
    <cellStyle name="差_市辖区测算20080510_民生政策最低支出需求_财力性转移支付2010年预算参考数" xfId="2702"/>
    <cellStyle name="差_市辖区测算-新科目（20080626）" xfId="2703"/>
    <cellStyle name="强调文字颜色 4 2 13" xfId="2704"/>
    <cellStyle name="差_市辖区测算-新科目（20080626）_不含人员经费系数" xfId="2705"/>
    <cellStyle name="数字" xfId="2706"/>
    <cellStyle name="差_市辖区测算-新科目（20080626）_不含人员经费系数_12.25-发教育厅-2016年高职生均年初预算控制数分配表" xfId="2707"/>
    <cellStyle name="20% - 强调文字颜色 1 2 13" xfId="2708"/>
    <cellStyle name="差_市辖区测算-新科目（20080626）_不含人员经费系数_财力性转移支付2010年预算参考数" xfId="2709"/>
    <cellStyle name="好_行政(燃修费)_12.25-发教育厅-2016年高职生均年初预算控制数分配表" xfId="2710"/>
    <cellStyle name="常规 2 2 2" xfId="2711"/>
    <cellStyle name="差_市辖区测算-新科目（20080626）_不含人员经费系数_财力性转移支付2010年预算参考数_12.25-发教育厅-2016年高职生均年初预算控制数分配表" xfId="2712"/>
    <cellStyle name="常规 2 26" xfId="2713"/>
    <cellStyle name="常规 2 31" xfId="2714"/>
    <cellStyle name="40% - 强调文字颜色 1 2 16" xfId="2715"/>
    <cellStyle name="40% - 强调文字颜色 1 2 21" xfId="2716"/>
    <cellStyle name="差_11大理_财力性转移支付2010年预算参考数" xfId="2717"/>
    <cellStyle name="差_市辖区测算-新科目（20080626）_财力性转移支付2010年预算参考数" xfId="2718"/>
    <cellStyle name="好_县区合并测算20080423(按照各省比重）_不含人员经费系数" xfId="2719"/>
    <cellStyle name="差_市辖区测算-新科目（20080626）_民生政策最低支出需求_财力性转移支付2010年预算参考数_12.25-发教育厅-2016年高职生均年初预算控制数分配表" xfId="2720"/>
    <cellStyle name="常规 2 9" xfId="2721"/>
    <cellStyle name="差_城建部门_12.25-发教育厅-2016年高职生均年初预算控制数分配表" xfId="2722"/>
    <cellStyle name="差_市辖区测算-新科目（20080626）_县市旗测算-新科目（含人口规模效应）" xfId="2723"/>
    <cellStyle name="差_同德_财力性转移支付2010年预算参考数" xfId="2724"/>
    <cellStyle name="40% - 强调文字颜色 6 2 17" xfId="2725"/>
    <cellStyle name="差_县区合并测算20080423(按照各省比重）_县市旗测算-新科目（含人口规模效应）" xfId="2726"/>
    <cellStyle name="差_同德_财力性转移支付2010年预算参考数_12.25-发教育厅-2016年高职生均年初预算控制数分配表" xfId="2727"/>
    <cellStyle name="差_卫生(按照总人口测算）—20080416_12.25-发教育厅-2016年高职生均年初预算控制数分配表" xfId="2728"/>
    <cellStyle name="差_卫生(按照总人口测算）—20080416_县市旗测算-新科目（含人口规模效应）" xfId="2729"/>
    <cellStyle name="20% - 强调文字颜色 5" xfId="2730" builtinId="46"/>
    <cellStyle name="差_卫生(按照总人口测算）—20080416_不含人员经费系数_12.25-发教育厅-2016年高职生均年初预算控制数分配表" xfId="2731"/>
    <cellStyle name="差_09黑龙江" xfId="2732"/>
    <cellStyle name="标题 1 2 8" xfId="2733"/>
    <cellStyle name="差_卫生(按照总人口测算）—20080416_不含人员经费系数_财力性转移支付2010年预算参考数_12.25-发教育厅-2016年高职生均年初预算控制数分配表" xfId="2734"/>
    <cellStyle name="差_卫生(按照总人口测算）—20080416_民生政策最低支出需求_财力性转移支付2010年预算参考数" xfId="2735"/>
    <cellStyle name="差_缺口县区测算(按核定人数)" xfId="2736"/>
    <cellStyle name="差_卫生(按照总人口测算）—20080416_县市旗测算-新科目（含人口规模效应）_12.25-发教育厅-2016年高职生均年初预算控制数分配表" xfId="2737"/>
    <cellStyle name="差_卫生(按照总人口测算）—20080416_县市旗测算-新科目（含人口规模效应）_财力性转移支付2010年预算参考数_12.25-发教育厅-2016年高职生均年初预算控制数分配表" xfId="2738"/>
    <cellStyle name="差_卫生部门_财力性转移支付2010年预算参考数" xfId="2739"/>
    <cellStyle name="注释 2 21" xfId="2740"/>
    <cellStyle name="注释 2 16" xfId="2741"/>
    <cellStyle name="差_卫生部门_财力性转移支付2010年预算参考数_12.25-发教育厅-2016年高职生均年初预算控制数分配表" xfId="2742"/>
    <cellStyle name="60% - 强调文字颜色 1" xfId="2743" builtinId="32"/>
    <cellStyle name="差_文体广播部门" xfId="2744"/>
    <cellStyle name="差_文体广播部门_12.25-发教育厅-2016年高职生均年初预算控制数分配表" xfId="2745"/>
    <cellStyle name="差_文体广播事业(按照总人口测算）—20080416_12.25-发教育厅-2016年高职生均年初预算控制数分配表" xfId="2746"/>
    <cellStyle name="常规 10 15" xfId="2747"/>
    <cellStyle name="常规 10 20" xfId="2748"/>
    <cellStyle name="差_12滨州_财力性转移支付2010年预算参考数_12.25-发教育厅-2016年高职生均年初预算控制数分配表" xfId="2749"/>
    <cellStyle name="差_2015年度追加中央生均拨款分配方案" xfId="2750"/>
    <cellStyle name="差_文体广播事业(按照总人口测算）—20080416_不含人员经费系数" xfId="2751"/>
    <cellStyle name="差_文体广播事业(按照总人口测算）—20080416_不含人员经费系数_财力性转移支付2010年预算参考数" xfId="2752"/>
    <cellStyle name="常规 9 7" xfId="2753"/>
    <cellStyle name="差_27重庆_12.25-发教育厅-2016年高职生均年初预算控制数分配表" xfId="2754"/>
    <cellStyle name="差_文体广播事业(按照总人口测算）—20080416_不含人员经费系数_财力性转移支付2010年预算参考数_12.25-发教育厅-2016年高职生均年初预算控制数分配表" xfId="2755"/>
    <cellStyle name="常规 10 3 19" xfId="2756"/>
    <cellStyle name="差_文体广播事业(按照总人口测算）—20080416_财力性转移支付2010年预算参考数" xfId="2757"/>
    <cellStyle name="差_文体广播事业(按照总人口测算）—20080416_财力性转移支付2010年预算参考数_12.25-发教育厅-2016年高职生均年初预算控制数分配表" xfId="2758"/>
    <cellStyle name="差_教育(按照总人口测算）—20080416_县市旗测算-新科目（含人口规模效应）_12.25-发教育厅-2016年高职生均年初预算控制数分配表" xfId="2759"/>
    <cellStyle name="差_县市旗测算-新科目（20080627）_不含人员经费系数_财力性转移支付2010年预算参考数" xfId="2760"/>
    <cellStyle name="差_文体广播事业(按照总人口测算）—20080416_民生政策最低支出需求" xfId="2761"/>
    <cellStyle name="差_文体广播事业(按照总人口测算）—20080416_民生政策最低支出需求_财力性转移支付2010年预算参考数" xfId="2762"/>
    <cellStyle name="好_行政公检法测算_民生政策最低支出需求_财力性转移支付2010年预算参考数" xfId="2763"/>
    <cellStyle name="常规 2 2_2015年度工资提标清算拨款分配方案" xfId="2764"/>
    <cellStyle name="差_文体广播事业(按照总人口测算）—20080416_民生政策最低支出需求_财力性转移支付2010年预算参考数_12.25-发教育厅-2016年高职生均年初预算控制数分配表" xfId="2765"/>
    <cellStyle name="常规 3 10" xfId="2766"/>
    <cellStyle name="差_文体广播事业(按照总人口测算）—20080416_县市旗测算-新科目（含人口规模效应）" xfId="2767"/>
    <cellStyle name="差_文体广播事业(按照总人口测算）—20080416_县市旗测算-新科目（含人口规模效应）_财力性转移支付2010年预算参考数_12.25-发教育厅-2016年高职生均年初预算控制数分配表" xfId="2768"/>
    <cellStyle name="差_县区合并测算20080421" xfId="2769"/>
    <cellStyle name="常规 7 11" xfId="2770"/>
    <cellStyle name="差_县区合并测算20080421_12.25-发教育厅-2016年高职生均年初预算控制数分配表" xfId="2771"/>
    <cellStyle name="差_县区合并测算20080421_不含人员经费系数_财力性转移支付2010年预算参考数_12.25-发教育厅-2016年高职生均年初预算控制数分配表" xfId="2772"/>
    <cellStyle name="普通_ 白土" xfId="2773"/>
    <cellStyle name="差_文体广播事业(按照总人口测算）—20080416_县市旗测算-新科目（含人口规模效应）_12.25-发教育厅-2016年高职生均年初预算控制数分配表" xfId="2774"/>
    <cellStyle name="差_县区合并测算20080421_财力性转移支付2010年预算参考数_12.25-发教育厅-2016年高职生均年初预算控制数分配表" xfId="2775"/>
    <cellStyle name="差_县区合并测算20080421_民生政策最低支出需求" xfId="2776"/>
    <cellStyle name="20% - 强调文字颜色 1" xfId="2777" builtinId="30"/>
    <cellStyle name="差_县区合并测算20080421_民生政策最低支出需求_12.25-发教育厅-2016年高职生均年初预算控制数分配表" xfId="2778"/>
    <cellStyle name="小数" xfId="2779"/>
    <cellStyle name="常规 10 3 6" xfId="2780"/>
    <cellStyle name="常规 2 2 4 11" xfId="2781"/>
    <cellStyle name="差_县区合并测算20080421_民生政策最低支出需求_财力性转移支付2010年预算参考数" xfId="2782"/>
    <cellStyle name="好_成本差异系数_财力性转移支付2010年预算参考数" xfId="2783"/>
    <cellStyle name="常规 10 14 2 2 9" xfId="2784"/>
    <cellStyle name="差_县区合并测算20080421_县市旗测算-新科目（含人口规模效应）" xfId="2785"/>
    <cellStyle name="适中 2 20" xfId="2786"/>
    <cellStyle name="适中 2 15" xfId="2787"/>
    <cellStyle name="差_县区合并测算20080421_县市旗测算-新科目（含人口规模效应）_12.25-发教育厅-2016年高职生均年初预算控制数分配表" xfId="2788"/>
    <cellStyle name="差_县区合并测算20080421_县市旗测算-新科目（含人口规模效应）_财力性转移支付2010年预算参考数_12.25-发教育厅-2016年高职生均年初预算控制数分配表" xfId="2789"/>
    <cellStyle name="差_县区合并测算20080423(按照各省比重）" xfId="2790"/>
    <cellStyle name="差_县区合并测算20080423(按照各省比重）_不含人员经费系数" xfId="2791"/>
    <cellStyle name="差_2015年度省本级教育部门经常性拨款分配方案1223（定稿）" xfId="2792"/>
    <cellStyle name="常规 2 19" xfId="2793"/>
    <cellStyle name="常规 2 24" xfId="2794"/>
    <cellStyle name="差_县区合并测算20080423(按照各省比重）_不含人员经费系数_财力性转移支付2010年预算参考数_12.25-发教育厅-2016年高职生均年初预算控制数分配表" xfId="2795"/>
    <cellStyle name="计算 2 21" xfId="2796"/>
    <cellStyle name="计算 2 16" xfId="2797"/>
    <cellStyle name="好_第一部分：综合全_12.25-发教育厅-2016年高职生均年初预算控制数分配表" xfId="2798"/>
    <cellStyle name="60% - 强调文字颜色 6 2 3" xfId="2799"/>
    <cellStyle name="差_县区合并测算20080423(按照各省比重）_财力性转移支付2010年预算参考数_12.25-发教育厅-2016年高职生均年初预算控制数分配表" xfId="2800"/>
    <cellStyle name="常规 2 2 4 3 10" xfId="2801"/>
    <cellStyle name="强调文字颜色 2 2 3" xfId="2802"/>
    <cellStyle name="差_县区合并测算20080423(按照各省比重）_民生政策最低支出需求" xfId="2803"/>
    <cellStyle name="差_县区合并测算20080423(按照各省比重）_民生政策最低支出需求_财力性转移支付2010年预算参考数_12.25-发教育厅-2016年高职生均年初预算控制数分配表" xfId="2804"/>
    <cellStyle name="差_县区合并测算20080421_县市旗测算-新科目（含人口规模效应）_财力性转移支付2010年预算参考数" xfId="2805"/>
    <cellStyle name="差_县区合并测算20080423(按照各省比重）_县市旗测算-新科目（含人口规模效应）_12.25-发教育厅-2016年高职生均年初预算控制数分配表" xfId="2806"/>
    <cellStyle name="好_行政公检法测算_不含人员经费系数_12.25-发教育厅-2016年高职生均年初预算控制数分配表" xfId="2807"/>
    <cellStyle name="差_县区合并测算20080423(按照各省比重）_县市旗测算-新科目（含人口规模效应）_财力性转移支付2010年预算参考数" xfId="2808"/>
    <cellStyle name="货币 4 4" xfId="2809"/>
    <cellStyle name="差_14安徽_12.25-发教育厅-2016年高职生均年初预算控制数分配表" xfId="2810"/>
    <cellStyle name="差_2014年高职生均测算" xfId="2811"/>
    <cellStyle name="差_县区合并测算20080423(按照各省比重）_县市旗测算-新科目（含人口规模效应）_财力性转移支付2010年预算参考数_12.25-发教育厅-2016年高职生均年初预算控制数分配表" xfId="2812"/>
    <cellStyle name="货币 2 2" xfId="2813"/>
    <cellStyle name="差_县市旗测算20080508" xfId="2814"/>
    <cellStyle name="差_县市旗测算20080508_不含人员经费系数_12.25-发教育厅-2016年高职生均年初预算控制数分配表" xfId="2815"/>
    <cellStyle name="20% - 强调文字颜色 4 2 21" xfId="2816"/>
    <cellStyle name="20% - 强调文字颜色 4 2 16" xfId="2817"/>
    <cellStyle name="差_县市旗测算20080508_财力性转移支付2010年预算参考数" xfId="2818"/>
    <cellStyle name="差_县市旗测算20080508_民生政策最低支出需求_财力性转移支付2010年预算参考数" xfId="2819"/>
    <cellStyle name="40% - 强调文字颜色 2 2 11" xfId="2820"/>
    <cellStyle name="差_县市旗测算20080508_县市旗测算-新科目（含人口规模效应）_12.25-发教育厅-2016年高职生均年初预算控制数分配表" xfId="2821"/>
    <cellStyle name="差_文体广播事业(按照总人口测算）—20080416_不含人员经费系数_12.25-发教育厅-2016年高职生均年初预算控制数分配表" xfId="2822"/>
    <cellStyle name="差_县市旗测算-新科目（20080626）_不含人员经费系数_12.25-发教育厅-2016年高职生均年初预算控制数分配表" xfId="2823"/>
    <cellStyle name="差_县市旗测算-新科目（20080626）" xfId="2824"/>
    <cellStyle name="差_县市旗测算-新科目（20080626）_不含人员经费系数_财力性转移支付2010年预算参考数" xfId="2825"/>
    <cellStyle name="常规 10 3 9" xfId="2826"/>
    <cellStyle name="差_县市旗测算-新科目（20080626）_民生政策最低支出需求" xfId="2827"/>
    <cellStyle name="好_卫生(按照总人口测算）—20080416_县市旗测算-新科目（含人口规模效应）_财力性转移支付2010年预算参考数_12.25-发教育厅-2016年高职生均年初预算控制数分配表" xfId="2828"/>
    <cellStyle name="标题 4 2" xfId="2829"/>
    <cellStyle name="差_县市旗测算-新科目（20080626）_民生政策最低支出需求_12.25-发教育厅-2016年高职生均年初预算控制数分配表" xfId="2830"/>
    <cellStyle name="强调文字颜色 3 2 7" xfId="2831"/>
    <cellStyle name="常规 10 2 2 14" xfId="2832"/>
    <cellStyle name="差_县市旗测算-新科目（20080626）_民生政策最低支出需求_财力性转移支付2010年预算参考数" xfId="2833"/>
    <cellStyle name="差_县市旗测算-新科目（20080626）_民生政策最低支出需求_财力性转移支付2010年预算参考数_12.25-发教育厅-2016年高职生均年初预算控制数分配表" xfId="2834"/>
    <cellStyle name="常规 2 2 4 3 8" xfId="2835"/>
    <cellStyle name="常规 10 14 2 2 10" xfId="2836"/>
    <cellStyle name="差_34青海_财力性转移支付2010年预算参考数_12.25-发教育厅-2016年高职生均年初预算控制数分配表" xfId="2837"/>
    <cellStyle name="差_县市旗测算-新科目（20080626）_县市旗测算-新科目（含人口规模效应）" xfId="2838"/>
    <cellStyle name="差_县市旗测算-新科目（20080626）_县市旗测算-新科目（含人口规模效应）_12.25-发教育厅-2016年高职生均年初预算控制数分配表" xfId="2839"/>
    <cellStyle name="好_2016年常年委托工作经费及一次性项目经费清理表" xfId="2840"/>
    <cellStyle name="差_县市旗测算-新科目（20080626）_县市旗测算-新科目（含人口规模效应）_财力性转移支付2010年预算参考数" xfId="2841"/>
    <cellStyle name="差_县市旗测算-新科目（20080626）_县市旗测算-新科目（含人口规模效应）_财力性转移支付2010年预算参考数_12.25-发教育厅-2016年高职生均年初预算控制数分配表" xfId="2842"/>
    <cellStyle name="40% - 强调文字颜色 3 2 12" xfId="2843"/>
    <cellStyle name="20% - 强调文字颜色 3 2 4" xfId="2844"/>
    <cellStyle name="差_县市旗测算-新科目（20080627）" xfId="2845"/>
    <cellStyle name="差_0502通海县" xfId="2846"/>
    <cellStyle name="差_县市旗测算-新科目（20080627）_不含人员经费系数_财力性转移支付2010年预算参考数_12.25-发教育厅-2016年高职生均年初预算控制数分配表" xfId="2847"/>
    <cellStyle name="链接单元格 3" xfId="2848"/>
    <cellStyle name="汇总 2 4" xfId="2849"/>
    <cellStyle name="常规 10 6" xfId="2850"/>
    <cellStyle name="Warning Text" xfId="2851"/>
    <cellStyle name="差_34青海" xfId="2852"/>
    <cellStyle name="差_县市旗测算-新科目（20080627）_财力性转移支付2010年预算参考数_12.25-发教育厅-2016年高职生均年初预算控制数分配表" xfId="2853"/>
    <cellStyle name="差_县市旗测算-新科目（20080627）_民生政策最低支出需求" xfId="2854"/>
    <cellStyle name="差_县市旗测算-新科目（20080627）_民生政策最低支出需求_财力性转移支付2010年预算参考数_12.25-发教育厅-2016年高职生均年初预算控制数分配表" xfId="2855"/>
    <cellStyle name="好_gdp" xfId="2856"/>
    <cellStyle name="差_县市旗测算-新科目（20080627）_县市旗测算-新科目（含人口规模效应）_12.25-发教育厅-2016年高职生均年初预算控制数分配表" xfId="2857"/>
    <cellStyle name="差_湘财教指2017-0119号2018年中央支持地方高校改革发展省级资金预算分配表" xfId="2858"/>
    <cellStyle name="40% - 强调文字颜色 3 2 18" xfId="2859"/>
    <cellStyle name="差_一般预算支出口径剔除表_财力性转移支付2010年预算参考数" xfId="2860"/>
    <cellStyle name="差_云南 缺口县区测算(地方填报)" xfId="2861"/>
    <cellStyle name="注释 2 20" xfId="2862"/>
    <cellStyle name="注释 2 15" xfId="2863"/>
    <cellStyle name="差_行政(燃修费)_财力性转移支付2010年预算参考数_12.25-发教育厅-2016年高职生均年初预算控制数分配表" xfId="2864"/>
    <cellStyle name="差_自行调整差异系数顺序" xfId="2865"/>
    <cellStyle name="强调文字颜色 3 2 10" xfId="2866"/>
    <cellStyle name="差_自行调整差异系数顺序_12.25-发教育厅-2016年高职生均年初预算控制数分配表" xfId="2867"/>
    <cellStyle name="输出 3" xfId="2868"/>
    <cellStyle name="好_分县成本差异系数_不含人员经费系数_财力性转移支付2010年预算参考数" xfId="2869"/>
    <cellStyle name="差_自行调整差异系数顺序_财力性转移支付2010年预算参考数" xfId="2870"/>
    <cellStyle name="差_2008年支出调整" xfId="2871"/>
    <cellStyle name="差_自行调整差异系数顺序_财力性转移支付2010年预算参考数_12.25-发教育厅-2016年高职生均年初预算控制数分配表" xfId="2872"/>
    <cellStyle name="常规 2 2 4 3 7" xfId="2873"/>
    <cellStyle name="常规 2 2 4 12" xfId="2874"/>
    <cellStyle name="差_汇总表_财力性转移支付2010年预算参考数_12.25-发教育厅-2016年高职生均年初预算控制数分配表" xfId="2875"/>
    <cellStyle name="差_总人口_12.25-发教育厅-2016年高职生均年初预算控制数分配表" xfId="2876"/>
    <cellStyle name="差_总人口_财力性转移支付2010年预算参考数" xfId="2877"/>
    <cellStyle name="常规 35 14" xfId="2878"/>
    <cellStyle name="常规 10 14 2 2 12" xfId="2879"/>
    <cellStyle name="40% - 强调文字颜色 5 2_2017年改革发展类资金分配及绩效" xfId="2880"/>
    <cellStyle name="常规 10 14 2 2 13" xfId="2881"/>
    <cellStyle name="好_人员工资和公用经费2" xfId="2882"/>
    <cellStyle name="常规 10 14 2 2 17" xfId="2883"/>
    <cellStyle name="_重点学科汇总表_湘财教指〔2017〕84号中央财政支持地方高校改革发展资金" xfId="2884"/>
    <cellStyle name="常规 2 2 4 3 3" xfId="2885"/>
    <cellStyle name="差_总人口" xfId="2886"/>
    <cellStyle name="常规 10 14 2 2 19" xfId="2887"/>
    <cellStyle name="好_行政(燃修费)_民生政策最低支出需求_12.25-发教育厅-2016年高职生均年初预算控制数分配表" xfId="2888"/>
    <cellStyle name="常规 2 2 4 3 5" xfId="2889"/>
    <cellStyle name="好_人员工资和公用经费" xfId="2890"/>
    <cellStyle name="常规 10 14 2 2 2" xfId="2891"/>
    <cellStyle name="差_总人口_财力性转移支付2010年预算参考数_12.25-发教育厅-2016年高职生均年初预算控制数分配表" xfId="2892"/>
    <cellStyle name="常规 10 14 2 2 4" xfId="2893"/>
    <cellStyle name="常规 10 14 2 2 5" xfId="2894"/>
    <cellStyle name="常规 10 14 2 2 7" xfId="2895"/>
    <cellStyle name="差_2008计算资料（8月5）_12.25-发教育厅-2016年高职生均年初预算控制数分配表" xfId="2896"/>
    <cellStyle name="常规 10 2 2" xfId="2897"/>
    <cellStyle name="常规 22 15" xfId="2898"/>
    <cellStyle name="常规 22 20" xfId="2899"/>
    <cellStyle name="强调文字颜色 3 2 3" xfId="2900"/>
    <cellStyle name="常规 10 2 2 10" xfId="2901"/>
    <cellStyle name="强调文字颜色 3 2 4" xfId="2902"/>
    <cellStyle name="好_县区合并测算20080421_县市旗测算-新科目（含人口规模效应）_12.25-发教育厅-2016年高职生均年初预算控制数分配表" xfId="2903"/>
    <cellStyle name="好_核定人数对比_财力性转移支付2010年预算参考数_12.25-发教育厅-2016年高职生均年初预算控制数分配表" xfId="2904"/>
    <cellStyle name="常规 10 2 2 11" xfId="2905"/>
    <cellStyle name="强调文字颜色 3 2 5" xfId="2906"/>
    <cellStyle name="常规 10 2 2 12" xfId="2907"/>
    <cellStyle name="强调文字颜色 3 2 6" xfId="2908"/>
    <cellStyle name="常规 10 2 2 13" xfId="2909"/>
    <cellStyle name="强调文字颜色 3 2 8" xfId="2910"/>
    <cellStyle name="常规 10 2 2 15" xfId="2911"/>
    <cellStyle name="常规 10 2 2 20" xfId="2912"/>
    <cellStyle name="好 2 3" xfId="2913"/>
    <cellStyle name="差_2007年收支情况及2008年收支预计表(汇总表)_财力性转移支付2010年预算参考数_12.25-发教育厅-2016年高职生均年初预算控制数分配表" xfId="2914"/>
    <cellStyle name="常规 10 2 2 17" xfId="2915"/>
    <cellStyle name="好_2014年职成教育第一批专项资金分配表" xfId="2916"/>
    <cellStyle name="40% - 强调文字颜色 3 2 7" xfId="2917"/>
    <cellStyle name="常规 10 2 2 5" xfId="2918"/>
    <cellStyle name="40% - 强调文字颜色 3 2 8" xfId="2919"/>
    <cellStyle name="常规 10 2 2 6" xfId="2920"/>
    <cellStyle name="40% - 强调文字颜色 3 2 9" xfId="2921"/>
    <cellStyle name="常规 10 2 2 7" xfId="2922"/>
    <cellStyle name="强调文字颜色 4" xfId="2923" builtinId="41"/>
    <cellStyle name="常规 10 3 12" xfId="2924"/>
    <cellStyle name="强调文字颜色 5" xfId="2925" builtinId="45"/>
    <cellStyle name="常规 10 3 13" xfId="2926"/>
    <cellStyle name="强调文字颜色 6" xfId="2927" builtinId="49"/>
    <cellStyle name="常规 10 3 14" xfId="2928"/>
    <cellStyle name="差_行政(燃修费)_12.25-发教育厅-2016年高职生均年初预算控制数分配表" xfId="2929"/>
    <cellStyle name="常规 10 3 15" xfId="2930"/>
    <cellStyle name="常规 10 3 20" xfId="2931"/>
    <cellStyle name="常规 10 3 18" xfId="2932"/>
    <cellStyle name="常规 10 3 2" xfId="2933"/>
    <cellStyle name="常规 10 3 3" xfId="2934"/>
    <cellStyle name="好_县区合并测算20080421" xfId="2935"/>
    <cellStyle name="常规 10 3 4" xfId="2936"/>
    <cellStyle name="常规 10 3 5" xfId="2937"/>
    <cellStyle name="常规 10 3 7" xfId="2938"/>
    <cellStyle name="差_缺口县区测算(按核定人数)_12.25-发教育厅-2016年高职生均年初预算控制数分配表" xfId="2939"/>
    <cellStyle name="差_重点民生支出需求测算表社保（农村低保）081112" xfId="2940"/>
    <cellStyle name="常规 10 3 8" xfId="2941"/>
    <cellStyle name="汇总 2 5" xfId="2942"/>
    <cellStyle name="常规 10 7" xfId="2943"/>
    <cellStyle name="汇总 2 6" xfId="2944"/>
    <cellStyle name="常规 10 8" xfId="2945"/>
    <cellStyle name="汇总 2 7" xfId="2946"/>
    <cellStyle name="好_县区合并测算20080423(按照各省比重）_不含人员经费系数_财力性转移支付2010年预算参考数" xfId="2947"/>
    <cellStyle name="好_缺口县区测算(财政部标准)_12.25-发教育厅-2016年高职生均年初预算控制数分配表" xfId="2948"/>
    <cellStyle name="差_县区合并测算20080423(按照各省比重）_不含人员经费系数_12.25-发教育厅-2016年高职生均年初预算控制数分配表" xfId="2949"/>
    <cellStyle name="常规 10 9" xfId="2950"/>
    <cellStyle name="常规 11 19" xfId="2951"/>
    <cellStyle name="20% - 强调文字颜色 3 3" xfId="2952"/>
    <cellStyle name="常规 35 10" xfId="2953"/>
    <cellStyle name="常规 11 3" xfId="2954"/>
    <cellStyle name="常规 11 4" xfId="2955"/>
    <cellStyle name="常规 11 5" xfId="2956"/>
    <cellStyle name="霓付_ +Foil &amp; -FOIL &amp; PAPER" xfId="2957"/>
    <cellStyle name="常规 11 6" xfId="2958"/>
    <cellStyle name="强调文字颜色 5 2_2017年改革发展类资金分配及绩效" xfId="2959"/>
    <cellStyle name="常规 11_01综合类2010" xfId="2960"/>
    <cellStyle name="注释 2 12" xfId="2961"/>
    <cellStyle name="差_2014年职成教育第一批专项资金分配表" xfId="2962"/>
    <cellStyle name="差_汇总表4_财力性转移支付2010年预算参考数_12.25-发教育厅-2016年高职生均年初预算控制数分配表" xfId="2963"/>
    <cellStyle name="常规 130" xfId="2964"/>
    <cellStyle name="钎霖_4岿角利" xfId="2965"/>
    <cellStyle name="常规 2 2 4 2 15" xfId="2966"/>
    <cellStyle name="常规 2 2 4 2 20" xfId="2967"/>
    <cellStyle name="常规 19" xfId="2968"/>
    <cellStyle name="常规 24" xfId="2969"/>
    <cellStyle name="常规 2 2" xfId="2970"/>
    <cellStyle name="常规 2 2 10" xfId="2971"/>
    <cellStyle name="常规 2 2 11" xfId="2972"/>
    <cellStyle name="常规 2 2 12" xfId="2973"/>
    <cellStyle name="好_重点民生支出需求测算表社保（农村低保）081112_12.25-发教育厅-2016年高职生均年初预算控制数分配表" xfId="2974"/>
    <cellStyle name="标题 2 2 10" xfId="2975"/>
    <cellStyle name="常规 2 2 13" xfId="2976"/>
    <cellStyle name="标题 2 2 11" xfId="2977"/>
    <cellStyle name="常规 2 2 14" xfId="2978"/>
    <cellStyle name="标题 2 2 12" xfId="2979"/>
    <cellStyle name="差_卫生(按照总人口测算）—20080416" xfId="2980"/>
    <cellStyle name="常规 2 2 15" xfId="2981"/>
    <cellStyle name="标题 2 2 13" xfId="2982"/>
    <cellStyle name="差_分县成本差异系数_财力性转移支付2010年预算参考数" xfId="2983"/>
    <cellStyle name="常规 2 2 16" xfId="2984"/>
    <cellStyle name="常规 2 2 2 2" xfId="2985"/>
    <cellStyle name="烹拳_ +Foil &amp; -FOIL &amp; PAPER" xfId="2986"/>
    <cellStyle name="警告文本 2 4" xfId="2987"/>
    <cellStyle name="好_其他部门(按照总人口测算）—20080416" xfId="2988"/>
    <cellStyle name="常规 2 2 2 2 2" xfId="2989"/>
    <cellStyle name="常规 2 2 3" xfId="2990"/>
    <cellStyle name="常规 2 2 4" xfId="2991"/>
    <cellStyle name="常规 2 2 4 10" xfId="2992"/>
    <cellStyle name="常规 2 2 4 13" xfId="2993"/>
    <cellStyle name="差_卫生(按照总人口测算）—20080416_财力性转移支付2010年预算参考数" xfId="2994"/>
    <cellStyle name="常规 2 2 4 14" xfId="2995"/>
    <cellStyle name="常规 2 2 4 16" xfId="2996"/>
    <cellStyle name="常规 2 2 4 21" xfId="2997"/>
    <cellStyle name="常规 2 2 4 17" xfId="2998"/>
    <cellStyle name="常规 2 2 4 22" xfId="2999"/>
    <cellStyle name="归盒啦_95" xfId="3000"/>
    <cellStyle name="差_危改资金测算_财力性转移支付2010年预算参考数_12.25-发教育厅-2016年高职生均年初预算控制数分配表" xfId="3001"/>
    <cellStyle name="常规 2 2 4 18" xfId="3002"/>
    <cellStyle name="常规 2 2 4 23" xfId="3003"/>
    <cellStyle name="差 2 13" xfId="3004"/>
    <cellStyle name="常规 2 2 4 2" xfId="3005"/>
    <cellStyle name="常规 16" xfId="3006"/>
    <cellStyle name="常规 21" xfId="3007"/>
    <cellStyle name="40% - 强调文字颜色 4 2" xfId="3008"/>
    <cellStyle name="常规 2 2 4 2 12" xfId="3009"/>
    <cellStyle name="40% - 强调文字颜色 4 3" xfId="3010"/>
    <cellStyle name="常规 17" xfId="3011"/>
    <cellStyle name="常规 22" xfId="3012"/>
    <cellStyle name="常规 2 2 4 2 13" xfId="3013"/>
    <cellStyle name="40% - 强调文字颜色 4 4" xfId="3014"/>
    <cellStyle name="差_核定人数下发表" xfId="3015"/>
    <cellStyle name="常规 18" xfId="3016"/>
    <cellStyle name="常规 23" xfId="3017"/>
    <cellStyle name="常规 2 2 4 2 14" xfId="3018"/>
    <cellStyle name="常规 2 2 4 25" xfId="3019"/>
    <cellStyle name="常规 2 2 4 30" xfId="3020"/>
    <cellStyle name="好_行政（人员）_县市旗测算-新科目（含人口规模效应）_财力性转移支付2010年预算参考数_12.25-发教育厅-2016年高职生均年初预算控制数分配表" xfId="3021"/>
    <cellStyle name="常规 2 2 4 26" xfId="3022"/>
    <cellStyle name="常规 2 2 4 31" xfId="3023"/>
    <cellStyle name="常规 2 2 4 27" xfId="3024"/>
    <cellStyle name="常规 2 2 4 32" xfId="3025"/>
    <cellStyle name="常规 2 2 4 28" xfId="3026"/>
    <cellStyle name="常规 2 2 4 33" xfId="3027"/>
    <cellStyle name="好_分县成本差异系数_民生政策最低支出需求_12.25-发教育厅-2016年高职生均年初预算控制数分配表" xfId="3028"/>
    <cellStyle name="常规 2 2 4 29" xfId="3029"/>
    <cellStyle name="差_危改资金测算_12.25-发教育厅-2016年高职生均年初预算控制数分配表" xfId="3030"/>
    <cellStyle name="常规 2 2 4 3 11" xfId="3031"/>
    <cellStyle name="常规 2 2 4 3 6" xfId="3032"/>
    <cellStyle name="差_14安徽" xfId="3033"/>
    <cellStyle name="常规 10 14 2 2 11" xfId="3034"/>
    <cellStyle name="常规 2 2 4 3 9" xfId="3035"/>
    <cellStyle name="差 2 20" xfId="3036"/>
    <cellStyle name="差 2 15" xfId="3037"/>
    <cellStyle name="常规 2 2 4 4" xfId="3038"/>
    <cellStyle name="差 2 21" xfId="3039"/>
    <cellStyle name="差 2 16" xfId="3040"/>
    <cellStyle name="常规 2 2 4 5" xfId="3041"/>
    <cellStyle name="差 2 17" xfId="3042"/>
    <cellStyle name="差_测算结果" xfId="3043"/>
    <cellStyle name="常规 2 2 4 6" xfId="3044"/>
    <cellStyle name="差 2 19" xfId="3045"/>
    <cellStyle name="_中南林业科技大学2010-2012项目附表2010-6-25 2" xfId="3046"/>
    <cellStyle name="常规 2 2 4 8" xfId="3047"/>
    <cellStyle name="常规 2 2 5" xfId="3048"/>
    <cellStyle name="差_5334_2006年迪庆县级财政报表附表_12.25-发教育厅-2016年高职生均年初预算控制数分配表" xfId="3049"/>
    <cellStyle name="常规 2 23 3" xfId="3050"/>
    <cellStyle name="常规 2 2 7" xfId="3051"/>
    <cellStyle name="常规 2 2 8" xfId="3052"/>
    <cellStyle name="常规 2 23 4" xfId="3053"/>
    <cellStyle name="常规 2 2 9" xfId="3054"/>
    <cellStyle name="差_县市旗测算20080508_县市旗测算-新科目（含人口规模效应）_财力性转移支付2010年预算参考数_12.25-发教育厅-2016年高职生均年初预算控制数分配表" xfId="3055"/>
    <cellStyle name="常规 2 23 5" xfId="3056"/>
    <cellStyle name="常规 2 25" xfId="3057"/>
    <cellStyle name="常规 2 30" xfId="3058"/>
    <cellStyle name="好_平邑_12.25-发教育厅-2016年高职生均年初预算控制数分配表" xfId="3059"/>
    <cellStyle name="常规 2 28" xfId="3060"/>
    <cellStyle name="常规 2 29" xfId="3061"/>
    <cellStyle name="常规 2 3" xfId="3062"/>
    <cellStyle name="常规 2 3 19" xfId="3063"/>
    <cellStyle name="好_缺口县区测算" xfId="3064"/>
    <cellStyle name="好_34青海" xfId="3065"/>
    <cellStyle name="常规 2 3 2" xfId="3066"/>
    <cellStyle name="常规 2 3 3" xfId="3067"/>
    <cellStyle name="常规 2 3 4" xfId="3068"/>
    <cellStyle name="常规 2 3 5" xfId="3069"/>
    <cellStyle name="常规 2 3 6" xfId="3070"/>
    <cellStyle name="常规 2 3 7" xfId="3071"/>
    <cellStyle name="好_缺口县区测算(按核定人数)_12.25-发教育厅-2016年高职生均年初预算控制数分配表" xfId="3072"/>
    <cellStyle name="常规 2 3 8" xfId="3073"/>
    <cellStyle name="常规 2 3 9" xfId="3074"/>
    <cellStyle name="常规 2 4" xfId="3075"/>
    <cellStyle name="no dec_湘财教指〔2017〕84号中央财政支持地方高校改革发展资金" xfId="3076"/>
    <cellStyle name="40% - 强调文字颜色 3 2_2017年改革发展类资金分配及绩效" xfId="3077"/>
    <cellStyle name="常规 2 6" xfId="3078"/>
    <cellStyle name="好_0605石屏县" xfId="3079"/>
    <cellStyle name="常规 2 8" xfId="3080"/>
    <cellStyle name="差_河南 缺口县区测算(地方填报)_12.25-发教育厅-2016年高职生均年初预算控制数分配表" xfId="3081"/>
    <cellStyle name="常规 2_01综合类" xfId="3082"/>
    <cellStyle name="常规 22 10" xfId="3083"/>
    <cellStyle name="好_分县成本差异系数_财力性转移支付2010年预算参考数_12.25-发教育厅-2016年高职生均年初预算控制数分配表" xfId="3084"/>
    <cellStyle name="常规 22 12" xfId="3085"/>
    <cellStyle name="好_县区合并测算20080423(按照各省比重）_财力性转移支付2010年预算参考数_12.25-发教育厅-2016年高职生均年初预算控制数分配表" xfId="3086"/>
    <cellStyle name="常规 22 13" xfId="3087"/>
    <cellStyle name="常规 22 17" xfId="3088"/>
    <cellStyle name="常规 22 18" xfId="3089"/>
    <cellStyle name="常规 22 3" xfId="3090"/>
    <cellStyle name="常规 22 4" xfId="3091"/>
    <cellStyle name="已访问的超链接" xfId="3092" builtinId="9"/>
    <cellStyle name="常规 22 5" xfId="3093"/>
    <cellStyle name="常规 22 6" xfId="3094"/>
    <cellStyle name="常规 22 7" xfId="3095"/>
    <cellStyle name="差_核定人数下发表_12.25-发教育厅-2016年高职生均年初预算控制数分配表" xfId="3096"/>
    <cellStyle name="常规 22 8" xfId="3097"/>
    <cellStyle name="常规 22 9" xfId="3098"/>
    <cellStyle name="常规 2 2 4 2 16" xfId="3099"/>
    <cellStyle name="常规 2 2 4 2 21" xfId="3100"/>
    <cellStyle name="常规 25" xfId="3101"/>
    <cellStyle name="常规 30" xfId="3102"/>
    <cellStyle name="常规 2 2 4 2 17" xfId="3103"/>
    <cellStyle name="常规 26" xfId="3104"/>
    <cellStyle name="常规 31" xfId="3105"/>
    <cellStyle name="常规 2 2 4 2 18" xfId="3106"/>
    <cellStyle name="常规 27" xfId="3107"/>
    <cellStyle name="常规 32" xfId="3108"/>
    <cellStyle name="常规 2 2 4 2 19" xfId="3109"/>
    <cellStyle name="常规 28" xfId="3110"/>
    <cellStyle name="常规 33" xfId="3111"/>
    <cellStyle name="好_行政（人员）_财力性转移支付2010年预算参考数" xfId="3112"/>
    <cellStyle name="常规 29" xfId="3113"/>
    <cellStyle name="常规 34" xfId="3114"/>
    <cellStyle name="Accent6_12.25-发教育厅-2016年高职生均年初预算控制数分配表" xfId="3115"/>
    <cellStyle name="常规 3" xfId="3116"/>
    <cellStyle name="常规 3 11" xfId="3117"/>
    <cellStyle name="常规 3 13" xfId="3118"/>
    <cellStyle name="输出 2 10" xfId="3119"/>
    <cellStyle name="好_县区合并测算20080423(按照各省比重）_县市旗测算-新科目（含人口规模效应）_12.25-发教育厅-2016年高职生均年初预算控制数分配表" xfId="3120"/>
    <cellStyle name="常规 3 14" xfId="3121"/>
    <cellStyle name="常规 3 2" xfId="3122"/>
    <cellStyle name="t_HVAC Equipment (3)" xfId="3123"/>
    <cellStyle name="常规 3 2 4" xfId="3124"/>
    <cellStyle name="常规 5 22" xfId="3125"/>
    <cellStyle name="常规 5 17" xfId="3126"/>
    <cellStyle name="差_汇总_财力性转移支付2010年预算参考数_12.25-发教育厅-2016年高职生均年初预算控制数分配表" xfId="3127"/>
    <cellStyle name="常规 3 2_2017年改革发展类资金分配及绩效" xfId="3128"/>
    <cellStyle name="常规 3_12.25-发教育厅工资提标和养老保险改革2016年新增" xfId="3129"/>
    <cellStyle name="常规 35 12" xfId="3130"/>
    <cellStyle name="常规 35 13" xfId="3131"/>
    <cellStyle name="强调文字颜色 6 2 19" xfId="3132"/>
    <cellStyle name="常规 9_湘财教指〔2017〕84号中央财政支持地方高校改革发展资金" xfId="3133"/>
    <cellStyle name="常规 35 2 11" xfId="3134"/>
    <cellStyle name="常规 35 2 12" xfId="31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316;&#65288;2021&#24180;9&#26376;&#65289;/&#36130;&#21153;/2023&#24180;/&#36130;&#25919;&#21381;&#23457;&#35745;/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85;&#34892;&#33410;&#32422;&#34920;&#26684;/2014&#24180;&#21385;&#34892;&#33410;&#32422;&#20998;&#22788;&#23460;&#32479;&#35745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ujia/Desktop/MAINSERVER/private/XHC/XLS/XJ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ujia/Desktop/NTS01/jhc/CHR/ARBEJDE/Q4D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Y/YS3/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ujia/Desktop/SHANGHAI_LF/&#39044;&#31639;&#22788;/BY/YS3/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6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&#36828;&#31243;&#20849;&#20139;&#30424;/2025&#24180;/&#25945;&#32946;&#32452;/2025&#24180;&#25351;&#26631;&#25991;/&#25552;&#21069;&#19979;&#36798;&#28248;&#36130;&#39044;/&#23398;&#29983;&#36164;&#21161;/Users/zoujia/Desktop/A:/WINDOWS/TEMP/GOLDPYR4/ARENTO/TOOLBOX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8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ujia/Desktop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0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30;&#25919;&#20379;&#20859;&#20154;&#21592;&#20449;&#24687;&#34920;/&#25945;&#32946;/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ujia/Desktop/Budgetserver/&#39044;&#31639;&#21496;/BY/YS3/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&#24180;/&#25945;&#32946;&#32452;/&#30452;&#36798;&#36164;&#37329;/&#21306;&#210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M4YRFJ"/>
      <sheetName val="re1pjl"/>
      <sheetName val="   附件1合计  "/>
      <sheetName val="附件2研究生"/>
      <sheetName val="附件3本专科"/>
      <sheetName val="  应清算资金  "/>
      <sheetName val="奖助学金名额指标"/>
      <sheetName val="2022年提前下达 湘财教指【2021】78号"/>
      <sheetName val="2022年提前下达 湘财预【2021】309号"/>
      <sheetName val="2021年已提前下达资金"/>
      <sheetName val="附件3高中免学费"/>
      <sheetName val="高中免费教科书"/>
      <sheetName val="简表"/>
      <sheetName val="分配表"/>
      <sheetName val="幼儿"/>
      <sheetName val="高中免学费"/>
      <sheetName val="高中助学金"/>
      <sheetName val="高中免教科书"/>
      <sheetName val="高校"/>
      <sheetName val="研究生"/>
      <sheetName val="本科生"/>
      <sheetName val="中职合"/>
      <sheetName val="助学金（教育）"/>
      <sheetName val="助学金（人社）"/>
      <sheetName val="免学费（教育）"/>
      <sheetName val="免学费（人社）"/>
      <sheetName val="Sheet12"/>
      <sheetName val="学前"/>
      <sheetName val="eqpmad2"/>
      <sheetName val="SW-TEO"/>
      <sheetName val="基础编码"/>
      <sheetName val="MWNANSSQ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  <sheetName val="国家增长"/>
      <sheetName val="图表1"/>
      <sheetName val="收入增长"/>
      <sheetName val="图表3"/>
      <sheetName val="收入比重"/>
      <sheetName val="中央增长"/>
      <sheetName val="地方增长"/>
      <sheetName val="所得税"/>
      <sheetName val="Financ. Overview"/>
      <sheetName val="Toolbox"/>
      <sheetName val="eqpmad2"/>
      <sheetName val="P1012001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学前"/>
      <sheetName val="MWNANSSQ"/>
      <sheetName val="Financ. Overview"/>
      <sheetName val="Toolbox"/>
      <sheetName val="本专科生奖助学金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SW-TEO"/>
      <sheetName val="PKx"/>
      <sheetName val="本专科生奖助学金"/>
      <sheetName val="Financ. Overview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eqpmad2"/>
      <sheetName val="Main"/>
      <sheetName val="MWNANSSQ"/>
      <sheetName val="SW-TEO"/>
      <sheetName val="PKx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141230"/>
      <sheetName val="20141030"/>
      <sheetName val="2014925"/>
      <sheetName val="20140831"/>
      <sheetName val="20140731"/>
      <sheetName val="20140531"/>
      <sheetName val="20140430"/>
      <sheetName val="20131218"/>
      <sheetName val="截止20131210"/>
      <sheetName val="截止20131205"/>
      <sheetName val="截止20131031日加付食堂餐费后及追加分配后(2)"/>
      <sheetName val="2013预算"/>
      <sheetName val="截止20131031日新控制数发生额 "/>
      <sheetName val="Sheet1"/>
      <sheetName val="截止20130930日新控制数发生额  "/>
      <sheetName val="截止20130831日新控制数发生额    "/>
      <sheetName val="截止20130731日新控制数发生额    (2)"/>
      <sheetName val="截止20130731日新控制数发生额   "/>
      <sheetName val="截止20130630日新控制数发生额  "/>
      <sheetName val="截止20130531日新控制数发生额 "/>
      <sheetName val="截止20130408日新控制数发生额 (3)"/>
      <sheetName val="截止20130428日新控制数发生额 "/>
      <sheetName val="截止20130331日新控制数发生额"/>
      <sheetName val="截止20130331"/>
      <sheetName val="截止20130228"/>
      <sheetName val="截止20130218实际发生额"/>
      <sheetName val="10-12年厉行节约分处室发生额 (4)"/>
      <sheetName val="10-12年厉行节约分处室发生额 (3)"/>
      <sheetName val="2010未剔除新增项目数 (2)"/>
      <sheetName val="截止20111231不剔除2011年新增项目     (2)"/>
      <sheetName val="1206新计算20121230实际发生额"/>
      <sheetName val="1206新计算与20121130实际发生额比较   "/>
      <sheetName val="追20121130实际发生额   "/>
      <sheetName val="追20121031剔除新增项目实际发生额   (4)"/>
      <sheetName val="追20121104实际发生额   (3)"/>
      <sheetName val="追20121031实际发生额   (2)"/>
      <sheetName val="追20121031实际发生额  "/>
      <sheetName val="20121011实际发生额 "/>
      <sheetName val="2012930实际发生额"/>
      <sheetName val="20120831实际发生额"/>
      <sheetName val="20120731实际发生额 "/>
      <sheetName val="20120630实际发生额"/>
      <sheetName val="20120531实际发生修改"/>
      <sheetName val="20120531实际发生"/>
      <sheetName val="截止20111231不剔除2011年新增项目    "/>
      <sheetName val="截止20111231剔除2011年新增项目审计用 (2)"/>
      <sheetName val="2010-2011非税收入三项费用统计表"/>
      <sheetName val="截止20111231剔除2011年新增项目审计用"/>
      <sheetName val="截止20111231剔除2011年新增项目审计用1"/>
      <sheetName val="截止20111231剔除2011年新增项目   "/>
      <sheetName val="截止20111223剔除2011年新增项目  "/>
      <sheetName val="截止20111205剔除2011年新增项目 "/>
      <sheetName val="截止20111031剔除2011年新增项目"/>
      <sheetName val="截止20110929剔除最新新增"/>
      <sheetName val="截止20110902剔除新增   (3)"/>
      <sheetName val="截止2011802剔除新增   (2)"/>
      <sheetName val="截止2011630剔除新增  "/>
      <sheetName val="截止5.31日超支处室发生额"/>
      <sheetName val="最终07-10年厉行节约分处室发生额 剔除新增项目 "/>
      <sheetName val="截止2011531剔除新增 "/>
      <sheetName val="截止2011517剔除新增"/>
      <sheetName val="截止2011517"/>
      <sheetName val="07-10年厉行节约分处室发生额 未剔除新增项目"/>
      <sheetName val="2010未剔除新增项目数"/>
      <sheetName val="2010年全年"/>
      <sheetName val="20101213"/>
      <sheetName val="20101109"/>
      <sheetName val="20101018"/>
      <sheetName val="截止20101008"/>
      <sheetName val="截止201008010"/>
      <sheetName val="截止20100707"/>
      <sheetName val="截止20100618"/>
      <sheetName val="截止20100603"/>
      <sheetName val="截至20100511"/>
      <sheetName val="截至20100421"/>
      <sheetName val="截至2010年4月6日"/>
      <sheetName val="07-09年厉行节约分处室发生额 (2)"/>
      <sheetName val="实际支出"/>
      <sheetName val="09年10月上报数据"/>
      <sheetName val="0910月账面数据"/>
      <sheetName val="控制表0905月"/>
      <sheetName val="基础数据"/>
      <sheetName val="07-09年厉行节约分处室发生额"/>
      <sheetName val="MWNANSSQ"/>
      <sheetName val="PJYSJLQH"/>
      <sheetName val="KXMNRTJB"/>
      <sheetName val="SYWSLKSE"/>
      <sheetName val="MVTSTQRY"/>
      <sheetName val="TVZKASRQ"/>
      <sheetName val="PQSYPOXR"/>
      <sheetName val="NDNYTNMQ"/>
      <sheetName val="NAAILKPN"/>
      <sheetName val="PVOTYPMP"/>
      <sheetName val="HWMRITPW"/>
      <sheetName val="PKx"/>
      <sheetName val="Main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Open"/>
      <sheetName val="Toolbox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  <sheetName val="Financ. Overview"/>
      <sheetName val="Toolbox"/>
      <sheetName val="POWER ASSUMPTIONS"/>
      <sheetName val="P1012001"/>
      <sheetName val="G.1R-Shou COP Gf"/>
      <sheetName val="MWNANSSQ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  <sheetName val="Toolbox"/>
      <sheetName val="Open"/>
      <sheetName val="C01-1"/>
      <sheetName val="POWER ASSUMPTIONS"/>
      <sheetName val="PK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  <sheetName val="G.1R-Shou COP Gf"/>
      <sheetName val="四月份月报"/>
      <sheetName val="Toolbox"/>
      <sheetName val="Main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POWER ASSUMPTIONS"/>
      <sheetName val="基础编码"/>
      <sheetName val="G.1R-Shou COP Gf"/>
      <sheetName val="四月份月报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Toolbox"/>
      <sheetName val="学前"/>
      <sheetName val="C01-1"/>
      <sheetName val="POWER ASSUMPTIONS"/>
      <sheetName val="基础编码"/>
      <sheetName val="服兵役资助测算表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Toolbox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学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有用的"/>
      <sheetName val="湖南省17位码_0"/>
      <sheetName val="P1012001"/>
      <sheetName val="国家"/>
    </sheet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A236"/>
  <sheetViews>
    <sheetView tabSelected="1" workbookViewId="0">
      <pane ySplit="6" topLeftCell="A29" activePane="bottomLeft" state="frozen"/>
      <selection/>
      <selection pane="bottomLeft" activeCell="C31" sqref="C31"/>
    </sheetView>
  </sheetViews>
  <sheetFormatPr defaultColWidth="9" defaultRowHeight="14.25"/>
  <cols>
    <col min="1" max="1" width="14.125" style="3" customWidth="true"/>
    <col min="2" max="2" width="15.75" style="3" customWidth="true"/>
    <col min="3" max="3" width="25.375" style="3" customWidth="true"/>
    <col min="4" max="27" width="11.25" style="4" customWidth="true"/>
    <col min="28" max="16384" width="9" style="3"/>
  </cols>
  <sheetData>
    <row r="1" s="1" customFormat="true" ht="20.25" spans="1:27">
      <c r="A1" s="5" t="s">
        <v>0</v>
      </c>
      <c r="B1" s="5"/>
      <c r="C1" s="5"/>
      <c r="D1" s="6" t="s">
        <v>1</v>
      </c>
      <c r="E1" s="6"/>
      <c r="F1" s="6"/>
      <c r="G1" s="6"/>
      <c r="H1" s="6"/>
      <c r="I1" s="37" t="s">
        <v>2</v>
      </c>
      <c r="J1" s="37"/>
      <c r="K1" s="37" t="s">
        <v>2</v>
      </c>
      <c r="L1" s="37"/>
      <c r="M1" s="37"/>
      <c r="N1" s="37"/>
      <c r="O1" s="37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="1" customFormat="true" ht="24" spans="1:27">
      <c r="A2" s="7" t="s">
        <v>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="1" customFormat="true" spans="1:27">
      <c r="A3" s="8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="1" customFormat="true" ht="23.25" customHeight="true" spans="1:27">
      <c r="A4" s="9" t="s">
        <v>5</v>
      </c>
      <c r="B4" s="10" t="s">
        <v>6</v>
      </c>
      <c r="C4" s="10" t="s">
        <v>7</v>
      </c>
      <c r="D4" s="11" t="s">
        <v>8</v>
      </c>
      <c r="E4" s="30"/>
      <c r="F4" s="31"/>
      <c r="G4" s="32" t="s">
        <v>9</v>
      </c>
      <c r="H4" s="32"/>
      <c r="I4" s="32"/>
      <c r="J4" s="32"/>
      <c r="K4" s="32"/>
      <c r="L4" s="32"/>
      <c r="M4" s="32"/>
      <c r="N4" s="32"/>
      <c r="O4" s="43" t="s">
        <v>10</v>
      </c>
      <c r="P4" s="44"/>
      <c r="Q4" s="44"/>
      <c r="R4" s="44"/>
      <c r="S4" s="44"/>
      <c r="T4" s="49"/>
      <c r="U4" s="50" t="s">
        <v>11</v>
      </c>
      <c r="V4" s="51"/>
      <c r="W4" s="51"/>
      <c r="X4" s="51"/>
      <c r="Y4" s="51"/>
      <c r="Z4" s="51"/>
      <c r="AA4" s="56"/>
    </row>
    <row r="5" s="1" customFormat="true" ht="40.5" customHeight="true" spans="1:27">
      <c r="A5" s="12"/>
      <c r="B5" s="13"/>
      <c r="C5" s="13"/>
      <c r="D5" s="14"/>
      <c r="E5" s="33"/>
      <c r="F5" s="34"/>
      <c r="G5" s="17" t="s">
        <v>12</v>
      </c>
      <c r="H5" s="32" t="s">
        <v>13</v>
      </c>
      <c r="I5" s="32"/>
      <c r="J5" s="32"/>
      <c r="K5" s="32" t="s">
        <v>14</v>
      </c>
      <c r="L5" s="32"/>
      <c r="M5" s="32" t="s">
        <v>15</v>
      </c>
      <c r="N5" s="32"/>
      <c r="O5" s="17" t="s">
        <v>12</v>
      </c>
      <c r="P5" s="45" t="s">
        <v>13</v>
      </c>
      <c r="Q5" s="43" t="s">
        <v>14</v>
      </c>
      <c r="R5" s="49"/>
      <c r="S5" s="43" t="s">
        <v>16</v>
      </c>
      <c r="T5" s="49"/>
      <c r="U5" s="17" t="s">
        <v>12</v>
      </c>
      <c r="V5" s="52" t="s">
        <v>13</v>
      </c>
      <c r="W5" s="52" t="s">
        <v>17</v>
      </c>
      <c r="X5" s="50" t="s">
        <v>18</v>
      </c>
      <c r="Y5" s="56"/>
      <c r="Z5" s="50" t="s">
        <v>16</v>
      </c>
      <c r="AA5" s="56"/>
    </row>
    <row r="6" s="1" customFormat="true" ht="40.5" customHeight="true" spans="1:27">
      <c r="A6" s="15"/>
      <c r="B6" s="16"/>
      <c r="C6" s="16"/>
      <c r="D6" s="17" t="s">
        <v>13</v>
      </c>
      <c r="E6" s="32" t="s">
        <v>19</v>
      </c>
      <c r="F6" s="32" t="s">
        <v>20</v>
      </c>
      <c r="G6" s="17"/>
      <c r="H6" s="17" t="s">
        <v>13</v>
      </c>
      <c r="I6" s="32" t="s">
        <v>19</v>
      </c>
      <c r="J6" s="32" t="s">
        <v>20</v>
      </c>
      <c r="K6" s="32" t="s">
        <v>19</v>
      </c>
      <c r="L6" s="32" t="s">
        <v>20</v>
      </c>
      <c r="M6" s="32" t="s">
        <v>19</v>
      </c>
      <c r="N6" s="32" t="s">
        <v>20</v>
      </c>
      <c r="O6" s="17"/>
      <c r="P6" s="46"/>
      <c r="Q6" s="32" t="s">
        <v>19</v>
      </c>
      <c r="R6" s="32" t="s">
        <v>20</v>
      </c>
      <c r="S6" s="32" t="s">
        <v>19</v>
      </c>
      <c r="T6" s="32" t="s">
        <v>20</v>
      </c>
      <c r="U6" s="17"/>
      <c r="V6" s="53"/>
      <c r="W6" s="53"/>
      <c r="X6" s="32" t="s">
        <v>19</v>
      </c>
      <c r="Y6" s="32" t="s">
        <v>20</v>
      </c>
      <c r="Z6" s="32" t="s">
        <v>19</v>
      </c>
      <c r="AA6" s="32" t="s">
        <v>20</v>
      </c>
    </row>
    <row r="7" s="2" customFormat="true" spans="1:27">
      <c r="A7" s="18" t="s">
        <v>21</v>
      </c>
      <c r="B7" s="18"/>
      <c r="C7" s="18"/>
      <c r="D7" s="19">
        <f t="shared" ref="D7:D8" si="0">E7+F7</f>
        <v>272026.68</v>
      </c>
      <c r="E7" s="19">
        <f>I7+Q7+S7+X7+Z7</f>
        <v>214007.36</v>
      </c>
      <c r="F7" s="19">
        <f t="shared" ref="F7:F70" si="1">J7+R7+T7+W7+Y7+AA7</f>
        <v>58019.32</v>
      </c>
      <c r="G7" s="19"/>
      <c r="H7" s="35">
        <f>I7+J7</f>
        <v>50709</v>
      </c>
      <c r="I7" s="38">
        <f>I8+I34+I49+I62+I83+I101+I117+I138+I144+I157+I176+I193+I205+I224</f>
        <v>50709</v>
      </c>
      <c r="J7" s="38">
        <f t="shared" ref="J7:V7" si="2">J8+J34+J49+J62+J83+J101+J117+J138+J144+J157+J176+J193+J205+J224</f>
        <v>0</v>
      </c>
      <c r="K7" s="38">
        <f t="shared" si="2"/>
        <v>34369</v>
      </c>
      <c r="L7" s="38">
        <f t="shared" si="2"/>
        <v>0</v>
      </c>
      <c r="M7" s="38">
        <f t="shared" si="2"/>
        <v>16340</v>
      </c>
      <c r="N7" s="38">
        <f t="shared" si="2"/>
        <v>0</v>
      </c>
      <c r="O7" s="38"/>
      <c r="P7" s="38">
        <f t="shared" si="2"/>
        <v>152476.93</v>
      </c>
      <c r="Q7" s="38">
        <v>27631.89</v>
      </c>
      <c r="R7" s="38">
        <v>7283.07</v>
      </c>
      <c r="S7" s="38">
        <v>86027.47</v>
      </c>
      <c r="T7" s="38">
        <v>31534.5</v>
      </c>
      <c r="U7" s="38"/>
      <c r="V7" s="38">
        <f t="shared" si="2"/>
        <v>68840.75</v>
      </c>
      <c r="W7" s="38">
        <v>6469</v>
      </c>
      <c r="X7" s="38">
        <v>36982</v>
      </c>
      <c r="Y7" s="38">
        <v>9715.75</v>
      </c>
      <c r="Z7" s="38">
        <v>12657</v>
      </c>
      <c r="AA7" s="38">
        <v>3017</v>
      </c>
    </row>
    <row r="8" s="2" customFormat="true" spans="1:27">
      <c r="A8" s="20" t="s">
        <v>22</v>
      </c>
      <c r="B8" s="18" t="s">
        <v>22</v>
      </c>
      <c r="C8" s="21" t="s">
        <v>23</v>
      </c>
      <c r="D8" s="19">
        <f t="shared" si="0"/>
        <v>33624.4</v>
      </c>
      <c r="E8" s="19">
        <f t="shared" ref="E8:E71" si="3">I8+Q8+S8+X8+Z8</f>
        <v>31221.65</v>
      </c>
      <c r="F8" s="19">
        <f t="shared" si="1"/>
        <v>2402.75</v>
      </c>
      <c r="G8" s="19"/>
      <c r="H8" s="35">
        <f t="shared" ref="H8:H73" si="4">I8+J8</f>
        <v>14232</v>
      </c>
      <c r="I8" s="39">
        <f>SUM(I10:I33)</f>
        <v>14232</v>
      </c>
      <c r="J8" s="39">
        <f t="shared" ref="J8:V8" si="5">SUM(J10:J33)</f>
        <v>0</v>
      </c>
      <c r="K8" s="39">
        <f t="shared" si="5"/>
        <v>8322</v>
      </c>
      <c r="L8" s="39">
        <f t="shared" si="5"/>
        <v>0</v>
      </c>
      <c r="M8" s="39">
        <f t="shared" si="5"/>
        <v>5910</v>
      </c>
      <c r="N8" s="39">
        <f t="shared" si="5"/>
        <v>0</v>
      </c>
      <c r="O8" s="39"/>
      <c r="P8" s="39">
        <f t="shared" si="5"/>
        <v>16986.4</v>
      </c>
      <c r="Q8" s="39">
        <v>3044.43</v>
      </c>
      <c r="R8" s="39">
        <v>281.31</v>
      </c>
      <c r="S8" s="39">
        <v>12196.22</v>
      </c>
      <c r="T8" s="39">
        <v>1464.44</v>
      </c>
      <c r="U8" s="39"/>
      <c r="V8" s="39">
        <f t="shared" si="5"/>
        <v>2406</v>
      </c>
      <c r="W8" s="39">
        <v>233</v>
      </c>
      <c r="X8" s="39">
        <v>1365</v>
      </c>
      <c r="Y8" s="39">
        <v>334</v>
      </c>
      <c r="Z8" s="39">
        <v>384</v>
      </c>
      <c r="AA8" s="39">
        <v>90</v>
      </c>
    </row>
    <row r="9" ht="24" spans="1:27">
      <c r="A9" s="22"/>
      <c r="B9" s="23" t="s">
        <v>24</v>
      </c>
      <c r="C9" s="24"/>
      <c r="D9" s="19">
        <f t="shared" ref="D9:D14" si="6">E9+F9</f>
        <v>27317.73</v>
      </c>
      <c r="E9" s="19">
        <f t="shared" si="3"/>
        <v>26903.74</v>
      </c>
      <c r="F9" s="19">
        <f>J9+R9+T9+W9+Y9+AA9</f>
        <v>413.99</v>
      </c>
      <c r="G9" s="19"/>
      <c r="H9" s="35">
        <f t="shared" si="4"/>
        <v>14232</v>
      </c>
      <c r="I9" s="40">
        <f>SUM(I10:I24)</f>
        <v>14232</v>
      </c>
      <c r="J9" s="40">
        <f t="shared" ref="J9:V9" si="7">SUM(J10:J24)</f>
        <v>0</v>
      </c>
      <c r="K9" s="40">
        <v>8322</v>
      </c>
      <c r="L9" s="40">
        <v>0</v>
      </c>
      <c r="M9" s="40">
        <v>5910</v>
      </c>
      <c r="N9" s="40">
        <v>0</v>
      </c>
      <c r="O9" s="47" t="s">
        <v>25</v>
      </c>
      <c r="P9" s="40">
        <f t="shared" si="7"/>
        <v>12610.73</v>
      </c>
      <c r="Q9" s="40">
        <v>2672.73</v>
      </c>
      <c r="R9" s="40">
        <v>156.32</v>
      </c>
      <c r="S9" s="40">
        <v>9574.01</v>
      </c>
      <c r="T9" s="40">
        <v>207.67</v>
      </c>
      <c r="U9" s="47" t="s">
        <v>26</v>
      </c>
      <c r="V9" s="40">
        <f t="shared" si="7"/>
        <v>475</v>
      </c>
      <c r="W9" s="40">
        <v>50</v>
      </c>
      <c r="X9" s="40">
        <v>342</v>
      </c>
      <c r="Y9" s="40">
        <v>0</v>
      </c>
      <c r="Z9" s="40">
        <v>83</v>
      </c>
      <c r="AA9" s="40">
        <v>0</v>
      </c>
    </row>
    <row r="10" ht="24" spans="1:27">
      <c r="A10" s="22"/>
      <c r="B10" s="23" t="s">
        <v>27</v>
      </c>
      <c r="C10" s="25" t="s">
        <v>28</v>
      </c>
      <c r="D10" s="19">
        <f t="shared" si="6"/>
        <v>1655</v>
      </c>
      <c r="E10" s="19">
        <f t="shared" si="3"/>
        <v>1655</v>
      </c>
      <c r="F10" s="19">
        <f t="shared" si="1"/>
        <v>0</v>
      </c>
      <c r="G10" s="36" t="s">
        <v>29</v>
      </c>
      <c r="H10" s="35">
        <f t="shared" si="4"/>
        <v>1655</v>
      </c>
      <c r="I10" s="40">
        <f t="shared" ref="I10:I23" si="8">K10+M10</f>
        <v>1655</v>
      </c>
      <c r="J10" s="35">
        <v>0</v>
      </c>
      <c r="K10" s="40">
        <v>806</v>
      </c>
      <c r="L10" s="39">
        <v>0</v>
      </c>
      <c r="M10" s="40">
        <v>849</v>
      </c>
      <c r="N10" s="39">
        <v>0</v>
      </c>
      <c r="O10" s="39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</row>
    <row r="11" ht="24" spans="1:27">
      <c r="A11" s="22"/>
      <c r="B11" s="23" t="s">
        <v>27</v>
      </c>
      <c r="C11" s="25" t="s">
        <v>30</v>
      </c>
      <c r="D11" s="19">
        <f t="shared" si="6"/>
        <v>817</v>
      </c>
      <c r="E11" s="19">
        <f t="shared" si="3"/>
        <v>817</v>
      </c>
      <c r="F11" s="19">
        <f t="shared" si="1"/>
        <v>0</v>
      </c>
      <c r="G11" s="36" t="s">
        <v>29</v>
      </c>
      <c r="H11" s="35">
        <f t="shared" si="4"/>
        <v>817</v>
      </c>
      <c r="I11" s="40">
        <f t="shared" si="8"/>
        <v>817</v>
      </c>
      <c r="J11" s="35">
        <v>0</v>
      </c>
      <c r="K11" s="40">
        <v>691</v>
      </c>
      <c r="L11" s="39">
        <v>0</v>
      </c>
      <c r="M11" s="40">
        <v>126</v>
      </c>
      <c r="N11" s="39">
        <v>0</v>
      </c>
      <c r="O11" s="39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ht="24" spans="1:27">
      <c r="A12" s="22"/>
      <c r="B12" s="23" t="s">
        <v>27</v>
      </c>
      <c r="C12" s="25" t="s">
        <v>31</v>
      </c>
      <c r="D12" s="19">
        <f t="shared" si="6"/>
        <v>1165</v>
      </c>
      <c r="E12" s="19">
        <f t="shared" si="3"/>
        <v>1165</v>
      </c>
      <c r="F12" s="19">
        <f t="shared" si="1"/>
        <v>0</v>
      </c>
      <c r="G12" s="36" t="s">
        <v>29</v>
      </c>
      <c r="H12" s="35">
        <f t="shared" si="4"/>
        <v>1165</v>
      </c>
      <c r="I12" s="40">
        <f t="shared" si="8"/>
        <v>1165</v>
      </c>
      <c r="J12" s="35">
        <v>0</v>
      </c>
      <c r="K12" s="40">
        <v>779</v>
      </c>
      <c r="L12" s="39">
        <v>0</v>
      </c>
      <c r="M12" s="40">
        <v>386</v>
      </c>
      <c r="N12" s="39">
        <v>0</v>
      </c>
      <c r="O12" s="39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</row>
    <row r="13" ht="24" spans="1:27">
      <c r="A13" s="22"/>
      <c r="B13" s="23" t="s">
        <v>27</v>
      </c>
      <c r="C13" s="25" t="s">
        <v>32</v>
      </c>
      <c r="D13" s="19">
        <f t="shared" si="6"/>
        <v>1073</v>
      </c>
      <c r="E13" s="19">
        <f t="shared" si="3"/>
        <v>1073</v>
      </c>
      <c r="F13" s="19">
        <f t="shared" si="1"/>
        <v>0</v>
      </c>
      <c r="G13" s="36" t="s">
        <v>33</v>
      </c>
      <c r="H13" s="35">
        <f t="shared" si="4"/>
        <v>1073</v>
      </c>
      <c r="I13" s="40">
        <f t="shared" si="8"/>
        <v>1073</v>
      </c>
      <c r="J13" s="35">
        <v>0</v>
      </c>
      <c r="K13" s="40">
        <v>945</v>
      </c>
      <c r="L13" s="39">
        <v>0</v>
      </c>
      <c r="M13" s="40">
        <v>128</v>
      </c>
      <c r="N13" s="39">
        <v>0</v>
      </c>
      <c r="O13" s="39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</row>
    <row r="14" ht="24" spans="1:27">
      <c r="A14" s="22"/>
      <c r="B14" s="23" t="s">
        <v>27</v>
      </c>
      <c r="C14" s="25" t="s">
        <v>34</v>
      </c>
      <c r="D14" s="19">
        <f t="shared" si="6"/>
        <v>903</v>
      </c>
      <c r="E14" s="19">
        <f t="shared" si="3"/>
        <v>903</v>
      </c>
      <c r="F14" s="19">
        <f t="shared" si="1"/>
        <v>0</v>
      </c>
      <c r="G14" s="36" t="s">
        <v>29</v>
      </c>
      <c r="H14" s="35">
        <f t="shared" si="4"/>
        <v>903</v>
      </c>
      <c r="I14" s="40">
        <f t="shared" si="8"/>
        <v>903</v>
      </c>
      <c r="J14" s="35">
        <v>0</v>
      </c>
      <c r="K14" s="40">
        <v>687</v>
      </c>
      <c r="L14" s="39">
        <v>0</v>
      </c>
      <c r="M14" s="40">
        <v>216</v>
      </c>
      <c r="N14" s="39">
        <v>0</v>
      </c>
      <c r="O14" s="39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</row>
    <row r="15" ht="24" spans="1:27">
      <c r="A15" s="22"/>
      <c r="B15" s="23" t="s">
        <v>27</v>
      </c>
      <c r="C15" s="25" t="s">
        <v>35</v>
      </c>
      <c r="D15" s="19">
        <f t="shared" ref="D15:D34" si="9">E15+F15</f>
        <v>2100</v>
      </c>
      <c r="E15" s="19">
        <f t="shared" si="3"/>
        <v>2100</v>
      </c>
      <c r="F15" s="19">
        <f t="shared" si="1"/>
        <v>0</v>
      </c>
      <c r="G15" s="36" t="s">
        <v>29</v>
      </c>
      <c r="H15" s="35">
        <f t="shared" si="4"/>
        <v>2100</v>
      </c>
      <c r="I15" s="40">
        <f t="shared" si="8"/>
        <v>2100</v>
      </c>
      <c r="J15" s="35">
        <v>0</v>
      </c>
      <c r="K15" s="40">
        <v>859</v>
      </c>
      <c r="L15" s="39">
        <v>0</v>
      </c>
      <c r="M15" s="40">
        <v>1241</v>
      </c>
      <c r="N15" s="39">
        <v>0</v>
      </c>
      <c r="O15" s="39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</row>
    <row r="16" ht="24" spans="1:27">
      <c r="A16" s="22"/>
      <c r="B16" s="23" t="s">
        <v>27</v>
      </c>
      <c r="C16" s="25" t="s">
        <v>36</v>
      </c>
      <c r="D16" s="19">
        <f t="shared" si="9"/>
        <v>2193</v>
      </c>
      <c r="E16" s="19">
        <f t="shared" si="3"/>
        <v>2193</v>
      </c>
      <c r="F16" s="19">
        <f t="shared" si="1"/>
        <v>0</v>
      </c>
      <c r="G16" s="36" t="s">
        <v>29</v>
      </c>
      <c r="H16" s="35">
        <f t="shared" si="4"/>
        <v>2193</v>
      </c>
      <c r="I16" s="40">
        <f t="shared" si="8"/>
        <v>2193</v>
      </c>
      <c r="J16" s="35">
        <v>0</v>
      </c>
      <c r="K16" s="40">
        <v>827</v>
      </c>
      <c r="L16" s="39">
        <v>0</v>
      </c>
      <c r="M16" s="40">
        <v>1366</v>
      </c>
      <c r="N16" s="39">
        <v>0</v>
      </c>
      <c r="O16" s="39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</row>
    <row r="17" ht="24" spans="1:27">
      <c r="A17" s="22"/>
      <c r="B17" s="23" t="s">
        <v>27</v>
      </c>
      <c r="C17" s="25" t="s">
        <v>37</v>
      </c>
      <c r="D17" s="19">
        <f t="shared" si="9"/>
        <v>1513</v>
      </c>
      <c r="E17" s="19">
        <f t="shared" si="3"/>
        <v>1513</v>
      </c>
      <c r="F17" s="19">
        <f t="shared" si="1"/>
        <v>0</v>
      </c>
      <c r="G17" s="36" t="s">
        <v>29</v>
      </c>
      <c r="H17" s="35">
        <f t="shared" si="4"/>
        <v>1513</v>
      </c>
      <c r="I17" s="40">
        <f t="shared" si="8"/>
        <v>1513</v>
      </c>
      <c r="J17" s="35">
        <v>0</v>
      </c>
      <c r="K17" s="40">
        <v>859</v>
      </c>
      <c r="L17" s="39">
        <v>0</v>
      </c>
      <c r="M17" s="40">
        <v>654</v>
      </c>
      <c r="N17" s="39">
        <v>0</v>
      </c>
      <c r="O17" s="39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ht="24" spans="1:27">
      <c r="A18" s="22"/>
      <c r="B18" s="23" t="s">
        <v>27</v>
      </c>
      <c r="C18" s="25" t="s">
        <v>38</v>
      </c>
      <c r="D18" s="19">
        <f t="shared" si="9"/>
        <v>1396</v>
      </c>
      <c r="E18" s="19">
        <f t="shared" si="3"/>
        <v>1396</v>
      </c>
      <c r="F18" s="19">
        <f t="shared" si="1"/>
        <v>0</v>
      </c>
      <c r="G18" s="36" t="s">
        <v>29</v>
      </c>
      <c r="H18" s="35">
        <f t="shared" si="4"/>
        <v>1396</v>
      </c>
      <c r="I18" s="40">
        <f t="shared" si="8"/>
        <v>1396</v>
      </c>
      <c r="J18" s="35">
        <v>0</v>
      </c>
      <c r="K18" s="40">
        <v>569</v>
      </c>
      <c r="L18" s="39">
        <v>0</v>
      </c>
      <c r="M18" s="40">
        <v>827</v>
      </c>
      <c r="N18" s="39">
        <v>0</v>
      </c>
      <c r="O18" s="39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</row>
    <row r="19" ht="24" spans="1:27">
      <c r="A19" s="22"/>
      <c r="B19" s="23" t="s">
        <v>27</v>
      </c>
      <c r="C19" s="25" t="s">
        <v>39</v>
      </c>
      <c r="D19" s="19">
        <f t="shared" si="9"/>
        <v>612</v>
      </c>
      <c r="E19" s="19">
        <f t="shared" si="3"/>
        <v>612</v>
      </c>
      <c r="F19" s="19">
        <f t="shared" si="1"/>
        <v>0</v>
      </c>
      <c r="G19" s="36" t="s">
        <v>29</v>
      </c>
      <c r="H19" s="35">
        <f t="shared" si="4"/>
        <v>612</v>
      </c>
      <c r="I19" s="40">
        <f t="shared" si="8"/>
        <v>612</v>
      </c>
      <c r="J19" s="35">
        <v>0</v>
      </c>
      <c r="K19" s="40">
        <v>555</v>
      </c>
      <c r="L19" s="39">
        <v>0</v>
      </c>
      <c r="M19" s="40">
        <v>57</v>
      </c>
      <c r="N19" s="39">
        <v>0</v>
      </c>
      <c r="O19" s="39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ht="24" spans="1:27">
      <c r="A20" s="22"/>
      <c r="B20" s="23" t="s">
        <v>27</v>
      </c>
      <c r="C20" s="25" t="s">
        <v>40</v>
      </c>
      <c r="D20" s="19">
        <f t="shared" si="9"/>
        <v>422</v>
      </c>
      <c r="E20" s="19">
        <f t="shared" si="3"/>
        <v>422</v>
      </c>
      <c r="F20" s="19">
        <f t="shared" si="1"/>
        <v>0</v>
      </c>
      <c r="G20" s="36" t="s">
        <v>33</v>
      </c>
      <c r="H20" s="35">
        <f t="shared" si="4"/>
        <v>422</v>
      </c>
      <c r="I20" s="40">
        <f t="shared" si="8"/>
        <v>422</v>
      </c>
      <c r="J20" s="35">
        <v>0</v>
      </c>
      <c r="K20" s="40">
        <v>408</v>
      </c>
      <c r="L20" s="39">
        <v>0</v>
      </c>
      <c r="M20" s="40">
        <v>14</v>
      </c>
      <c r="N20" s="39">
        <v>0</v>
      </c>
      <c r="O20" s="39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ht="24" spans="1:27">
      <c r="A21" s="22"/>
      <c r="B21" s="23" t="s">
        <v>27</v>
      </c>
      <c r="C21" s="26" t="s">
        <v>41</v>
      </c>
      <c r="D21" s="19">
        <f t="shared" si="9"/>
        <v>198</v>
      </c>
      <c r="E21" s="19">
        <f t="shared" si="3"/>
        <v>198</v>
      </c>
      <c r="F21" s="19">
        <f t="shared" si="1"/>
        <v>0</v>
      </c>
      <c r="G21" s="36" t="s">
        <v>29</v>
      </c>
      <c r="H21" s="35">
        <f t="shared" si="4"/>
        <v>198</v>
      </c>
      <c r="I21" s="40">
        <f t="shared" si="8"/>
        <v>198</v>
      </c>
      <c r="J21" s="35">
        <v>0</v>
      </c>
      <c r="K21" s="40">
        <v>191</v>
      </c>
      <c r="L21" s="39">
        <v>0</v>
      </c>
      <c r="M21" s="40">
        <v>7</v>
      </c>
      <c r="N21" s="39">
        <v>0</v>
      </c>
      <c r="O21" s="39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ht="24" spans="1:27">
      <c r="A22" s="22"/>
      <c r="B22" s="23" t="s">
        <v>27</v>
      </c>
      <c r="C22" s="26" t="s">
        <v>42</v>
      </c>
      <c r="D22" s="19">
        <f t="shared" si="9"/>
        <v>150</v>
      </c>
      <c r="E22" s="19">
        <f t="shared" si="3"/>
        <v>150</v>
      </c>
      <c r="F22" s="19">
        <f t="shared" si="1"/>
        <v>0</v>
      </c>
      <c r="G22" s="36" t="s">
        <v>29</v>
      </c>
      <c r="H22" s="35">
        <f t="shared" si="4"/>
        <v>150</v>
      </c>
      <c r="I22" s="40">
        <f t="shared" si="8"/>
        <v>150</v>
      </c>
      <c r="J22" s="35">
        <v>0</v>
      </c>
      <c r="K22" s="40">
        <v>111</v>
      </c>
      <c r="L22" s="39">
        <v>0</v>
      </c>
      <c r="M22" s="40">
        <v>39</v>
      </c>
      <c r="N22" s="39">
        <v>0</v>
      </c>
      <c r="O22" s="39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</row>
    <row r="23" ht="24" spans="1:27">
      <c r="A23" s="22"/>
      <c r="B23" s="23" t="s">
        <v>27</v>
      </c>
      <c r="C23" s="27" t="s">
        <v>43</v>
      </c>
      <c r="D23" s="19">
        <f t="shared" si="9"/>
        <v>35</v>
      </c>
      <c r="E23" s="19">
        <f t="shared" si="3"/>
        <v>35</v>
      </c>
      <c r="F23" s="19">
        <f t="shared" si="1"/>
        <v>0</v>
      </c>
      <c r="G23" s="36" t="s">
        <v>33</v>
      </c>
      <c r="H23" s="35">
        <f t="shared" si="4"/>
        <v>35</v>
      </c>
      <c r="I23" s="40">
        <f t="shared" si="8"/>
        <v>35</v>
      </c>
      <c r="J23" s="35">
        <v>0</v>
      </c>
      <c r="K23" s="40">
        <v>35</v>
      </c>
      <c r="L23" s="39">
        <v>0</v>
      </c>
      <c r="M23" s="40">
        <v>0</v>
      </c>
      <c r="N23" s="39">
        <v>0</v>
      </c>
      <c r="O23" s="39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</row>
    <row r="24" ht="24" spans="1:27">
      <c r="A24" s="22"/>
      <c r="B24" s="24" t="s">
        <v>27</v>
      </c>
      <c r="C24" s="24"/>
      <c r="D24" s="19">
        <f t="shared" si="9"/>
        <v>13085.73</v>
      </c>
      <c r="E24" s="19">
        <f t="shared" si="3"/>
        <v>12671.74</v>
      </c>
      <c r="F24" s="19">
        <f t="shared" si="1"/>
        <v>413.99</v>
      </c>
      <c r="G24" s="19"/>
      <c r="H24" s="35">
        <f t="shared" si="4"/>
        <v>0</v>
      </c>
      <c r="I24" s="41"/>
      <c r="J24" s="35">
        <v>0</v>
      </c>
      <c r="K24" s="41"/>
      <c r="L24" s="41"/>
      <c r="M24" s="41"/>
      <c r="N24" s="41"/>
      <c r="O24" s="47" t="s">
        <v>25</v>
      </c>
      <c r="P24" s="48">
        <f t="shared" ref="P24:P33" si="10">SUBTOTAL(9,Q24:T24)</f>
        <v>12610.73</v>
      </c>
      <c r="Q24" s="48">
        <v>2672.73</v>
      </c>
      <c r="R24" s="48">
        <v>156.32</v>
      </c>
      <c r="S24" s="48">
        <v>9574.01</v>
      </c>
      <c r="T24" s="48">
        <v>207.67</v>
      </c>
      <c r="U24" s="47" t="s">
        <v>26</v>
      </c>
      <c r="V24" s="54">
        <f>SUBTOTAL(9,W24:AA24)</f>
        <v>475</v>
      </c>
      <c r="W24" s="40">
        <v>50</v>
      </c>
      <c r="X24" s="55">
        <v>342</v>
      </c>
      <c r="Y24" s="55">
        <v>0</v>
      </c>
      <c r="Z24" s="55">
        <v>83</v>
      </c>
      <c r="AA24" s="55">
        <v>0</v>
      </c>
    </row>
    <row r="25" ht="24" spans="1:27">
      <c r="A25" s="22"/>
      <c r="B25" s="24" t="s">
        <v>44</v>
      </c>
      <c r="C25" s="24"/>
      <c r="D25" s="19">
        <f t="shared" si="9"/>
        <v>878.22</v>
      </c>
      <c r="E25" s="19">
        <f t="shared" si="3"/>
        <v>720.18</v>
      </c>
      <c r="F25" s="19">
        <f t="shared" si="1"/>
        <v>158.04</v>
      </c>
      <c r="G25" s="19"/>
      <c r="H25" s="35">
        <f t="shared" si="4"/>
        <v>0</v>
      </c>
      <c r="I25" s="41"/>
      <c r="J25" s="35">
        <v>0</v>
      </c>
      <c r="K25" s="41"/>
      <c r="L25" s="41"/>
      <c r="M25" s="41"/>
      <c r="N25" s="41"/>
      <c r="O25" s="47" t="s">
        <v>25</v>
      </c>
      <c r="P25" s="48">
        <f t="shared" si="10"/>
        <v>643.22</v>
      </c>
      <c r="Q25" s="48">
        <v>80.96</v>
      </c>
      <c r="R25" s="48">
        <v>15.51</v>
      </c>
      <c r="S25" s="48">
        <v>453.22</v>
      </c>
      <c r="T25" s="48">
        <v>93.53</v>
      </c>
      <c r="U25" s="47" t="s">
        <v>26</v>
      </c>
      <c r="V25" s="54">
        <f t="shared" ref="V25:V33" si="11">SUBTOTAL(9,W25:AA25)</f>
        <v>235</v>
      </c>
      <c r="W25" s="40">
        <v>24</v>
      </c>
      <c r="X25" s="55">
        <v>147</v>
      </c>
      <c r="Y25" s="55">
        <v>20</v>
      </c>
      <c r="Z25" s="55">
        <v>39</v>
      </c>
      <c r="AA25" s="55">
        <v>5</v>
      </c>
    </row>
    <row r="26" ht="24" spans="1:27">
      <c r="A26" s="22"/>
      <c r="B26" s="24" t="s">
        <v>45</v>
      </c>
      <c r="C26" s="24"/>
      <c r="D26" s="19">
        <f t="shared" si="9"/>
        <v>577.62</v>
      </c>
      <c r="E26" s="19">
        <f t="shared" si="3"/>
        <v>474.17</v>
      </c>
      <c r="F26" s="19">
        <f t="shared" si="1"/>
        <v>103.45</v>
      </c>
      <c r="G26" s="19"/>
      <c r="H26" s="35">
        <f t="shared" si="4"/>
        <v>0</v>
      </c>
      <c r="I26" s="41"/>
      <c r="J26" s="35">
        <v>0</v>
      </c>
      <c r="K26" s="41"/>
      <c r="L26" s="41"/>
      <c r="M26" s="41"/>
      <c r="N26" s="41"/>
      <c r="O26" s="47" t="s">
        <v>25</v>
      </c>
      <c r="P26" s="48">
        <f t="shared" si="10"/>
        <v>453.62</v>
      </c>
      <c r="Q26" s="48">
        <v>38.64</v>
      </c>
      <c r="R26" s="48">
        <v>7.41</v>
      </c>
      <c r="S26" s="48">
        <v>338.53</v>
      </c>
      <c r="T26" s="48">
        <v>69.04</v>
      </c>
      <c r="U26" s="47" t="s">
        <v>26</v>
      </c>
      <c r="V26" s="54">
        <f t="shared" si="11"/>
        <v>124</v>
      </c>
      <c r="W26" s="40">
        <v>14</v>
      </c>
      <c r="X26" s="55">
        <v>73</v>
      </c>
      <c r="Y26" s="55">
        <v>10</v>
      </c>
      <c r="Z26" s="55">
        <v>24</v>
      </c>
      <c r="AA26" s="55">
        <v>3</v>
      </c>
    </row>
    <row r="27" ht="24" spans="1:27">
      <c r="A27" s="22"/>
      <c r="B27" s="24" t="s">
        <v>46</v>
      </c>
      <c r="C27" s="24"/>
      <c r="D27" s="19">
        <f t="shared" si="9"/>
        <v>12</v>
      </c>
      <c r="E27" s="19">
        <f t="shared" si="3"/>
        <v>10</v>
      </c>
      <c r="F27" s="19">
        <f t="shared" si="1"/>
        <v>2</v>
      </c>
      <c r="G27" s="19"/>
      <c r="H27" s="35">
        <f t="shared" si="4"/>
        <v>0</v>
      </c>
      <c r="I27" s="41"/>
      <c r="J27" s="35">
        <v>0</v>
      </c>
      <c r="K27" s="41"/>
      <c r="L27" s="41"/>
      <c r="M27" s="41"/>
      <c r="N27" s="41"/>
      <c r="O27" s="47"/>
      <c r="P27" s="48">
        <f t="shared" si="10"/>
        <v>0</v>
      </c>
      <c r="Q27" s="48">
        <v>0</v>
      </c>
      <c r="R27" s="48">
        <v>0</v>
      </c>
      <c r="S27" s="48">
        <v>0</v>
      </c>
      <c r="T27" s="48">
        <v>0</v>
      </c>
      <c r="U27" s="47" t="s">
        <v>26</v>
      </c>
      <c r="V27" s="54">
        <f t="shared" si="11"/>
        <v>12</v>
      </c>
      <c r="W27" s="40">
        <v>1</v>
      </c>
      <c r="X27" s="55">
        <v>8</v>
      </c>
      <c r="Y27" s="55">
        <v>1</v>
      </c>
      <c r="Z27" s="55">
        <v>2</v>
      </c>
      <c r="AA27" s="55">
        <v>0</v>
      </c>
    </row>
    <row r="28" ht="13.5" spans="1:27">
      <c r="A28" s="22"/>
      <c r="B28" s="24" t="s">
        <v>47</v>
      </c>
      <c r="C28" s="24"/>
      <c r="D28" s="19">
        <f t="shared" si="9"/>
        <v>0</v>
      </c>
      <c r="E28" s="19">
        <f t="shared" si="3"/>
        <v>0</v>
      </c>
      <c r="F28" s="19">
        <f t="shared" si="1"/>
        <v>0</v>
      </c>
      <c r="G28" s="19"/>
      <c r="H28" s="35">
        <f t="shared" si="4"/>
        <v>0</v>
      </c>
      <c r="I28" s="41"/>
      <c r="J28" s="35">
        <v>0</v>
      </c>
      <c r="K28" s="41"/>
      <c r="L28" s="41"/>
      <c r="M28" s="41"/>
      <c r="N28" s="41"/>
      <c r="O28" s="47"/>
      <c r="P28" s="48">
        <f t="shared" si="10"/>
        <v>0</v>
      </c>
      <c r="Q28" s="48"/>
      <c r="R28" s="48"/>
      <c r="S28" s="48"/>
      <c r="T28" s="48"/>
      <c r="U28" s="48"/>
      <c r="V28" s="54">
        <f t="shared" si="11"/>
        <v>0</v>
      </c>
      <c r="W28" s="40">
        <v>0</v>
      </c>
      <c r="X28" s="55">
        <v>0</v>
      </c>
      <c r="Y28" s="55">
        <v>0</v>
      </c>
      <c r="Z28" s="55">
        <v>0</v>
      </c>
      <c r="AA28" s="55">
        <v>0</v>
      </c>
    </row>
    <row r="29" ht="24" spans="1:27">
      <c r="A29" s="22"/>
      <c r="B29" s="24" t="s">
        <v>48</v>
      </c>
      <c r="C29" s="24"/>
      <c r="D29" s="19">
        <f t="shared" si="9"/>
        <v>35</v>
      </c>
      <c r="E29" s="19">
        <f t="shared" si="3"/>
        <v>29</v>
      </c>
      <c r="F29" s="19">
        <f t="shared" si="1"/>
        <v>6</v>
      </c>
      <c r="G29" s="19"/>
      <c r="H29" s="35">
        <f t="shared" si="4"/>
        <v>0</v>
      </c>
      <c r="I29" s="41"/>
      <c r="J29" s="35">
        <v>0</v>
      </c>
      <c r="K29" s="41"/>
      <c r="L29" s="41"/>
      <c r="M29" s="41"/>
      <c r="N29" s="41"/>
      <c r="O29" s="47"/>
      <c r="P29" s="48">
        <f t="shared" si="10"/>
        <v>0</v>
      </c>
      <c r="Q29" s="48"/>
      <c r="R29" s="48"/>
      <c r="S29" s="48"/>
      <c r="T29" s="48"/>
      <c r="U29" s="47" t="s">
        <v>26</v>
      </c>
      <c r="V29" s="54">
        <f t="shared" si="11"/>
        <v>35</v>
      </c>
      <c r="W29" s="40">
        <v>2</v>
      </c>
      <c r="X29" s="55">
        <v>27</v>
      </c>
      <c r="Y29" s="55">
        <v>4</v>
      </c>
      <c r="Z29" s="55">
        <v>2</v>
      </c>
      <c r="AA29" s="55">
        <v>0</v>
      </c>
    </row>
    <row r="30" ht="24" spans="1:27">
      <c r="A30" s="22"/>
      <c r="B30" s="24" t="s">
        <v>49</v>
      </c>
      <c r="C30" s="24"/>
      <c r="D30" s="19">
        <f t="shared" si="9"/>
        <v>469.81</v>
      </c>
      <c r="E30" s="19">
        <f t="shared" si="3"/>
        <v>387.57</v>
      </c>
      <c r="F30" s="19">
        <f t="shared" si="1"/>
        <v>82.24</v>
      </c>
      <c r="G30" s="19"/>
      <c r="H30" s="35">
        <f t="shared" si="4"/>
        <v>0</v>
      </c>
      <c r="I30" s="41"/>
      <c r="J30" s="35">
        <v>0</v>
      </c>
      <c r="K30" s="41"/>
      <c r="L30" s="41"/>
      <c r="M30" s="41"/>
      <c r="N30" s="41"/>
      <c r="O30" s="47" t="s">
        <v>25</v>
      </c>
      <c r="P30" s="48">
        <f t="shared" si="10"/>
        <v>447.81</v>
      </c>
      <c r="Q30" s="48">
        <v>47.84</v>
      </c>
      <c r="R30" s="48">
        <v>9.59</v>
      </c>
      <c r="S30" s="48">
        <v>323.73</v>
      </c>
      <c r="T30" s="48">
        <v>66.65</v>
      </c>
      <c r="U30" s="47" t="s">
        <v>26</v>
      </c>
      <c r="V30" s="54">
        <f t="shared" si="11"/>
        <v>22</v>
      </c>
      <c r="W30" s="40">
        <v>3</v>
      </c>
      <c r="X30" s="55">
        <v>12</v>
      </c>
      <c r="Y30" s="55">
        <v>2</v>
      </c>
      <c r="Z30" s="55">
        <v>4</v>
      </c>
      <c r="AA30" s="55">
        <v>1</v>
      </c>
    </row>
    <row r="31" ht="24" spans="1:27">
      <c r="A31" s="22"/>
      <c r="B31" s="24" t="s">
        <v>50</v>
      </c>
      <c r="C31" s="24"/>
      <c r="D31" s="19">
        <f t="shared" si="9"/>
        <v>22</v>
      </c>
      <c r="E31" s="19">
        <f t="shared" si="3"/>
        <v>19</v>
      </c>
      <c r="F31" s="19">
        <f t="shared" si="1"/>
        <v>3</v>
      </c>
      <c r="G31" s="19"/>
      <c r="H31" s="35">
        <f t="shared" si="4"/>
        <v>0</v>
      </c>
      <c r="I31" s="41"/>
      <c r="J31" s="35">
        <v>0</v>
      </c>
      <c r="K31" s="41"/>
      <c r="L31" s="41"/>
      <c r="M31" s="41"/>
      <c r="N31" s="41"/>
      <c r="O31" s="47"/>
      <c r="P31" s="48">
        <f t="shared" si="10"/>
        <v>0</v>
      </c>
      <c r="Q31" s="48">
        <v>0</v>
      </c>
      <c r="R31" s="48">
        <v>0</v>
      </c>
      <c r="S31" s="48">
        <v>0</v>
      </c>
      <c r="T31" s="48">
        <v>0</v>
      </c>
      <c r="U31" s="47" t="s">
        <v>26</v>
      </c>
      <c r="V31" s="54">
        <f t="shared" si="11"/>
        <v>22</v>
      </c>
      <c r="W31" s="40">
        <v>1</v>
      </c>
      <c r="X31" s="55">
        <v>17</v>
      </c>
      <c r="Y31" s="55">
        <v>2</v>
      </c>
      <c r="Z31" s="55">
        <v>2</v>
      </c>
      <c r="AA31" s="55">
        <v>0</v>
      </c>
    </row>
    <row r="32" ht="24" spans="1:27">
      <c r="A32" s="22"/>
      <c r="B32" s="24" t="s">
        <v>51</v>
      </c>
      <c r="C32" s="24"/>
      <c r="D32" s="19">
        <f t="shared" si="9"/>
        <v>3048.27</v>
      </c>
      <c r="E32" s="19">
        <f t="shared" si="3"/>
        <v>1878.68</v>
      </c>
      <c r="F32" s="19">
        <f t="shared" si="1"/>
        <v>1169.59</v>
      </c>
      <c r="G32" s="19"/>
      <c r="H32" s="35">
        <f t="shared" si="4"/>
        <v>0</v>
      </c>
      <c r="I32" s="41"/>
      <c r="J32" s="35">
        <v>0</v>
      </c>
      <c r="K32" s="41"/>
      <c r="L32" s="41"/>
      <c r="M32" s="41"/>
      <c r="N32" s="41"/>
      <c r="O32" s="47" t="s">
        <v>25</v>
      </c>
      <c r="P32" s="48">
        <f t="shared" si="10"/>
        <v>2097.27</v>
      </c>
      <c r="Q32" s="48">
        <v>160.1</v>
      </c>
      <c r="R32" s="48">
        <v>73.29</v>
      </c>
      <c r="S32" s="48">
        <v>1089.58</v>
      </c>
      <c r="T32" s="48">
        <v>774.3</v>
      </c>
      <c r="U32" s="47" t="s">
        <v>26</v>
      </c>
      <c r="V32" s="54">
        <f t="shared" si="11"/>
        <v>951</v>
      </c>
      <c r="W32" s="40">
        <v>77</v>
      </c>
      <c r="X32" s="55">
        <v>504</v>
      </c>
      <c r="Y32" s="55">
        <v>201</v>
      </c>
      <c r="Z32" s="55">
        <v>125</v>
      </c>
      <c r="AA32" s="55">
        <v>44</v>
      </c>
    </row>
    <row r="33" ht="24" spans="1:27">
      <c r="A33" s="28"/>
      <c r="B33" s="24" t="s">
        <v>52</v>
      </c>
      <c r="C33" s="24"/>
      <c r="D33" s="19">
        <f t="shared" si="9"/>
        <v>1263.75</v>
      </c>
      <c r="E33" s="19">
        <f t="shared" si="3"/>
        <v>799.31</v>
      </c>
      <c r="F33" s="19">
        <f t="shared" si="1"/>
        <v>464.44</v>
      </c>
      <c r="G33" s="19"/>
      <c r="H33" s="35">
        <f t="shared" si="4"/>
        <v>0</v>
      </c>
      <c r="I33" s="41"/>
      <c r="J33" s="35">
        <v>0</v>
      </c>
      <c r="K33" s="41"/>
      <c r="L33" s="41"/>
      <c r="M33" s="41"/>
      <c r="N33" s="41"/>
      <c r="O33" s="47" t="s">
        <v>25</v>
      </c>
      <c r="P33" s="48">
        <f t="shared" si="10"/>
        <v>733.75</v>
      </c>
      <c r="Q33" s="48">
        <v>44.16</v>
      </c>
      <c r="R33" s="48">
        <v>19.19</v>
      </c>
      <c r="S33" s="48">
        <v>417.15</v>
      </c>
      <c r="T33" s="48">
        <v>253.25</v>
      </c>
      <c r="U33" s="47" t="s">
        <v>26</v>
      </c>
      <c r="V33" s="54">
        <f t="shared" si="11"/>
        <v>530</v>
      </c>
      <c r="W33" s="40">
        <v>61</v>
      </c>
      <c r="X33" s="55">
        <v>235</v>
      </c>
      <c r="Y33" s="55">
        <v>94</v>
      </c>
      <c r="Z33" s="55">
        <v>103</v>
      </c>
      <c r="AA33" s="55">
        <v>37</v>
      </c>
    </row>
    <row r="34" s="2" customFormat="true" spans="1:27">
      <c r="A34" s="20" t="s">
        <v>53</v>
      </c>
      <c r="B34" s="18" t="s">
        <v>53</v>
      </c>
      <c r="C34" s="21" t="s">
        <v>54</v>
      </c>
      <c r="D34" s="19">
        <f t="shared" si="9"/>
        <v>12514.36</v>
      </c>
      <c r="E34" s="19">
        <f t="shared" si="3"/>
        <v>10537.41</v>
      </c>
      <c r="F34" s="19">
        <f t="shared" si="1"/>
        <v>1976.95</v>
      </c>
      <c r="G34" s="36"/>
      <c r="H34" s="35">
        <f t="shared" si="4"/>
        <v>4069</v>
      </c>
      <c r="I34" s="39">
        <f>SUM(I36:I48)</f>
        <v>4069</v>
      </c>
      <c r="J34" s="39">
        <f t="shared" ref="J34:V34" si="12">SUM(J36:J48)</f>
        <v>0</v>
      </c>
      <c r="K34" s="39">
        <v>2220</v>
      </c>
      <c r="L34" s="39">
        <v>0</v>
      </c>
      <c r="M34" s="39">
        <v>1849</v>
      </c>
      <c r="N34" s="39">
        <v>0</v>
      </c>
      <c r="O34" s="47"/>
      <c r="P34" s="39">
        <f t="shared" si="12"/>
        <v>5832.36</v>
      </c>
      <c r="Q34" s="39">
        <v>949.98</v>
      </c>
      <c r="R34" s="39">
        <v>211.33</v>
      </c>
      <c r="S34" s="39">
        <v>3543.43</v>
      </c>
      <c r="T34" s="39">
        <v>1127.62</v>
      </c>
      <c r="U34" s="47"/>
      <c r="V34" s="39">
        <f t="shared" si="12"/>
        <v>2613</v>
      </c>
      <c r="W34" s="39">
        <v>186</v>
      </c>
      <c r="X34" s="39">
        <v>1617</v>
      </c>
      <c r="Y34" s="39">
        <v>365</v>
      </c>
      <c r="Z34" s="39">
        <v>358</v>
      </c>
      <c r="AA34" s="39">
        <v>87</v>
      </c>
    </row>
    <row r="35" ht="24" spans="1:27">
      <c r="A35" s="22"/>
      <c r="B35" s="23" t="s">
        <v>55</v>
      </c>
      <c r="C35" s="24"/>
      <c r="D35" s="19">
        <f t="shared" ref="D35:D80" si="13">E35+F35</f>
        <v>6713.1</v>
      </c>
      <c r="E35" s="19">
        <f t="shared" si="3"/>
        <v>6626.02</v>
      </c>
      <c r="F35" s="19">
        <f t="shared" si="1"/>
        <v>87.08</v>
      </c>
      <c r="G35" s="19"/>
      <c r="H35" s="35">
        <f t="shared" si="4"/>
        <v>4069</v>
      </c>
      <c r="I35" s="40">
        <f>SUM(I36:I39)</f>
        <v>4069</v>
      </c>
      <c r="J35" s="40">
        <f t="shared" ref="J35:V35" si="14">SUM(J36:J39)</f>
        <v>0</v>
      </c>
      <c r="K35" s="40">
        <v>2220</v>
      </c>
      <c r="L35" s="40">
        <v>0</v>
      </c>
      <c r="M35" s="40">
        <v>1849</v>
      </c>
      <c r="N35" s="40">
        <v>0</v>
      </c>
      <c r="O35" s="47" t="s">
        <v>25</v>
      </c>
      <c r="P35" s="40">
        <f t="shared" si="14"/>
        <v>2138.1</v>
      </c>
      <c r="Q35" s="40">
        <v>382.16</v>
      </c>
      <c r="R35" s="40">
        <v>21.57</v>
      </c>
      <c r="S35" s="40">
        <v>1689.86</v>
      </c>
      <c r="T35" s="40">
        <v>44.51</v>
      </c>
      <c r="U35" s="47" t="s">
        <v>26</v>
      </c>
      <c r="V35" s="40">
        <f t="shared" si="14"/>
        <v>506</v>
      </c>
      <c r="W35" s="40">
        <v>21</v>
      </c>
      <c r="X35" s="40">
        <v>449</v>
      </c>
      <c r="Y35" s="40">
        <v>0</v>
      </c>
      <c r="Z35" s="40">
        <v>36</v>
      </c>
      <c r="AA35" s="40">
        <v>0</v>
      </c>
    </row>
    <row r="36" ht="24" spans="1:27">
      <c r="A36" s="22"/>
      <c r="B36" s="23" t="s">
        <v>56</v>
      </c>
      <c r="C36" s="29" t="s">
        <v>57</v>
      </c>
      <c r="D36" s="19">
        <f t="shared" si="13"/>
        <v>432</v>
      </c>
      <c r="E36" s="19">
        <f t="shared" si="3"/>
        <v>432</v>
      </c>
      <c r="F36" s="19">
        <f t="shared" si="1"/>
        <v>0</v>
      </c>
      <c r="G36" s="36" t="s">
        <v>33</v>
      </c>
      <c r="H36" s="35">
        <f t="shared" si="4"/>
        <v>432</v>
      </c>
      <c r="I36" s="40">
        <f>K36+M36</f>
        <v>432</v>
      </c>
      <c r="J36" s="35">
        <v>0</v>
      </c>
      <c r="K36" s="40">
        <v>424</v>
      </c>
      <c r="L36" s="39">
        <v>0</v>
      </c>
      <c r="M36" s="40">
        <v>8</v>
      </c>
      <c r="N36" s="39">
        <v>0</v>
      </c>
      <c r="O36" s="39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</row>
    <row r="37" ht="24" spans="1:27">
      <c r="A37" s="22"/>
      <c r="B37" s="23" t="s">
        <v>56</v>
      </c>
      <c r="C37" s="25" t="s">
        <v>58</v>
      </c>
      <c r="D37" s="19">
        <f t="shared" si="13"/>
        <v>2605</v>
      </c>
      <c r="E37" s="19">
        <f t="shared" si="3"/>
        <v>2605</v>
      </c>
      <c r="F37" s="19">
        <f t="shared" si="1"/>
        <v>0</v>
      </c>
      <c r="G37" s="36" t="s">
        <v>29</v>
      </c>
      <c r="H37" s="35">
        <f t="shared" si="4"/>
        <v>2605</v>
      </c>
      <c r="I37" s="40">
        <f>K37+M37</f>
        <v>2605</v>
      </c>
      <c r="J37" s="35">
        <v>0</v>
      </c>
      <c r="K37" s="40">
        <v>1122</v>
      </c>
      <c r="L37" s="39">
        <v>0</v>
      </c>
      <c r="M37" s="40">
        <v>1483</v>
      </c>
      <c r="N37" s="39">
        <v>0</v>
      </c>
      <c r="O37" s="39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</row>
    <row r="38" ht="24" spans="1:27">
      <c r="A38" s="22"/>
      <c r="B38" s="23" t="s">
        <v>56</v>
      </c>
      <c r="C38" s="25" t="s">
        <v>59</v>
      </c>
      <c r="D38" s="19">
        <f t="shared" si="13"/>
        <v>1032</v>
      </c>
      <c r="E38" s="19">
        <f t="shared" si="3"/>
        <v>1032</v>
      </c>
      <c r="F38" s="19">
        <f t="shared" si="1"/>
        <v>0</v>
      </c>
      <c r="G38" s="36" t="s">
        <v>29</v>
      </c>
      <c r="H38" s="35">
        <f t="shared" si="4"/>
        <v>1032</v>
      </c>
      <c r="I38" s="40">
        <f>K38+M38</f>
        <v>1032</v>
      </c>
      <c r="J38" s="35">
        <v>0</v>
      </c>
      <c r="K38" s="40">
        <v>674</v>
      </c>
      <c r="L38" s="39">
        <v>0</v>
      </c>
      <c r="M38" s="40">
        <v>358</v>
      </c>
      <c r="N38" s="39">
        <v>0</v>
      </c>
      <c r="O38" s="39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</row>
    <row r="39" ht="24" spans="1:27">
      <c r="A39" s="22"/>
      <c r="B39" s="24" t="s">
        <v>56</v>
      </c>
      <c r="C39" s="25"/>
      <c r="D39" s="19">
        <f t="shared" si="13"/>
        <v>2644.1</v>
      </c>
      <c r="E39" s="19">
        <f t="shared" si="3"/>
        <v>2557.02</v>
      </c>
      <c r="F39" s="19">
        <f t="shared" si="1"/>
        <v>87.08</v>
      </c>
      <c r="G39" s="19"/>
      <c r="H39" s="35">
        <f t="shared" si="4"/>
        <v>0</v>
      </c>
      <c r="I39" s="41"/>
      <c r="J39" s="35">
        <v>0</v>
      </c>
      <c r="K39" s="41"/>
      <c r="L39" s="41"/>
      <c r="M39" s="41"/>
      <c r="N39" s="41"/>
      <c r="O39" s="47" t="s">
        <v>25</v>
      </c>
      <c r="P39" s="48">
        <f t="shared" ref="P39:P48" si="15">SUBTOTAL(9,Q39:T39)</f>
        <v>2138.1</v>
      </c>
      <c r="Q39" s="48">
        <v>382.16</v>
      </c>
      <c r="R39" s="48">
        <v>21.57</v>
      </c>
      <c r="S39" s="48">
        <v>1689.86</v>
      </c>
      <c r="T39" s="48">
        <v>44.51</v>
      </c>
      <c r="U39" s="47" t="s">
        <v>26</v>
      </c>
      <c r="V39" s="54">
        <f>SUBTOTAL(9,W39:AA39)</f>
        <v>506</v>
      </c>
      <c r="W39" s="40">
        <v>21</v>
      </c>
      <c r="X39" s="55">
        <v>449</v>
      </c>
      <c r="Y39" s="55">
        <v>0</v>
      </c>
      <c r="Z39" s="55">
        <v>36</v>
      </c>
      <c r="AA39" s="55">
        <v>0</v>
      </c>
    </row>
    <row r="40" ht="13.5" spans="1:27">
      <c r="A40" s="22"/>
      <c r="B40" s="24" t="s">
        <v>60</v>
      </c>
      <c r="C40" s="25"/>
      <c r="D40" s="19">
        <f t="shared" si="13"/>
        <v>0</v>
      </c>
      <c r="E40" s="19">
        <f t="shared" si="3"/>
        <v>0</v>
      </c>
      <c r="F40" s="19">
        <f t="shared" si="1"/>
        <v>0</v>
      </c>
      <c r="G40" s="19"/>
      <c r="H40" s="35">
        <f t="shared" si="4"/>
        <v>0</v>
      </c>
      <c r="I40" s="41"/>
      <c r="J40" s="35">
        <v>0</v>
      </c>
      <c r="K40" s="41"/>
      <c r="L40" s="41"/>
      <c r="M40" s="41"/>
      <c r="N40" s="41"/>
      <c r="O40" s="47"/>
      <c r="P40" s="48">
        <f t="shared" si="15"/>
        <v>0</v>
      </c>
      <c r="Q40" s="48"/>
      <c r="R40" s="48"/>
      <c r="S40" s="48"/>
      <c r="T40" s="48"/>
      <c r="U40" s="48"/>
      <c r="V40" s="54"/>
      <c r="W40" s="40"/>
      <c r="X40" s="55"/>
      <c r="Y40" s="55"/>
      <c r="Z40" s="55"/>
      <c r="AA40" s="55"/>
    </row>
    <row r="41" ht="13.5" spans="1:27">
      <c r="A41" s="22"/>
      <c r="B41" s="24" t="s">
        <v>61</v>
      </c>
      <c r="C41" s="25"/>
      <c r="D41" s="19">
        <f t="shared" si="13"/>
        <v>0</v>
      </c>
      <c r="E41" s="19">
        <f t="shared" si="3"/>
        <v>0</v>
      </c>
      <c r="F41" s="19">
        <f t="shared" si="1"/>
        <v>0</v>
      </c>
      <c r="G41" s="19"/>
      <c r="H41" s="35">
        <f t="shared" si="4"/>
        <v>0</v>
      </c>
      <c r="I41" s="41"/>
      <c r="J41" s="35">
        <v>0</v>
      </c>
      <c r="K41" s="41"/>
      <c r="L41" s="41"/>
      <c r="M41" s="41"/>
      <c r="N41" s="41"/>
      <c r="O41" s="47"/>
      <c r="P41" s="48">
        <f t="shared" si="15"/>
        <v>0</v>
      </c>
      <c r="Q41" s="48"/>
      <c r="R41" s="48"/>
      <c r="S41" s="48"/>
      <c r="T41" s="48"/>
      <c r="U41" s="48"/>
      <c r="V41" s="54"/>
      <c r="W41" s="40"/>
      <c r="X41" s="55"/>
      <c r="Y41" s="55"/>
      <c r="Z41" s="55"/>
      <c r="AA41" s="55"/>
    </row>
    <row r="42" ht="13.5" spans="1:27">
      <c r="A42" s="22"/>
      <c r="B42" s="24" t="s">
        <v>62</v>
      </c>
      <c r="C42" s="25"/>
      <c r="D42" s="19">
        <f t="shared" si="13"/>
        <v>0</v>
      </c>
      <c r="E42" s="19">
        <f t="shared" si="3"/>
        <v>0</v>
      </c>
      <c r="F42" s="19">
        <f t="shared" si="1"/>
        <v>0</v>
      </c>
      <c r="G42" s="19"/>
      <c r="H42" s="35">
        <f t="shared" si="4"/>
        <v>0</v>
      </c>
      <c r="I42" s="41"/>
      <c r="J42" s="35">
        <v>0</v>
      </c>
      <c r="K42" s="41"/>
      <c r="L42" s="41"/>
      <c r="M42" s="41"/>
      <c r="N42" s="41"/>
      <c r="O42" s="47"/>
      <c r="P42" s="48">
        <f t="shared" si="15"/>
        <v>0</v>
      </c>
      <c r="Q42" s="48"/>
      <c r="R42" s="48"/>
      <c r="S42" s="48"/>
      <c r="T42" s="48"/>
      <c r="U42" s="48"/>
      <c r="V42" s="54"/>
      <c r="W42" s="40"/>
      <c r="X42" s="55"/>
      <c r="Y42" s="55"/>
      <c r="Z42" s="55"/>
      <c r="AA42" s="55"/>
    </row>
    <row r="43" ht="13.5" spans="1:27">
      <c r="A43" s="22"/>
      <c r="B43" s="24" t="s">
        <v>63</v>
      </c>
      <c r="C43" s="24"/>
      <c r="D43" s="19">
        <f t="shared" si="13"/>
        <v>0</v>
      </c>
      <c r="E43" s="19">
        <f t="shared" si="3"/>
        <v>0</v>
      </c>
      <c r="F43" s="19">
        <f t="shared" si="1"/>
        <v>0</v>
      </c>
      <c r="G43" s="19"/>
      <c r="H43" s="35">
        <f t="shared" si="4"/>
        <v>0</v>
      </c>
      <c r="I43" s="41"/>
      <c r="J43" s="35">
        <v>0</v>
      </c>
      <c r="K43" s="41"/>
      <c r="L43" s="41"/>
      <c r="M43" s="41"/>
      <c r="N43" s="41"/>
      <c r="O43" s="47"/>
      <c r="P43" s="48">
        <f t="shared" si="15"/>
        <v>0</v>
      </c>
      <c r="Q43" s="48"/>
      <c r="R43" s="48"/>
      <c r="S43" s="48"/>
      <c r="T43" s="48"/>
      <c r="U43" s="48"/>
      <c r="V43" s="54"/>
      <c r="W43" s="40"/>
      <c r="X43" s="55"/>
      <c r="Y43" s="55"/>
      <c r="Z43" s="55"/>
      <c r="AA43" s="55"/>
    </row>
    <row r="44" ht="24" spans="1:27">
      <c r="A44" s="22"/>
      <c r="B44" s="24" t="s">
        <v>64</v>
      </c>
      <c r="C44" s="24"/>
      <c r="D44" s="19">
        <f t="shared" si="13"/>
        <v>837.66</v>
      </c>
      <c r="E44" s="19">
        <f t="shared" si="3"/>
        <v>520.97</v>
      </c>
      <c r="F44" s="19">
        <f t="shared" si="1"/>
        <v>316.69</v>
      </c>
      <c r="G44" s="19"/>
      <c r="H44" s="35">
        <f t="shared" si="4"/>
        <v>0</v>
      </c>
      <c r="I44" s="41"/>
      <c r="J44" s="35">
        <v>0</v>
      </c>
      <c r="K44" s="41"/>
      <c r="L44" s="41"/>
      <c r="M44" s="41"/>
      <c r="N44" s="41"/>
      <c r="O44" s="47" t="s">
        <v>25</v>
      </c>
      <c r="P44" s="48">
        <f t="shared" si="15"/>
        <v>672.66</v>
      </c>
      <c r="Q44" s="48">
        <v>75.44</v>
      </c>
      <c r="R44" s="48">
        <v>36.82</v>
      </c>
      <c r="S44" s="48">
        <v>338.53</v>
      </c>
      <c r="T44" s="48">
        <v>221.87</v>
      </c>
      <c r="U44" s="47" t="s">
        <v>26</v>
      </c>
      <c r="V44" s="54">
        <f t="shared" ref="V44:V48" si="16">SUBTOTAL(9,W44:AA44)</f>
        <v>165</v>
      </c>
      <c r="W44" s="40">
        <v>13</v>
      </c>
      <c r="X44" s="55">
        <v>86</v>
      </c>
      <c r="Y44" s="55">
        <v>37</v>
      </c>
      <c r="Z44" s="55">
        <v>21</v>
      </c>
      <c r="AA44" s="55">
        <v>8</v>
      </c>
    </row>
    <row r="45" ht="24" spans="1:27">
      <c r="A45" s="22"/>
      <c r="B45" s="24" t="s">
        <v>65</v>
      </c>
      <c r="C45" s="24"/>
      <c r="D45" s="19">
        <f t="shared" si="13"/>
        <v>1463.56</v>
      </c>
      <c r="E45" s="19">
        <f t="shared" si="3"/>
        <v>910.64</v>
      </c>
      <c r="F45" s="19">
        <f t="shared" si="1"/>
        <v>552.92</v>
      </c>
      <c r="G45" s="19"/>
      <c r="H45" s="35">
        <f t="shared" si="4"/>
        <v>0</v>
      </c>
      <c r="I45" s="41"/>
      <c r="J45" s="35">
        <v>0</v>
      </c>
      <c r="K45" s="41"/>
      <c r="L45" s="41"/>
      <c r="M45" s="41"/>
      <c r="N45" s="41"/>
      <c r="O45" s="47" t="s">
        <v>25</v>
      </c>
      <c r="P45" s="48">
        <f t="shared" si="15"/>
        <v>962.56</v>
      </c>
      <c r="Q45" s="48">
        <v>59.43</v>
      </c>
      <c r="R45" s="48">
        <v>29.02</v>
      </c>
      <c r="S45" s="48">
        <v>527.21</v>
      </c>
      <c r="T45" s="48">
        <v>346.9</v>
      </c>
      <c r="U45" s="47" t="s">
        <v>26</v>
      </c>
      <c r="V45" s="54">
        <f t="shared" si="16"/>
        <v>501</v>
      </c>
      <c r="W45" s="40">
        <v>40</v>
      </c>
      <c r="X45" s="55">
        <v>254</v>
      </c>
      <c r="Y45" s="55">
        <v>110</v>
      </c>
      <c r="Z45" s="55">
        <v>70</v>
      </c>
      <c r="AA45" s="55">
        <v>27</v>
      </c>
    </row>
    <row r="46" ht="24" spans="1:27">
      <c r="A46" s="22"/>
      <c r="B46" s="24" t="s">
        <v>66</v>
      </c>
      <c r="C46" s="24"/>
      <c r="D46" s="19">
        <f t="shared" si="13"/>
        <v>1248.64</v>
      </c>
      <c r="E46" s="19">
        <f t="shared" si="3"/>
        <v>779.13</v>
      </c>
      <c r="F46" s="19">
        <f t="shared" si="1"/>
        <v>469.51</v>
      </c>
      <c r="G46" s="19"/>
      <c r="H46" s="35">
        <f t="shared" si="4"/>
        <v>0</v>
      </c>
      <c r="I46" s="41"/>
      <c r="J46" s="35">
        <v>0</v>
      </c>
      <c r="K46" s="41"/>
      <c r="L46" s="41"/>
      <c r="M46" s="41"/>
      <c r="N46" s="41"/>
      <c r="O46" s="47" t="s">
        <v>25</v>
      </c>
      <c r="P46" s="48">
        <f t="shared" si="15"/>
        <v>819.64</v>
      </c>
      <c r="Q46" s="48">
        <v>47.84</v>
      </c>
      <c r="R46" s="48">
        <v>22.96</v>
      </c>
      <c r="S46" s="48">
        <v>452.29</v>
      </c>
      <c r="T46" s="48">
        <v>296.55</v>
      </c>
      <c r="U46" s="47" t="s">
        <v>26</v>
      </c>
      <c r="V46" s="54">
        <f t="shared" si="16"/>
        <v>429</v>
      </c>
      <c r="W46" s="40">
        <v>32</v>
      </c>
      <c r="X46" s="55">
        <v>227</v>
      </c>
      <c r="Y46" s="55">
        <v>98</v>
      </c>
      <c r="Z46" s="55">
        <v>52</v>
      </c>
      <c r="AA46" s="55">
        <v>20</v>
      </c>
    </row>
    <row r="47" ht="24" spans="1:27">
      <c r="A47" s="22"/>
      <c r="B47" s="24" t="s">
        <v>67</v>
      </c>
      <c r="C47" s="24"/>
      <c r="D47" s="19">
        <f t="shared" si="13"/>
        <v>1857.41</v>
      </c>
      <c r="E47" s="19">
        <f t="shared" si="3"/>
        <v>1404.43</v>
      </c>
      <c r="F47" s="19">
        <f t="shared" si="1"/>
        <v>452.98</v>
      </c>
      <c r="G47" s="19"/>
      <c r="H47" s="35">
        <f t="shared" si="4"/>
        <v>0</v>
      </c>
      <c r="I47" s="41"/>
      <c r="J47" s="35">
        <v>0</v>
      </c>
      <c r="K47" s="41"/>
      <c r="L47" s="41"/>
      <c r="M47" s="41"/>
      <c r="N47" s="41"/>
      <c r="O47" s="47" t="s">
        <v>25</v>
      </c>
      <c r="P47" s="48">
        <f t="shared" si="15"/>
        <v>1071.41</v>
      </c>
      <c r="Q47" s="48">
        <v>333.96</v>
      </c>
      <c r="R47" s="48">
        <v>87.09</v>
      </c>
      <c r="S47" s="48">
        <v>462.47</v>
      </c>
      <c r="T47" s="48">
        <v>187.89</v>
      </c>
      <c r="U47" s="47" t="s">
        <v>26</v>
      </c>
      <c r="V47" s="54">
        <f t="shared" si="16"/>
        <v>786</v>
      </c>
      <c r="W47" s="40">
        <v>60</v>
      </c>
      <c r="X47" s="55">
        <v>477</v>
      </c>
      <c r="Y47" s="55">
        <v>95</v>
      </c>
      <c r="Z47" s="55">
        <v>131</v>
      </c>
      <c r="AA47" s="55">
        <v>23</v>
      </c>
    </row>
    <row r="48" ht="24" spans="1:27">
      <c r="A48" s="28"/>
      <c r="B48" s="24" t="s">
        <v>68</v>
      </c>
      <c r="C48" s="24"/>
      <c r="D48" s="19">
        <f t="shared" si="13"/>
        <v>393.99</v>
      </c>
      <c r="E48" s="19">
        <f t="shared" si="3"/>
        <v>296.22</v>
      </c>
      <c r="F48" s="19">
        <f t="shared" si="1"/>
        <v>97.77</v>
      </c>
      <c r="G48" s="19"/>
      <c r="H48" s="35">
        <f t="shared" si="4"/>
        <v>0</v>
      </c>
      <c r="I48" s="41"/>
      <c r="J48" s="35">
        <v>0</v>
      </c>
      <c r="K48" s="41"/>
      <c r="L48" s="41"/>
      <c r="M48" s="41"/>
      <c r="N48" s="41"/>
      <c r="O48" s="47" t="s">
        <v>25</v>
      </c>
      <c r="P48" s="48">
        <f t="shared" si="15"/>
        <v>167.99</v>
      </c>
      <c r="Q48" s="48">
        <v>51.15</v>
      </c>
      <c r="R48" s="48">
        <v>13.87</v>
      </c>
      <c r="S48" s="48">
        <v>73.07</v>
      </c>
      <c r="T48" s="48">
        <v>29.9</v>
      </c>
      <c r="U48" s="47" t="s">
        <v>26</v>
      </c>
      <c r="V48" s="54">
        <f t="shared" si="16"/>
        <v>226</v>
      </c>
      <c r="W48" s="40">
        <v>20</v>
      </c>
      <c r="X48" s="55">
        <v>124</v>
      </c>
      <c r="Y48" s="55">
        <v>25</v>
      </c>
      <c r="Z48" s="55">
        <v>48</v>
      </c>
      <c r="AA48" s="55">
        <v>9</v>
      </c>
    </row>
    <row r="49" s="2" customFormat="true" spans="1:27">
      <c r="A49" s="20" t="s">
        <v>69</v>
      </c>
      <c r="B49" s="18" t="s">
        <v>69</v>
      </c>
      <c r="C49" s="21" t="s">
        <v>70</v>
      </c>
      <c r="D49" s="19">
        <f t="shared" si="13"/>
        <v>10066.94</v>
      </c>
      <c r="E49" s="19">
        <f t="shared" si="3"/>
        <v>8638.9</v>
      </c>
      <c r="F49" s="19">
        <f t="shared" si="1"/>
        <v>1428.04</v>
      </c>
      <c r="G49" s="36"/>
      <c r="H49" s="35">
        <f t="shared" si="4"/>
        <v>4804</v>
      </c>
      <c r="I49" s="39">
        <f>SUM(I51:I61)</f>
        <v>4804</v>
      </c>
      <c r="J49" s="39">
        <f t="shared" ref="J49:V49" si="17">SUM(J51:J61)</f>
        <v>0</v>
      </c>
      <c r="K49" s="39">
        <v>2899</v>
      </c>
      <c r="L49" s="39">
        <v>0</v>
      </c>
      <c r="M49" s="39">
        <v>1905</v>
      </c>
      <c r="N49" s="39">
        <v>0</v>
      </c>
      <c r="O49" s="47"/>
      <c r="P49" s="39">
        <f t="shared" si="17"/>
        <v>4003.94</v>
      </c>
      <c r="Q49" s="39">
        <v>535.39</v>
      </c>
      <c r="R49" s="39">
        <v>129.81</v>
      </c>
      <c r="S49" s="39">
        <v>2433.51</v>
      </c>
      <c r="T49" s="39">
        <v>905.23</v>
      </c>
      <c r="U49" s="47"/>
      <c r="V49" s="39">
        <f t="shared" si="17"/>
        <v>1259</v>
      </c>
      <c r="W49" s="39">
        <v>91</v>
      </c>
      <c r="X49" s="39">
        <v>707</v>
      </c>
      <c r="Y49" s="39">
        <v>247</v>
      </c>
      <c r="Z49" s="39">
        <v>159</v>
      </c>
      <c r="AA49" s="39">
        <v>55</v>
      </c>
    </row>
    <row r="50" ht="24" spans="1:27">
      <c r="A50" s="22"/>
      <c r="B50" s="23" t="s">
        <v>71</v>
      </c>
      <c r="C50" s="24"/>
      <c r="D50" s="19">
        <f t="shared" si="13"/>
        <v>6346.06</v>
      </c>
      <c r="E50" s="19">
        <f>I50+Q50+S50+X50+Z50</f>
        <v>6293.03</v>
      </c>
      <c r="F50" s="19">
        <f t="shared" si="1"/>
        <v>53.03</v>
      </c>
      <c r="G50" s="19"/>
      <c r="H50" s="35">
        <f t="shared" si="4"/>
        <v>4804</v>
      </c>
      <c r="I50" s="40">
        <f>SUM(I51:I56)</f>
        <v>4804</v>
      </c>
      <c r="J50" s="40">
        <f t="shared" ref="J50:V50" si="18">SUM(J51:J56)</f>
        <v>0</v>
      </c>
      <c r="K50" s="40">
        <v>2899</v>
      </c>
      <c r="L50" s="40">
        <v>0</v>
      </c>
      <c r="M50" s="40">
        <v>1905</v>
      </c>
      <c r="N50" s="40">
        <v>0</v>
      </c>
      <c r="O50" s="47" t="s">
        <v>25</v>
      </c>
      <c r="P50" s="40">
        <f t="shared" si="18"/>
        <v>1302.06</v>
      </c>
      <c r="Q50" s="40">
        <v>251.3</v>
      </c>
      <c r="R50" s="40">
        <v>13.87</v>
      </c>
      <c r="S50" s="40">
        <v>1013.73</v>
      </c>
      <c r="T50" s="40">
        <v>23.16</v>
      </c>
      <c r="U50" s="47" t="s">
        <v>26</v>
      </c>
      <c r="V50" s="40">
        <f t="shared" si="18"/>
        <v>240</v>
      </c>
      <c r="W50" s="40">
        <v>16</v>
      </c>
      <c r="X50" s="40">
        <v>195</v>
      </c>
      <c r="Y50" s="40">
        <v>0</v>
      </c>
      <c r="Z50" s="40">
        <v>29</v>
      </c>
      <c r="AA50" s="40">
        <v>0</v>
      </c>
    </row>
    <row r="51" ht="24" spans="1:27">
      <c r="A51" s="22"/>
      <c r="B51" s="23" t="s">
        <v>72</v>
      </c>
      <c r="C51" s="25" t="s">
        <v>73</v>
      </c>
      <c r="D51" s="19">
        <f t="shared" si="13"/>
        <v>1048</v>
      </c>
      <c r="E51" s="19">
        <f t="shared" si="3"/>
        <v>1048</v>
      </c>
      <c r="F51" s="19">
        <f t="shared" si="1"/>
        <v>0</v>
      </c>
      <c r="G51" s="36" t="s">
        <v>29</v>
      </c>
      <c r="H51" s="35">
        <f t="shared" si="4"/>
        <v>1048</v>
      </c>
      <c r="I51" s="40">
        <f>K51+M51</f>
        <v>1048</v>
      </c>
      <c r="J51" s="35">
        <v>0</v>
      </c>
      <c r="K51" s="40">
        <v>900</v>
      </c>
      <c r="L51" s="39">
        <v>0</v>
      </c>
      <c r="M51" s="40">
        <v>148</v>
      </c>
      <c r="N51" s="39">
        <v>0</v>
      </c>
      <c r="O51" s="39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ht="24" spans="1:27">
      <c r="A52" s="22"/>
      <c r="B52" s="23" t="s">
        <v>72</v>
      </c>
      <c r="C52" s="25" t="s">
        <v>74</v>
      </c>
      <c r="D52" s="19">
        <f t="shared" si="13"/>
        <v>1796</v>
      </c>
      <c r="E52" s="19">
        <f t="shared" si="3"/>
        <v>1796</v>
      </c>
      <c r="F52" s="19">
        <f t="shared" si="1"/>
        <v>0</v>
      </c>
      <c r="G52" s="36" t="s">
        <v>29</v>
      </c>
      <c r="H52" s="35">
        <f t="shared" si="4"/>
        <v>1796</v>
      </c>
      <c r="I52" s="40">
        <f>K52+M52</f>
        <v>1796</v>
      </c>
      <c r="J52" s="35">
        <v>0</v>
      </c>
      <c r="K52" s="40">
        <v>865</v>
      </c>
      <c r="L52" s="39">
        <v>0</v>
      </c>
      <c r="M52" s="40">
        <v>931</v>
      </c>
      <c r="N52" s="39">
        <v>0</v>
      </c>
      <c r="O52" s="39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ht="24" spans="1:27">
      <c r="A53" s="22"/>
      <c r="B53" s="23" t="s">
        <v>72</v>
      </c>
      <c r="C53" s="25" t="s">
        <v>75</v>
      </c>
      <c r="D53" s="19">
        <f t="shared" si="13"/>
        <v>1037</v>
      </c>
      <c r="E53" s="19">
        <f t="shared" si="3"/>
        <v>1037</v>
      </c>
      <c r="F53" s="19">
        <f t="shared" si="1"/>
        <v>0</v>
      </c>
      <c r="G53" s="36" t="s">
        <v>29</v>
      </c>
      <c r="H53" s="35">
        <f t="shared" si="4"/>
        <v>1037</v>
      </c>
      <c r="I53" s="40">
        <f>K53+M53</f>
        <v>1037</v>
      </c>
      <c r="J53" s="35">
        <v>0</v>
      </c>
      <c r="K53" s="40">
        <v>455</v>
      </c>
      <c r="L53" s="39">
        <v>0</v>
      </c>
      <c r="M53" s="40">
        <v>582</v>
      </c>
      <c r="N53" s="39">
        <v>0</v>
      </c>
      <c r="O53" s="39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ht="24" spans="1:27">
      <c r="A54" s="22"/>
      <c r="B54" s="23" t="s">
        <v>72</v>
      </c>
      <c r="C54" s="25" t="s">
        <v>76</v>
      </c>
      <c r="D54" s="19">
        <f t="shared" si="13"/>
        <v>891</v>
      </c>
      <c r="E54" s="19">
        <f t="shared" si="3"/>
        <v>891</v>
      </c>
      <c r="F54" s="19">
        <f t="shared" si="1"/>
        <v>0</v>
      </c>
      <c r="G54" s="36" t="s">
        <v>33</v>
      </c>
      <c r="H54" s="35">
        <f t="shared" si="4"/>
        <v>891</v>
      </c>
      <c r="I54" s="40">
        <f>K54+M54</f>
        <v>891</v>
      </c>
      <c r="J54" s="35">
        <v>0</v>
      </c>
      <c r="K54" s="40">
        <v>647</v>
      </c>
      <c r="L54" s="39">
        <v>0</v>
      </c>
      <c r="M54" s="40">
        <v>244</v>
      </c>
      <c r="N54" s="39">
        <v>0</v>
      </c>
      <c r="O54" s="39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ht="24" spans="1:27">
      <c r="A55" s="22"/>
      <c r="B55" s="23" t="s">
        <v>72</v>
      </c>
      <c r="C55" s="27" t="s">
        <v>77</v>
      </c>
      <c r="D55" s="19">
        <f t="shared" si="13"/>
        <v>32</v>
      </c>
      <c r="E55" s="19">
        <f t="shared" si="3"/>
        <v>32</v>
      </c>
      <c r="F55" s="19">
        <f t="shared" si="1"/>
        <v>0</v>
      </c>
      <c r="G55" s="36" t="s">
        <v>29</v>
      </c>
      <c r="H55" s="35">
        <f t="shared" si="4"/>
        <v>32</v>
      </c>
      <c r="I55" s="40">
        <f>K55+M55</f>
        <v>32</v>
      </c>
      <c r="J55" s="35">
        <v>0</v>
      </c>
      <c r="K55" s="40">
        <v>32</v>
      </c>
      <c r="L55" s="39">
        <v>0</v>
      </c>
      <c r="M55" s="40">
        <v>0</v>
      </c>
      <c r="N55" s="39">
        <v>0</v>
      </c>
      <c r="O55" s="39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ht="24" spans="1:27">
      <c r="A56" s="22"/>
      <c r="B56" s="24" t="s">
        <v>72</v>
      </c>
      <c r="C56" s="25"/>
      <c r="D56" s="19">
        <f t="shared" si="13"/>
        <v>1542.06</v>
      </c>
      <c r="E56" s="19">
        <f t="shared" si="3"/>
        <v>1489.03</v>
      </c>
      <c r="F56" s="19">
        <f t="shared" si="1"/>
        <v>53.03</v>
      </c>
      <c r="G56" s="19"/>
      <c r="H56" s="35">
        <f t="shared" si="4"/>
        <v>0</v>
      </c>
      <c r="I56" s="41"/>
      <c r="J56" s="35">
        <v>0</v>
      </c>
      <c r="K56" s="41"/>
      <c r="L56" s="41"/>
      <c r="M56" s="41"/>
      <c r="N56" s="41"/>
      <c r="O56" s="47" t="s">
        <v>25</v>
      </c>
      <c r="P56" s="48">
        <f t="shared" ref="P56:P61" si="19">SUBTOTAL(9,Q56:T56)</f>
        <v>1302.06</v>
      </c>
      <c r="Q56" s="48">
        <v>251.3</v>
      </c>
      <c r="R56" s="48">
        <v>13.87</v>
      </c>
      <c r="S56" s="48">
        <v>1013.73</v>
      </c>
      <c r="T56" s="48">
        <v>23.16</v>
      </c>
      <c r="U56" s="47" t="s">
        <v>26</v>
      </c>
      <c r="V56" s="54">
        <f t="shared" ref="V56:V61" si="20">SUBTOTAL(9,W56:AA56)</f>
        <v>240</v>
      </c>
      <c r="W56" s="40">
        <v>16</v>
      </c>
      <c r="X56" s="55">
        <v>195</v>
      </c>
      <c r="Y56" s="55">
        <v>0</v>
      </c>
      <c r="Z56" s="55">
        <v>29</v>
      </c>
      <c r="AA56" s="55">
        <v>0</v>
      </c>
    </row>
    <row r="57" ht="24" spans="1:27">
      <c r="A57" s="22"/>
      <c r="B57" s="24" t="s">
        <v>78</v>
      </c>
      <c r="C57" s="24"/>
      <c r="D57" s="19">
        <f t="shared" si="13"/>
        <v>758.36</v>
      </c>
      <c r="E57" s="19">
        <f t="shared" si="3"/>
        <v>546.76</v>
      </c>
      <c r="F57" s="19">
        <f t="shared" si="1"/>
        <v>211.6</v>
      </c>
      <c r="G57" s="19"/>
      <c r="H57" s="35">
        <f t="shared" si="4"/>
        <v>0</v>
      </c>
      <c r="I57" s="41"/>
      <c r="J57" s="35">
        <v>0</v>
      </c>
      <c r="K57" s="41"/>
      <c r="L57" s="41"/>
      <c r="M57" s="41"/>
      <c r="N57" s="41"/>
      <c r="O57" s="47" t="s">
        <v>25</v>
      </c>
      <c r="P57" s="48">
        <f t="shared" si="19"/>
        <v>758.36</v>
      </c>
      <c r="Q57" s="48">
        <v>149.96</v>
      </c>
      <c r="R57" s="48">
        <v>50.71</v>
      </c>
      <c r="S57" s="48">
        <v>396.8</v>
      </c>
      <c r="T57" s="48">
        <v>160.89</v>
      </c>
      <c r="U57" s="48"/>
      <c r="V57" s="54">
        <f t="shared" si="20"/>
        <v>0</v>
      </c>
      <c r="W57" s="40">
        <v>0</v>
      </c>
      <c r="X57" s="55">
        <v>0</v>
      </c>
      <c r="Y57" s="55">
        <v>0</v>
      </c>
      <c r="Z57" s="55">
        <v>0</v>
      </c>
      <c r="AA57" s="55">
        <v>0</v>
      </c>
    </row>
    <row r="58" ht="24" spans="1:27">
      <c r="A58" s="22"/>
      <c r="B58" s="24" t="s">
        <v>79</v>
      </c>
      <c r="C58" s="24"/>
      <c r="D58" s="19">
        <f t="shared" si="13"/>
        <v>35.98</v>
      </c>
      <c r="E58" s="19">
        <f t="shared" si="3"/>
        <v>27.09</v>
      </c>
      <c r="F58" s="19">
        <f t="shared" si="1"/>
        <v>8.89</v>
      </c>
      <c r="G58" s="19"/>
      <c r="H58" s="35">
        <f t="shared" si="4"/>
        <v>0</v>
      </c>
      <c r="I58" s="41"/>
      <c r="J58" s="35">
        <v>0</v>
      </c>
      <c r="K58" s="41"/>
      <c r="L58" s="41"/>
      <c r="M58" s="41"/>
      <c r="N58" s="41"/>
      <c r="O58" s="47" t="s">
        <v>25</v>
      </c>
      <c r="P58" s="48">
        <f t="shared" si="19"/>
        <v>14.98</v>
      </c>
      <c r="Q58" s="48">
        <v>0.92</v>
      </c>
      <c r="R58" s="48">
        <v>-0.08</v>
      </c>
      <c r="S58" s="48">
        <v>10.17</v>
      </c>
      <c r="T58" s="48">
        <v>3.97</v>
      </c>
      <c r="U58" s="47" t="s">
        <v>26</v>
      </c>
      <c r="V58" s="54">
        <f t="shared" si="20"/>
        <v>21</v>
      </c>
      <c r="W58" s="40">
        <v>1</v>
      </c>
      <c r="X58" s="55">
        <v>15</v>
      </c>
      <c r="Y58" s="55">
        <v>4</v>
      </c>
      <c r="Z58" s="55">
        <v>1</v>
      </c>
      <c r="AA58" s="55">
        <v>0</v>
      </c>
    </row>
    <row r="59" ht="24" spans="1:27">
      <c r="A59" s="22"/>
      <c r="B59" s="24" t="s">
        <v>80</v>
      </c>
      <c r="C59" s="24"/>
      <c r="D59" s="19">
        <f t="shared" si="13"/>
        <v>1569.41</v>
      </c>
      <c r="E59" s="19">
        <f t="shared" si="3"/>
        <v>931.11</v>
      </c>
      <c r="F59" s="19">
        <f t="shared" si="1"/>
        <v>638.3</v>
      </c>
      <c r="G59" s="19"/>
      <c r="H59" s="35">
        <f t="shared" si="4"/>
        <v>0</v>
      </c>
      <c r="I59" s="41"/>
      <c r="J59" s="35">
        <v>0</v>
      </c>
      <c r="K59" s="41"/>
      <c r="L59" s="41"/>
      <c r="M59" s="41"/>
      <c r="N59" s="41"/>
      <c r="O59" s="47" t="s">
        <v>25</v>
      </c>
      <c r="P59" s="48">
        <f t="shared" si="19"/>
        <v>1061.41</v>
      </c>
      <c r="Q59" s="48">
        <v>70.1</v>
      </c>
      <c r="R59" s="48">
        <v>38.58</v>
      </c>
      <c r="S59" s="48">
        <v>542.01</v>
      </c>
      <c r="T59" s="48">
        <v>410.72</v>
      </c>
      <c r="U59" s="47" t="s">
        <v>26</v>
      </c>
      <c r="V59" s="54">
        <f t="shared" si="20"/>
        <v>508</v>
      </c>
      <c r="W59" s="40">
        <v>32</v>
      </c>
      <c r="X59" s="55">
        <v>265</v>
      </c>
      <c r="Y59" s="55">
        <v>133</v>
      </c>
      <c r="Z59" s="55">
        <v>54</v>
      </c>
      <c r="AA59" s="55">
        <v>24</v>
      </c>
    </row>
    <row r="60" ht="24" spans="1:27">
      <c r="A60" s="22"/>
      <c r="B60" s="24" t="s">
        <v>81</v>
      </c>
      <c r="C60" s="24"/>
      <c r="D60" s="19">
        <f t="shared" si="13"/>
        <v>1126.41</v>
      </c>
      <c r="E60" s="19">
        <f t="shared" si="3"/>
        <v>665.87</v>
      </c>
      <c r="F60" s="19">
        <f t="shared" si="1"/>
        <v>460.54</v>
      </c>
      <c r="G60" s="19"/>
      <c r="H60" s="35">
        <f t="shared" si="4"/>
        <v>0</v>
      </c>
      <c r="I60" s="41"/>
      <c r="J60" s="35">
        <v>0</v>
      </c>
      <c r="K60" s="41"/>
      <c r="L60" s="41"/>
      <c r="M60" s="41"/>
      <c r="N60" s="41"/>
      <c r="O60" s="47" t="s">
        <v>25</v>
      </c>
      <c r="P60" s="48">
        <f t="shared" si="19"/>
        <v>670.41</v>
      </c>
      <c r="Q60" s="48">
        <v>38.09</v>
      </c>
      <c r="R60" s="48">
        <v>21.25</v>
      </c>
      <c r="S60" s="48">
        <v>347.78</v>
      </c>
      <c r="T60" s="48">
        <v>263.29</v>
      </c>
      <c r="U60" s="47" t="s">
        <v>26</v>
      </c>
      <c r="V60" s="54">
        <f t="shared" si="20"/>
        <v>456</v>
      </c>
      <c r="W60" s="40">
        <v>39</v>
      </c>
      <c r="X60" s="55">
        <v>213</v>
      </c>
      <c r="Y60" s="55">
        <v>107</v>
      </c>
      <c r="Z60" s="55">
        <v>67</v>
      </c>
      <c r="AA60" s="55">
        <v>30</v>
      </c>
    </row>
    <row r="61" ht="24" spans="1:27">
      <c r="A61" s="28"/>
      <c r="B61" s="24" t="s">
        <v>82</v>
      </c>
      <c r="C61" s="24"/>
      <c r="D61" s="19">
        <f t="shared" si="13"/>
        <v>230.72</v>
      </c>
      <c r="E61" s="19">
        <f t="shared" si="3"/>
        <v>175.04</v>
      </c>
      <c r="F61" s="19">
        <f t="shared" si="1"/>
        <v>55.68</v>
      </c>
      <c r="G61" s="19"/>
      <c r="H61" s="35">
        <f t="shared" si="4"/>
        <v>0</v>
      </c>
      <c r="I61" s="41"/>
      <c r="J61" s="35">
        <v>0</v>
      </c>
      <c r="K61" s="41"/>
      <c r="L61" s="41"/>
      <c r="M61" s="41"/>
      <c r="N61" s="41"/>
      <c r="O61" s="47" t="s">
        <v>25</v>
      </c>
      <c r="P61" s="48">
        <f t="shared" si="19"/>
        <v>196.72</v>
      </c>
      <c r="Q61" s="48">
        <v>25.02</v>
      </c>
      <c r="R61" s="48">
        <v>5.48</v>
      </c>
      <c r="S61" s="48">
        <v>123.02</v>
      </c>
      <c r="T61" s="48">
        <v>43.2</v>
      </c>
      <c r="U61" s="47" t="s">
        <v>26</v>
      </c>
      <c r="V61" s="54">
        <f t="shared" si="20"/>
        <v>34</v>
      </c>
      <c r="W61" s="40">
        <v>3</v>
      </c>
      <c r="X61" s="55">
        <v>19</v>
      </c>
      <c r="Y61" s="55">
        <v>3</v>
      </c>
      <c r="Z61" s="55">
        <v>8</v>
      </c>
      <c r="AA61" s="55">
        <v>1</v>
      </c>
    </row>
    <row r="62" s="2" customFormat="true" spans="1:27">
      <c r="A62" s="20" t="s">
        <v>83</v>
      </c>
      <c r="B62" s="18" t="s">
        <v>83</v>
      </c>
      <c r="C62" s="21" t="s">
        <v>84</v>
      </c>
      <c r="D62" s="19">
        <f t="shared" si="13"/>
        <v>25366.71</v>
      </c>
      <c r="E62" s="19">
        <f t="shared" si="3"/>
        <v>19562.44</v>
      </c>
      <c r="F62" s="19">
        <f t="shared" si="1"/>
        <v>5804.27</v>
      </c>
      <c r="G62" s="36"/>
      <c r="H62" s="35">
        <f t="shared" si="4"/>
        <v>5615</v>
      </c>
      <c r="I62" s="39">
        <f>SUM(I64:I82)</f>
        <v>5615</v>
      </c>
      <c r="J62" s="39">
        <f t="shared" ref="J62" si="21">SUM(J64:J82)</f>
        <v>0</v>
      </c>
      <c r="K62" s="39">
        <v>3743</v>
      </c>
      <c r="L62" s="39">
        <v>0</v>
      </c>
      <c r="M62" s="39">
        <v>1872</v>
      </c>
      <c r="N62" s="39">
        <v>0</v>
      </c>
      <c r="O62" s="47"/>
      <c r="P62" s="39">
        <f t="shared" ref="P62:V62" si="22">SUM(P64:P82)</f>
        <v>13606.71</v>
      </c>
      <c r="Q62" s="39">
        <v>1195.89</v>
      </c>
      <c r="R62" s="39">
        <v>362.07</v>
      </c>
      <c r="S62" s="39">
        <v>8261.55</v>
      </c>
      <c r="T62" s="39">
        <v>3787.2</v>
      </c>
      <c r="U62" s="47"/>
      <c r="V62" s="39">
        <f t="shared" si="22"/>
        <v>6145</v>
      </c>
      <c r="W62" s="39">
        <v>442</v>
      </c>
      <c r="X62" s="39">
        <v>3681</v>
      </c>
      <c r="Y62" s="39">
        <v>987</v>
      </c>
      <c r="Z62" s="39">
        <v>809</v>
      </c>
      <c r="AA62" s="39">
        <v>226</v>
      </c>
    </row>
    <row r="63" ht="24" spans="1:27">
      <c r="A63" s="22"/>
      <c r="B63" s="23" t="s">
        <v>85</v>
      </c>
      <c r="C63" s="25"/>
      <c r="D63" s="19">
        <f t="shared" si="13"/>
        <v>8278.02</v>
      </c>
      <c r="E63" s="19">
        <f t="shared" si="3"/>
        <v>8162.25</v>
      </c>
      <c r="F63" s="19">
        <f t="shared" si="1"/>
        <v>115.77</v>
      </c>
      <c r="G63" s="19"/>
      <c r="H63" s="35">
        <f t="shared" si="4"/>
        <v>5615</v>
      </c>
      <c r="I63" s="40">
        <f>SUM(I64:I70)</f>
        <v>5615</v>
      </c>
      <c r="J63" s="40">
        <f t="shared" ref="J63" si="23">SUM(J64:J70)</f>
        <v>0</v>
      </c>
      <c r="K63" s="40">
        <v>3743</v>
      </c>
      <c r="L63" s="40">
        <v>0</v>
      </c>
      <c r="M63" s="40">
        <v>1872</v>
      </c>
      <c r="N63" s="40">
        <v>0</v>
      </c>
      <c r="O63" s="47" t="s">
        <v>25</v>
      </c>
      <c r="P63" s="40">
        <f t="shared" ref="P63:V63" si="24">SUM(P64:P70)</f>
        <v>2100.02</v>
      </c>
      <c r="Q63" s="40">
        <v>265.12</v>
      </c>
      <c r="R63" s="40">
        <v>15.18</v>
      </c>
      <c r="S63" s="40">
        <v>1748.13</v>
      </c>
      <c r="T63" s="40">
        <v>71.59</v>
      </c>
      <c r="U63" s="47" t="s">
        <v>26</v>
      </c>
      <c r="V63" s="40">
        <f t="shared" si="24"/>
        <v>563</v>
      </c>
      <c r="W63" s="40">
        <v>29</v>
      </c>
      <c r="X63" s="40">
        <v>488</v>
      </c>
      <c r="Y63" s="40">
        <v>0</v>
      </c>
      <c r="Z63" s="40">
        <v>46</v>
      </c>
      <c r="AA63" s="40">
        <v>0</v>
      </c>
    </row>
    <row r="64" ht="24" spans="1:27">
      <c r="A64" s="22"/>
      <c r="B64" s="23" t="s">
        <v>86</v>
      </c>
      <c r="C64" s="25" t="s">
        <v>87</v>
      </c>
      <c r="D64" s="19">
        <f t="shared" si="13"/>
        <v>995</v>
      </c>
      <c r="E64" s="19">
        <f t="shared" si="3"/>
        <v>995</v>
      </c>
      <c r="F64" s="19">
        <f t="shared" si="1"/>
        <v>0</v>
      </c>
      <c r="G64" s="36" t="s">
        <v>29</v>
      </c>
      <c r="H64" s="35">
        <f t="shared" si="4"/>
        <v>995</v>
      </c>
      <c r="I64" s="40">
        <f t="shared" ref="I64:I69" si="25">K64+M64</f>
        <v>995</v>
      </c>
      <c r="J64" s="35">
        <v>0</v>
      </c>
      <c r="K64" s="40">
        <v>807</v>
      </c>
      <c r="L64" s="39">
        <v>0</v>
      </c>
      <c r="M64" s="40">
        <v>188</v>
      </c>
      <c r="N64" s="39">
        <v>0</v>
      </c>
      <c r="O64" s="39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</row>
    <row r="65" ht="24" spans="1:27">
      <c r="A65" s="22"/>
      <c r="B65" s="23" t="s">
        <v>86</v>
      </c>
      <c r="C65" s="25" t="s">
        <v>88</v>
      </c>
      <c r="D65" s="19">
        <f t="shared" si="13"/>
        <v>1119</v>
      </c>
      <c r="E65" s="19">
        <f t="shared" si="3"/>
        <v>1119</v>
      </c>
      <c r="F65" s="19">
        <f t="shared" si="1"/>
        <v>0</v>
      </c>
      <c r="G65" s="36" t="s">
        <v>29</v>
      </c>
      <c r="H65" s="35">
        <f t="shared" si="4"/>
        <v>1119</v>
      </c>
      <c r="I65" s="40">
        <f t="shared" si="25"/>
        <v>1119</v>
      </c>
      <c r="J65" s="35">
        <v>0</v>
      </c>
      <c r="K65" s="40">
        <v>822</v>
      </c>
      <c r="L65" s="39">
        <v>0</v>
      </c>
      <c r="M65" s="40">
        <v>297</v>
      </c>
      <c r="N65" s="39">
        <v>0</v>
      </c>
      <c r="O65" s="39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</row>
    <row r="66" ht="24" spans="1:27">
      <c r="A66" s="22"/>
      <c r="B66" s="23" t="s">
        <v>86</v>
      </c>
      <c r="C66" s="25" t="s">
        <v>89</v>
      </c>
      <c r="D66" s="19">
        <f t="shared" si="13"/>
        <v>1549</v>
      </c>
      <c r="E66" s="19">
        <f t="shared" si="3"/>
        <v>1549</v>
      </c>
      <c r="F66" s="19">
        <f t="shared" si="1"/>
        <v>0</v>
      </c>
      <c r="G66" s="36" t="s">
        <v>33</v>
      </c>
      <c r="H66" s="35">
        <f t="shared" si="4"/>
        <v>1549</v>
      </c>
      <c r="I66" s="40">
        <f t="shared" si="25"/>
        <v>1549</v>
      </c>
      <c r="J66" s="35">
        <v>0</v>
      </c>
      <c r="K66" s="40">
        <v>863</v>
      </c>
      <c r="L66" s="39">
        <v>0</v>
      </c>
      <c r="M66" s="40">
        <v>686</v>
      </c>
      <c r="N66" s="39">
        <v>0</v>
      </c>
      <c r="O66" s="39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</row>
    <row r="67" ht="24" spans="1:27">
      <c r="A67" s="22"/>
      <c r="B67" s="23" t="s">
        <v>86</v>
      </c>
      <c r="C67" s="25" t="s">
        <v>90</v>
      </c>
      <c r="D67" s="19">
        <f t="shared" si="13"/>
        <v>1317</v>
      </c>
      <c r="E67" s="19">
        <f t="shared" si="3"/>
        <v>1317</v>
      </c>
      <c r="F67" s="19">
        <f t="shared" si="1"/>
        <v>0</v>
      </c>
      <c r="G67" s="36" t="s">
        <v>29</v>
      </c>
      <c r="H67" s="35">
        <f t="shared" si="4"/>
        <v>1317</v>
      </c>
      <c r="I67" s="40">
        <f t="shared" si="25"/>
        <v>1317</v>
      </c>
      <c r="J67" s="35">
        <v>0</v>
      </c>
      <c r="K67" s="40">
        <v>627</v>
      </c>
      <c r="L67" s="39">
        <v>0</v>
      </c>
      <c r="M67" s="40">
        <v>690</v>
      </c>
      <c r="N67" s="39">
        <v>0</v>
      </c>
      <c r="O67" s="39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</row>
    <row r="68" ht="24" spans="1:27">
      <c r="A68" s="22"/>
      <c r="B68" s="23" t="s">
        <v>86</v>
      </c>
      <c r="C68" s="25" t="s">
        <v>91</v>
      </c>
      <c r="D68" s="19">
        <f t="shared" si="13"/>
        <v>490</v>
      </c>
      <c r="E68" s="19">
        <f t="shared" si="3"/>
        <v>490</v>
      </c>
      <c r="F68" s="19">
        <f t="shared" si="1"/>
        <v>0</v>
      </c>
      <c r="G68" s="36" t="s">
        <v>33</v>
      </c>
      <c r="H68" s="35">
        <f t="shared" si="4"/>
        <v>490</v>
      </c>
      <c r="I68" s="40">
        <f t="shared" si="25"/>
        <v>490</v>
      </c>
      <c r="J68" s="35">
        <v>0</v>
      </c>
      <c r="K68" s="40">
        <v>479</v>
      </c>
      <c r="L68" s="39">
        <v>0</v>
      </c>
      <c r="M68" s="40">
        <v>11</v>
      </c>
      <c r="N68" s="39">
        <v>0</v>
      </c>
      <c r="O68" s="39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</row>
    <row r="69" ht="24" spans="1:27">
      <c r="A69" s="22"/>
      <c r="B69" s="23" t="s">
        <v>86</v>
      </c>
      <c r="C69" s="25" t="s">
        <v>92</v>
      </c>
      <c r="D69" s="19">
        <f t="shared" si="13"/>
        <v>145</v>
      </c>
      <c r="E69" s="19">
        <f t="shared" si="3"/>
        <v>145</v>
      </c>
      <c r="F69" s="19">
        <f t="shared" si="1"/>
        <v>0</v>
      </c>
      <c r="G69" s="36" t="s">
        <v>29</v>
      </c>
      <c r="H69" s="35">
        <f t="shared" si="4"/>
        <v>145</v>
      </c>
      <c r="I69" s="40">
        <f t="shared" si="25"/>
        <v>145</v>
      </c>
      <c r="J69" s="35">
        <v>0</v>
      </c>
      <c r="K69" s="40">
        <v>145</v>
      </c>
      <c r="L69" s="39">
        <v>0</v>
      </c>
      <c r="M69" s="40">
        <v>0</v>
      </c>
      <c r="N69" s="39">
        <v>0</v>
      </c>
      <c r="O69" s="39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</row>
    <row r="70" ht="24" spans="1:27">
      <c r="A70" s="22"/>
      <c r="B70" s="24" t="s">
        <v>86</v>
      </c>
      <c r="C70" s="24"/>
      <c r="D70" s="19">
        <f t="shared" si="13"/>
        <v>2663.02</v>
      </c>
      <c r="E70" s="19">
        <f t="shared" si="3"/>
        <v>2547.25</v>
      </c>
      <c r="F70" s="19">
        <f t="shared" si="1"/>
        <v>115.77</v>
      </c>
      <c r="G70" s="19"/>
      <c r="H70" s="35">
        <f t="shared" si="4"/>
        <v>0</v>
      </c>
      <c r="I70" s="41"/>
      <c r="J70" s="35">
        <v>0</v>
      </c>
      <c r="K70" s="41"/>
      <c r="L70" s="41"/>
      <c r="M70" s="41"/>
      <c r="N70" s="41"/>
      <c r="O70" s="47" t="s">
        <v>25</v>
      </c>
      <c r="P70" s="48">
        <f t="shared" ref="P70:P82" si="26">SUBTOTAL(9,Q70:T70)</f>
        <v>2100.02</v>
      </c>
      <c r="Q70" s="48">
        <v>265.12</v>
      </c>
      <c r="R70" s="48">
        <v>15.18</v>
      </c>
      <c r="S70" s="48">
        <v>1748.13</v>
      </c>
      <c r="T70" s="48">
        <v>71.59</v>
      </c>
      <c r="U70" s="47" t="s">
        <v>26</v>
      </c>
      <c r="V70" s="54">
        <f t="shared" ref="V70:V82" si="27">SUBTOTAL(9,W70:AA70)</f>
        <v>563</v>
      </c>
      <c r="W70" s="40">
        <v>29</v>
      </c>
      <c r="X70" s="55">
        <v>488</v>
      </c>
      <c r="Y70" s="55">
        <v>0</v>
      </c>
      <c r="Z70" s="55">
        <v>46</v>
      </c>
      <c r="AA70" s="55">
        <v>0</v>
      </c>
    </row>
    <row r="71" ht="24" spans="1:27">
      <c r="A71" s="22"/>
      <c r="B71" s="24" t="s">
        <v>93</v>
      </c>
      <c r="C71" s="24"/>
      <c r="D71" s="19">
        <f t="shared" si="13"/>
        <v>74.47</v>
      </c>
      <c r="E71" s="19">
        <f t="shared" si="3"/>
        <v>53.29</v>
      </c>
      <c r="F71" s="19">
        <f t="shared" ref="F71:F134" si="28">J71+R71+T71+W71+Y71+AA71</f>
        <v>21.18</v>
      </c>
      <c r="G71" s="19"/>
      <c r="H71" s="35">
        <f t="shared" si="4"/>
        <v>0</v>
      </c>
      <c r="I71" s="41"/>
      <c r="J71" s="35">
        <v>0</v>
      </c>
      <c r="K71" s="41"/>
      <c r="L71" s="41"/>
      <c r="M71" s="41"/>
      <c r="N71" s="41"/>
      <c r="O71" s="47" t="s">
        <v>25</v>
      </c>
      <c r="P71" s="48">
        <f t="shared" si="26"/>
        <v>46.47</v>
      </c>
      <c r="Q71" s="48">
        <v>1.84</v>
      </c>
      <c r="R71" s="48">
        <v>0.96</v>
      </c>
      <c r="S71" s="48">
        <v>31.45</v>
      </c>
      <c r="T71" s="48">
        <v>12.22</v>
      </c>
      <c r="U71" s="47" t="s">
        <v>26</v>
      </c>
      <c r="V71" s="54">
        <f t="shared" si="27"/>
        <v>28</v>
      </c>
      <c r="W71" s="40">
        <v>3</v>
      </c>
      <c r="X71" s="55">
        <v>16</v>
      </c>
      <c r="Y71" s="55">
        <v>4</v>
      </c>
      <c r="Z71" s="55">
        <v>4</v>
      </c>
      <c r="AA71" s="55">
        <v>1</v>
      </c>
    </row>
    <row r="72" ht="24" spans="1:27">
      <c r="A72" s="22"/>
      <c r="B72" s="24" t="s">
        <v>94</v>
      </c>
      <c r="C72" s="24"/>
      <c r="D72" s="19">
        <f t="shared" si="13"/>
        <v>805.62</v>
      </c>
      <c r="E72" s="19">
        <f t="shared" ref="E72:E135" si="29">I72+Q72+S72+X72+Z72</f>
        <v>577.59</v>
      </c>
      <c r="F72" s="19">
        <f t="shared" si="28"/>
        <v>228.03</v>
      </c>
      <c r="G72" s="19"/>
      <c r="H72" s="35">
        <f t="shared" si="4"/>
        <v>0</v>
      </c>
      <c r="I72" s="41"/>
      <c r="J72" s="35">
        <v>0</v>
      </c>
      <c r="K72" s="41"/>
      <c r="L72" s="41"/>
      <c r="M72" s="41"/>
      <c r="N72" s="41"/>
      <c r="O72" s="47" t="s">
        <v>25</v>
      </c>
      <c r="P72" s="48">
        <f t="shared" si="26"/>
        <v>805.62</v>
      </c>
      <c r="Q72" s="48">
        <v>92</v>
      </c>
      <c r="R72" s="48">
        <v>30.22</v>
      </c>
      <c r="S72" s="48">
        <v>485.59</v>
      </c>
      <c r="T72" s="48">
        <v>197.81</v>
      </c>
      <c r="U72" s="48"/>
      <c r="V72" s="54">
        <f t="shared" si="27"/>
        <v>0</v>
      </c>
      <c r="W72" s="40"/>
      <c r="X72" s="55"/>
      <c r="Y72" s="55"/>
      <c r="Z72" s="55"/>
      <c r="AA72" s="55"/>
    </row>
    <row r="73" ht="24" spans="1:27">
      <c r="A73" s="22"/>
      <c r="B73" s="24" t="s">
        <v>95</v>
      </c>
      <c r="C73" s="24"/>
      <c r="D73" s="19">
        <f t="shared" si="13"/>
        <v>876.01</v>
      </c>
      <c r="E73" s="19">
        <f t="shared" si="29"/>
        <v>628.09</v>
      </c>
      <c r="F73" s="19">
        <f t="shared" si="28"/>
        <v>247.92</v>
      </c>
      <c r="G73" s="19"/>
      <c r="H73" s="35">
        <f t="shared" si="4"/>
        <v>0</v>
      </c>
      <c r="I73" s="41"/>
      <c r="J73" s="35">
        <v>0</v>
      </c>
      <c r="K73" s="41"/>
      <c r="L73" s="41"/>
      <c r="M73" s="41"/>
      <c r="N73" s="41"/>
      <c r="O73" s="47" t="s">
        <v>25</v>
      </c>
      <c r="P73" s="48">
        <f t="shared" si="26"/>
        <v>867.01</v>
      </c>
      <c r="Q73" s="48">
        <v>86.48</v>
      </c>
      <c r="R73" s="48">
        <v>28.61</v>
      </c>
      <c r="S73" s="48">
        <v>534.61</v>
      </c>
      <c r="T73" s="48">
        <v>217.31</v>
      </c>
      <c r="U73" s="47" t="s">
        <v>26</v>
      </c>
      <c r="V73" s="54">
        <f t="shared" si="27"/>
        <v>9</v>
      </c>
      <c r="W73" s="40">
        <v>0</v>
      </c>
      <c r="X73" s="55">
        <v>7</v>
      </c>
      <c r="Y73" s="55">
        <v>2</v>
      </c>
      <c r="Z73" s="55">
        <v>0</v>
      </c>
      <c r="AA73" s="55">
        <v>0</v>
      </c>
    </row>
    <row r="74" ht="24" spans="1:27">
      <c r="A74" s="22"/>
      <c r="B74" s="24" t="s">
        <v>96</v>
      </c>
      <c r="C74" s="24"/>
      <c r="D74" s="19">
        <f t="shared" si="13"/>
        <v>227.27</v>
      </c>
      <c r="E74" s="19">
        <f t="shared" si="29"/>
        <v>163.54</v>
      </c>
      <c r="F74" s="19">
        <f t="shared" si="28"/>
        <v>63.73</v>
      </c>
      <c r="G74" s="19"/>
      <c r="H74" s="35">
        <f t="shared" ref="H74:H138" si="30">I74+J74</f>
        <v>0</v>
      </c>
      <c r="I74" s="41"/>
      <c r="J74" s="35">
        <v>0</v>
      </c>
      <c r="K74" s="41"/>
      <c r="L74" s="41"/>
      <c r="M74" s="41"/>
      <c r="N74" s="41"/>
      <c r="O74" s="47" t="s">
        <v>25</v>
      </c>
      <c r="P74" s="48">
        <f t="shared" si="26"/>
        <v>227.27</v>
      </c>
      <c r="Q74" s="48">
        <v>33.12</v>
      </c>
      <c r="R74" s="48">
        <v>10.79</v>
      </c>
      <c r="S74" s="48">
        <v>130.42</v>
      </c>
      <c r="T74" s="48">
        <v>52.94</v>
      </c>
      <c r="U74" s="48"/>
      <c r="V74" s="54">
        <f t="shared" si="27"/>
        <v>0</v>
      </c>
      <c r="W74" s="40"/>
      <c r="X74" s="55"/>
      <c r="Y74" s="55"/>
      <c r="Z74" s="55"/>
      <c r="AA74" s="55"/>
    </row>
    <row r="75" ht="24" spans="1:27">
      <c r="A75" s="22"/>
      <c r="B75" s="24" t="s">
        <v>97</v>
      </c>
      <c r="C75" s="24"/>
      <c r="D75" s="19">
        <f t="shared" si="13"/>
        <v>1401.93</v>
      </c>
      <c r="E75" s="19">
        <f t="shared" si="29"/>
        <v>1003.54</v>
      </c>
      <c r="F75" s="19">
        <f t="shared" si="28"/>
        <v>398.39</v>
      </c>
      <c r="G75" s="19"/>
      <c r="H75" s="35">
        <f t="shared" si="30"/>
        <v>0</v>
      </c>
      <c r="I75" s="41"/>
      <c r="J75" s="35">
        <v>0</v>
      </c>
      <c r="K75" s="41"/>
      <c r="L75" s="41"/>
      <c r="M75" s="41"/>
      <c r="N75" s="41"/>
      <c r="O75" s="47" t="s">
        <v>25</v>
      </c>
      <c r="P75" s="48">
        <f t="shared" si="26"/>
        <v>1271.93</v>
      </c>
      <c r="Q75" s="48">
        <v>112.24</v>
      </c>
      <c r="R75" s="48">
        <v>38.09</v>
      </c>
      <c r="S75" s="48">
        <v>797.3</v>
      </c>
      <c r="T75" s="48">
        <v>324.3</v>
      </c>
      <c r="U75" s="47" t="s">
        <v>26</v>
      </c>
      <c r="V75" s="54">
        <f t="shared" si="27"/>
        <v>130</v>
      </c>
      <c r="W75" s="40">
        <v>12</v>
      </c>
      <c r="X75" s="55">
        <v>76</v>
      </c>
      <c r="Y75" s="55">
        <v>20</v>
      </c>
      <c r="Z75" s="55">
        <v>18</v>
      </c>
      <c r="AA75" s="55">
        <v>4</v>
      </c>
    </row>
    <row r="76" ht="24" spans="1:27">
      <c r="A76" s="22"/>
      <c r="B76" s="24" t="s">
        <v>98</v>
      </c>
      <c r="C76" s="24"/>
      <c r="D76" s="19">
        <f t="shared" si="13"/>
        <v>2630.07</v>
      </c>
      <c r="E76" s="19">
        <f t="shared" si="29"/>
        <v>1483.28</v>
      </c>
      <c r="F76" s="19">
        <f t="shared" si="28"/>
        <v>1146.79</v>
      </c>
      <c r="G76" s="19"/>
      <c r="H76" s="35">
        <f t="shared" si="30"/>
        <v>0</v>
      </c>
      <c r="I76" s="41"/>
      <c r="J76" s="35">
        <v>0</v>
      </c>
      <c r="K76" s="41"/>
      <c r="L76" s="41"/>
      <c r="M76" s="41"/>
      <c r="N76" s="41"/>
      <c r="O76" s="47" t="s">
        <v>25</v>
      </c>
      <c r="P76" s="48">
        <f t="shared" si="26"/>
        <v>1799.07</v>
      </c>
      <c r="Q76" s="48">
        <v>94.51</v>
      </c>
      <c r="R76" s="48">
        <v>51.77</v>
      </c>
      <c r="S76" s="48">
        <v>877.77</v>
      </c>
      <c r="T76" s="48">
        <v>775.02</v>
      </c>
      <c r="U76" s="47" t="s">
        <v>26</v>
      </c>
      <c r="V76" s="54">
        <f t="shared" si="27"/>
        <v>831</v>
      </c>
      <c r="W76" s="40">
        <v>70</v>
      </c>
      <c r="X76" s="55">
        <v>401</v>
      </c>
      <c r="Y76" s="55">
        <v>201</v>
      </c>
      <c r="Z76" s="55">
        <v>110</v>
      </c>
      <c r="AA76" s="55">
        <v>49</v>
      </c>
    </row>
    <row r="77" ht="24" spans="1:27">
      <c r="A77" s="22"/>
      <c r="B77" s="24" t="s">
        <v>99</v>
      </c>
      <c r="C77" s="24"/>
      <c r="D77" s="19">
        <f t="shared" si="13"/>
        <v>2170.46</v>
      </c>
      <c r="E77" s="19">
        <f t="shared" si="29"/>
        <v>1194.72</v>
      </c>
      <c r="F77" s="19">
        <f t="shared" si="28"/>
        <v>975.74</v>
      </c>
      <c r="G77" s="19"/>
      <c r="H77" s="35">
        <f t="shared" si="30"/>
        <v>0</v>
      </c>
      <c r="I77" s="41"/>
      <c r="J77" s="35">
        <v>0</v>
      </c>
      <c r="K77" s="41"/>
      <c r="L77" s="41"/>
      <c r="M77" s="41"/>
      <c r="N77" s="41"/>
      <c r="O77" s="47" t="s">
        <v>25</v>
      </c>
      <c r="P77" s="48">
        <f t="shared" si="26"/>
        <v>1586.46</v>
      </c>
      <c r="Q77" s="48">
        <v>81.12</v>
      </c>
      <c r="R77" s="48">
        <v>45.51</v>
      </c>
      <c r="S77" s="48">
        <v>756.6</v>
      </c>
      <c r="T77" s="48">
        <v>703.23</v>
      </c>
      <c r="U77" s="47" t="s">
        <v>26</v>
      </c>
      <c r="V77" s="54">
        <f t="shared" si="27"/>
        <v>584</v>
      </c>
      <c r="W77" s="40">
        <v>53</v>
      </c>
      <c r="X77" s="55">
        <v>272</v>
      </c>
      <c r="Y77" s="55">
        <v>136</v>
      </c>
      <c r="Z77" s="55">
        <v>85</v>
      </c>
      <c r="AA77" s="55">
        <v>38</v>
      </c>
    </row>
    <row r="78" ht="24" spans="1:27">
      <c r="A78" s="22"/>
      <c r="B78" s="24" t="s">
        <v>100</v>
      </c>
      <c r="C78" s="24"/>
      <c r="D78" s="19">
        <f t="shared" si="13"/>
        <v>1062.78</v>
      </c>
      <c r="E78" s="19">
        <f t="shared" si="29"/>
        <v>805.21</v>
      </c>
      <c r="F78" s="19">
        <f t="shared" si="28"/>
        <v>257.57</v>
      </c>
      <c r="G78" s="19"/>
      <c r="H78" s="35">
        <f t="shared" si="30"/>
        <v>0</v>
      </c>
      <c r="I78" s="41"/>
      <c r="J78" s="35">
        <v>0</v>
      </c>
      <c r="K78" s="41"/>
      <c r="L78" s="41"/>
      <c r="M78" s="41"/>
      <c r="N78" s="41"/>
      <c r="O78" s="47" t="s">
        <v>25</v>
      </c>
      <c r="P78" s="48">
        <f t="shared" si="26"/>
        <v>817.78</v>
      </c>
      <c r="Q78" s="48">
        <v>59.8</v>
      </c>
      <c r="R78" s="48">
        <v>13.18</v>
      </c>
      <c r="S78" s="48">
        <v>549.41</v>
      </c>
      <c r="T78" s="48">
        <v>195.39</v>
      </c>
      <c r="U78" s="47" t="s">
        <v>26</v>
      </c>
      <c r="V78" s="54">
        <f t="shared" si="27"/>
        <v>245</v>
      </c>
      <c r="W78" s="40">
        <v>16</v>
      </c>
      <c r="X78" s="55">
        <v>162</v>
      </c>
      <c r="Y78" s="55">
        <v>28</v>
      </c>
      <c r="Z78" s="55">
        <v>34</v>
      </c>
      <c r="AA78" s="55">
        <v>5</v>
      </c>
    </row>
    <row r="79" ht="24" spans="1:27">
      <c r="A79" s="22"/>
      <c r="B79" s="24" t="s">
        <v>101</v>
      </c>
      <c r="C79" s="24"/>
      <c r="D79" s="19">
        <f t="shared" si="13"/>
        <v>1060.08</v>
      </c>
      <c r="E79" s="19">
        <f t="shared" si="29"/>
        <v>646.24</v>
      </c>
      <c r="F79" s="19">
        <f t="shared" si="28"/>
        <v>413.84</v>
      </c>
      <c r="G79" s="19"/>
      <c r="H79" s="35">
        <f t="shared" si="30"/>
        <v>0</v>
      </c>
      <c r="I79" s="41"/>
      <c r="J79" s="35">
        <v>0</v>
      </c>
      <c r="K79" s="41"/>
      <c r="L79" s="41"/>
      <c r="M79" s="41"/>
      <c r="N79" s="41"/>
      <c r="O79" s="47" t="s">
        <v>25</v>
      </c>
      <c r="P79" s="48">
        <f t="shared" si="26"/>
        <v>623.08</v>
      </c>
      <c r="Q79" s="48">
        <v>34.41</v>
      </c>
      <c r="R79" s="48">
        <v>17.51</v>
      </c>
      <c r="S79" s="48">
        <v>334.83</v>
      </c>
      <c r="T79" s="48">
        <v>236.33</v>
      </c>
      <c r="U79" s="47" t="s">
        <v>26</v>
      </c>
      <c r="V79" s="54">
        <f t="shared" si="27"/>
        <v>437</v>
      </c>
      <c r="W79" s="40">
        <v>33</v>
      </c>
      <c r="X79" s="55">
        <v>222</v>
      </c>
      <c r="Y79" s="55">
        <v>104</v>
      </c>
      <c r="Z79" s="55">
        <v>55</v>
      </c>
      <c r="AA79" s="55">
        <v>23</v>
      </c>
    </row>
    <row r="80" ht="24" spans="1:27">
      <c r="A80" s="22"/>
      <c r="B80" s="24" t="s">
        <v>102</v>
      </c>
      <c r="C80" s="24"/>
      <c r="D80" s="19">
        <f t="shared" si="13"/>
        <v>2026.99</v>
      </c>
      <c r="E80" s="19">
        <f t="shared" si="29"/>
        <v>1225.24</v>
      </c>
      <c r="F80" s="19">
        <f t="shared" si="28"/>
        <v>801.75</v>
      </c>
      <c r="G80" s="19"/>
      <c r="H80" s="35">
        <f t="shared" si="30"/>
        <v>0</v>
      </c>
      <c r="I80" s="41"/>
      <c r="J80" s="35">
        <v>0</v>
      </c>
      <c r="K80" s="41"/>
      <c r="L80" s="41"/>
      <c r="M80" s="41"/>
      <c r="N80" s="41"/>
      <c r="O80" s="47" t="s">
        <v>25</v>
      </c>
      <c r="P80" s="48">
        <f t="shared" si="26"/>
        <v>1286.99</v>
      </c>
      <c r="Q80" s="48">
        <v>93.66</v>
      </c>
      <c r="R80" s="48">
        <v>48.56</v>
      </c>
      <c r="S80" s="48">
        <v>670.58</v>
      </c>
      <c r="T80" s="48">
        <v>474.19</v>
      </c>
      <c r="U80" s="47" t="s">
        <v>26</v>
      </c>
      <c r="V80" s="54">
        <f t="shared" si="27"/>
        <v>740</v>
      </c>
      <c r="W80" s="40">
        <v>69</v>
      </c>
      <c r="X80" s="55">
        <v>350</v>
      </c>
      <c r="Y80" s="55">
        <v>164</v>
      </c>
      <c r="Z80" s="55">
        <v>111</v>
      </c>
      <c r="AA80" s="55">
        <v>46</v>
      </c>
    </row>
    <row r="81" ht="24" spans="1:27">
      <c r="A81" s="22"/>
      <c r="B81" s="24" t="s">
        <v>103</v>
      </c>
      <c r="C81" s="24"/>
      <c r="D81" s="19">
        <f t="shared" ref="D81:D83" si="31">E81+F81</f>
        <v>2381.31</v>
      </c>
      <c r="E81" s="19">
        <f t="shared" si="29"/>
        <v>1809.93</v>
      </c>
      <c r="F81" s="19">
        <f t="shared" si="28"/>
        <v>571.38</v>
      </c>
      <c r="G81" s="19"/>
      <c r="H81" s="35">
        <f t="shared" si="30"/>
        <v>0</v>
      </c>
      <c r="I81" s="41"/>
      <c r="J81" s="35">
        <v>0</v>
      </c>
      <c r="K81" s="41"/>
      <c r="L81" s="41"/>
      <c r="M81" s="41"/>
      <c r="N81" s="41"/>
      <c r="O81" s="47" t="s">
        <v>25</v>
      </c>
      <c r="P81" s="48">
        <f t="shared" si="26"/>
        <v>993.31</v>
      </c>
      <c r="Q81" s="48">
        <v>152.17</v>
      </c>
      <c r="R81" s="48">
        <v>39.75</v>
      </c>
      <c r="S81" s="48">
        <v>569.76</v>
      </c>
      <c r="T81" s="48">
        <v>231.63</v>
      </c>
      <c r="U81" s="47" t="s">
        <v>26</v>
      </c>
      <c r="V81" s="54">
        <f t="shared" si="27"/>
        <v>1388</v>
      </c>
      <c r="W81" s="40">
        <v>86</v>
      </c>
      <c r="X81" s="55">
        <v>899</v>
      </c>
      <c r="Y81" s="55">
        <v>180</v>
      </c>
      <c r="Z81" s="55">
        <v>189</v>
      </c>
      <c r="AA81" s="55">
        <v>34</v>
      </c>
    </row>
    <row r="82" ht="24" spans="1:27">
      <c r="A82" s="28"/>
      <c r="B82" s="24" t="s">
        <v>104</v>
      </c>
      <c r="C82" s="24"/>
      <c r="D82" s="19">
        <f t="shared" si="31"/>
        <v>2371.7</v>
      </c>
      <c r="E82" s="19">
        <f t="shared" si="29"/>
        <v>1809.52</v>
      </c>
      <c r="F82" s="19">
        <f t="shared" si="28"/>
        <v>562.18</v>
      </c>
      <c r="G82" s="19"/>
      <c r="H82" s="35">
        <f t="shared" si="30"/>
        <v>0</v>
      </c>
      <c r="I82" s="41"/>
      <c r="J82" s="35">
        <v>0</v>
      </c>
      <c r="K82" s="41"/>
      <c r="L82" s="41"/>
      <c r="M82" s="41"/>
      <c r="N82" s="41"/>
      <c r="O82" s="47" t="s">
        <v>25</v>
      </c>
      <c r="P82" s="48">
        <f t="shared" si="26"/>
        <v>1181.7</v>
      </c>
      <c r="Q82" s="48">
        <v>89.42</v>
      </c>
      <c r="R82" s="48">
        <v>21.94</v>
      </c>
      <c r="S82" s="48">
        <v>775.1</v>
      </c>
      <c r="T82" s="48">
        <v>295.24</v>
      </c>
      <c r="U82" s="47" t="s">
        <v>26</v>
      </c>
      <c r="V82" s="54">
        <f t="shared" si="27"/>
        <v>1190</v>
      </c>
      <c r="W82" s="40">
        <v>71</v>
      </c>
      <c r="X82" s="55">
        <v>788</v>
      </c>
      <c r="Y82" s="55">
        <v>148</v>
      </c>
      <c r="Z82" s="55">
        <v>157</v>
      </c>
      <c r="AA82" s="55">
        <v>26</v>
      </c>
    </row>
    <row r="83" s="2" customFormat="true" spans="1:27">
      <c r="A83" s="20" t="s">
        <v>105</v>
      </c>
      <c r="B83" s="18" t="s">
        <v>105</v>
      </c>
      <c r="C83" s="21" t="s">
        <v>106</v>
      </c>
      <c r="D83" s="19">
        <f t="shared" si="31"/>
        <v>33491.32</v>
      </c>
      <c r="E83" s="19">
        <f t="shared" si="29"/>
        <v>24759.01</v>
      </c>
      <c r="F83" s="19">
        <f t="shared" si="28"/>
        <v>8732.31</v>
      </c>
      <c r="G83" s="36"/>
      <c r="H83" s="35">
        <f t="shared" si="30"/>
        <v>1981</v>
      </c>
      <c r="I83" s="39">
        <f t="shared" ref="I83:J83" si="32">SUM(I85:I100)</f>
        <v>1981</v>
      </c>
      <c r="J83" s="39">
        <f t="shared" si="32"/>
        <v>0</v>
      </c>
      <c r="K83" s="39">
        <v>1649</v>
      </c>
      <c r="L83" s="39">
        <v>0</v>
      </c>
      <c r="M83" s="39">
        <v>332</v>
      </c>
      <c r="N83" s="39">
        <v>0</v>
      </c>
      <c r="O83" s="47"/>
      <c r="P83" s="39">
        <f t="shared" ref="P83:V83" si="33">SUM(P85:P100)</f>
        <v>20500.32</v>
      </c>
      <c r="Q83" s="39">
        <v>5084.85</v>
      </c>
      <c r="R83" s="39">
        <v>1534.33</v>
      </c>
      <c r="S83" s="39">
        <v>9868.16</v>
      </c>
      <c r="T83" s="39">
        <v>4012.98</v>
      </c>
      <c r="U83" s="47"/>
      <c r="V83" s="39">
        <f t="shared" si="33"/>
        <v>11010</v>
      </c>
      <c r="W83" s="39">
        <v>1100</v>
      </c>
      <c r="X83" s="39">
        <v>5621</v>
      </c>
      <c r="Y83" s="39">
        <v>1561</v>
      </c>
      <c r="Z83" s="39">
        <v>2204</v>
      </c>
      <c r="AA83" s="39">
        <v>524</v>
      </c>
    </row>
    <row r="84" ht="24" spans="1:27">
      <c r="A84" s="22"/>
      <c r="B84" s="23" t="s">
        <v>107</v>
      </c>
      <c r="C84" s="24"/>
      <c r="D84" s="19">
        <f t="shared" ref="D84:D145" si="34">E84+F84</f>
        <v>7325.91</v>
      </c>
      <c r="E84" s="19">
        <f t="shared" si="29"/>
        <v>7116.54</v>
      </c>
      <c r="F84" s="19">
        <f t="shared" si="28"/>
        <v>209.37</v>
      </c>
      <c r="G84" s="19"/>
      <c r="H84" s="35">
        <f t="shared" si="30"/>
        <v>1981</v>
      </c>
      <c r="I84" s="40">
        <f>SUM(I85:I88)</f>
        <v>1981</v>
      </c>
      <c r="J84" s="40">
        <f t="shared" ref="J84" si="35">SUM(J85:J88)</f>
        <v>0</v>
      </c>
      <c r="K84" s="40">
        <v>1649</v>
      </c>
      <c r="L84" s="40">
        <v>0</v>
      </c>
      <c r="M84" s="40">
        <v>332</v>
      </c>
      <c r="N84" s="40">
        <v>0</v>
      </c>
      <c r="O84" s="47" t="s">
        <v>25</v>
      </c>
      <c r="P84" s="40">
        <f t="shared" ref="P84:V84" si="36">SUM(P85:P88)</f>
        <v>4766.91</v>
      </c>
      <c r="Q84" s="40">
        <v>1405.81</v>
      </c>
      <c r="R84" s="40">
        <v>78.5</v>
      </c>
      <c r="S84" s="40">
        <v>3231.73</v>
      </c>
      <c r="T84" s="40">
        <v>50.87</v>
      </c>
      <c r="U84" s="47" t="s">
        <v>26</v>
      </c>
      <c r="V84" s="40">
        <f t="shared" si="36"/>
        <v>578</v>
      </c>
      <c r="W84" s="40">
        <v>80</v>
      </c>
      <c r="X84" s="40">
        <v>370</v>
      </c>
      <c r="Y84" s="40">
        <v>0</v>
      </c>
      <c r="Z84" s="40">
        <v>128</v>
      </c>
      <c r="AA84" s="40">
        <v>0</v>
      </c>
    </row>
    <row r="85" ht="24" spans="1:27">
      <c r="A85" s="22"/>
      <c r="B85" s="23" t="s">
        <v>108</v>
      </c>
      <c r="C85" s="24" t="s">
        <v>109</v>
      </c>
      <c r="D85" s="19">
        <f t="shared" si="34"/>
        <v>1084</v>
      </c>
      <c r="E85" s="19">
        <f t="shared" si="29"/>
        <v>1084</v>
      </c>
      <c r="F85" s="19">
        <f t="shared" si="28"/>
        <v>0</v>
      </c>
      <c r="G85" s="36" t="s">
        <v>29</v>
      </c>
      <c r="H85" s="35">
        <f t="shared" si="30"/>
        <v>1084</v>
      </c>
      <c r="I85" s="40">
        <f>K85+M85</f>
        <v>1084</v>
      </c>
      <c r="J85" s="35">
        <v>0</v>
      </c>
      <c r="K85" s="40">
        <v>776</v>
      </c>
      <c r="L85" s="39">
        <v>0</v>
      </c>
      <c r="M85" s="40">
        <v>308</v>
      </c>
      <c r="N85" s="39">
        <v>0</v>
      </c>
      <c r="O85" s="39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</row>
    <row r="86" ht="24" spans="1:27">
      <c r="A86" s="22"/>
      <c r="B86" s="23" t="s">
        <v>108</v>
      </c>
      <c r="C86" s="24" t="s">
        <v>110</v>
      </c>
      <c r="D86" s="19">
        <f t="shared" si="34"/>
        <v>662</v>
      </c>
      <c r="E86" s="19">
        <f t="shared" si="29"/>
        <v>662</v>
      </c>
      <c r="F86" s="19">
        <f t="shared" si="28"/>
        <v>0</v>
      </c>
      <c r="G86" s="36" t="s">
        <v>33</v>
      </c>
      <c r="H86" s="35">
        <f t="shared" si="30"/>
        <v>662</v>
      </c>
      <c r="I86" s="40">
        <f>K86+M86</f>
        <v>662</v>
      </c>
      <c r="J86" s="35">
        <v>0</v>
      </c>
      <c r="K86" s="40">
        <v>643</v>
      </c>
      <c r="L86" s="39">
        <v>0</v>
      </c>
      <c r="M86" s="40">
        <v>19</v>
      </c>
      <c r="N86" s="39">
        <v>0</v>
      </c>
      <c r="O86" s="39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</row>
    <row r="87" ht="24" spans="1:27">
      <c r="A87" s="22"/>
      <c r="B87" s="23" t="s">
        <v>108</v>
      </c>
      <c r="C87" s="24" t="s">
        <v>111</v>
      </c>
      <c r="D87" s="19">
        <f t="shared" si="34"/>
        <v>235</v>
      </c>
      <c r="E87" s="19">
        <f t="shared" si="29"/>
        <v>235</v>
      </c>
      <c r="F87" s="19">
        <f t="shared" si="28"/>
        <v>0</v>
      </c>
      <c r="G87" s="36" t="s">
        <v>29</v>
      </c>
      <c r="H87" s="35">
        <f t="shared" si="30"/>
        <v>235</v>
      </c>
      <c r="I87" s="40">
        <f>K87+M87</f>
        <v>235</v>
      </c>
      <c r="J87" s="35">
        <v>0</v>
      </c>
      <c r="K87" s="40">
        <v>230</v>
      </c>
      <c r="L87" s="39">
        <v>0</v>
      </c>
      <c r="M87" s="40">
        <v>5</v>
      </c>
      <c r="N87" s="39">
        <v>0</v>
      </c>
      <c r="O87" s="39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</row>
    <row r="88" ht="24" spans="1:27">
      <c r="A88" s="22"/>
      <c r="B88" s="24" t="s">
        <v>108</v>
      </c>
      <c r="C88" s="24"/>
      <c r="D88" s="19">
        <f t="shared" si="34"/>
        <v>5344.91</v>
      </c>
      <c r="E88" s="19">
        <f t="shared" si="29"/>
        <v>5135.54</v>
      </c>
      <c r="F88" s="19">
        <f t="shared" si="28"/>
        <v>209.37</v>
      </c>
      <c r="G88" s="19"/>
      <c r="H88" s="35">
        <f t="shared" si="30"/>
        <v>0</v>
      </c>
      <c r="I88" s="41"/>
      <c r="J88" s="35">
        <v>0</v>
      </c>
      <c r="K88" s="41"/>
      <c r="L88" s="41"/>
      <c r="M88" s="41"/>
      <c r="N88" s="41"/>
      <c r="O88" s="47" t="s">
        <v>25</v>
      </c>
      <c r="P88" s="48">
        <f t="shared" ref="P88:P100" si="37">SUBTOTAL(9,Q88:T88)</f>
        <v>4766.91</v>
      </c>
      <c r="Q88" s="48">
        <v>1405.81</v>
      </c>
      <c r="R88" s="48">
        <v>78.5</v>
      </c>
      <c r="S88" s="48">
        <v>3231.73</v>
      </c>
      <c r="T88" s="48">
        <v>50.87</v>
      </c>
      <c r="U88" s="47" t="s">
        <v>26</v>
      </c>
      <c r="V88" s="54">
        <f t="shared" ref="V88:V89" si="38">SUBTOTAL(9,W88:AA88)</f>
        <v>578</v>
      </c>
      <c r="W88" s="40">
        <v>80</v>
      </c>
      <c r="X88" s="55">
        <v>370</v>
      </c>
      <c r="Y88" s="55">
        <v>0</v>
      </c>
      <c r="Z88" s="55">
        <v>128</v>
      </c>
      <c r="AA88" s="55">
        <v>0</v>
      </c>
    </row>
    <row r="89" ht="24" spans="1:27">
      <c r="A89" s="22"/>
      <c r="B89" s="24" t="s">
        <v>112</v>
      </c>
      <c r="C89" s="24"/>
      <c r="D89" s="19">
        <f t="shared" si="34"/>
        <v>19</v>
      </c>
      <c r="E89" s="19">
        <f t="shared" si="29"/>
        <v>13</v>
      </c>
      <c r="F89" s="19">
        <f t="shared" si="28"/>
        <v>6</v>
      </c>
      <c r="G89" s="19"/>
      <c r="H89" s="35">
        <f t="shared" si="30"/>
        <v>0</v>
      </c>
      <c r="I89" s="41"/>
      <c r="J89" s="35">
        <v>0</v>
      </c>
      <c r="K89" s="41"/>
      <c r="L89" s="41"/>
      <c r="M89" s="41"/>
      <c r="N89" s="41"/>
      <c r="O89" s="47"/>
      <c r="P89" s="48">
        <f t="shared" si="37"/>
        <v>0</v>
      </c>
      <c r="Q89" s="48"/>
      <c r="R89" s="48"/>
      <c r="S89" s="48"/>
      <c r="T89" s="48"/>
      <c r="U89" s="47" t="s">
        <v>26</v>
      </c>
      <c r="V89" s="54">
        <f t="shared" si="38"/>
        <v>19</v>
      </c>
      <c r="W89" s="40">
        <v>2</v>
      </c>
      <c r="X89" s="55">
        <v>11</v>
      </c>
      <c r="Y89" s="55">
        <v>3</v>
      </c>
      <c r="Z89" s="55">
        <v>2</v>
      </c>
      <c r="AA89" s="55">
        <v>1</v>
      </c>
    </row>
    <row r="90" ht="13.5" spans="1:27">
      <c r="A90" s="22"/>
      <c r="B90" s="24" t="s">
        <v>113</v>
      </c>
      <c r="C90" s="24"/>
      <c r="D90" s="19">
        <f t="shared" si="34"/>
        <v>0</v>
      </c>
      <c r="E90" s="19">
        <f t="shared" si="29"/>
        <v>0</v>
      </c>
      <c r="F90" s="19">
        <f t="shared" si="28"/>
        <v>0</v>
      </c>
      <c r="G90" s="19"/>
      <c r="H90" s="35">
        <f t="shared" si="30"/>
        <v>0</v>
      </c>
      <c r="I90" s="41"/>
      <c r="J90" s="35">
        <v>0</v>
      </c>
      <c r="K90" s="41"/>
      <c r="L90" s="41"/>
      <c r="M90" s="41"/>
      <c r="N90" s="41"/>
      <c r="O90" s="47"/>
      <c r="P90" s="48">
        <f t="shared" si="37"/>
        <v>0</v>
      </c>
      <c r="Q90" s="48"/>
      <c r="R90" s="48"/>
      <c r="S90" s="48"/>
      <c r="T90" s="48"/>
      <c r="U90" s="48"/>
      <c r="V90" s="54"/>
      <c r="W90" s="40"/>
      <c r="X90" s="55"/>
      <c r="Y90" s="55"/>
      <c r="Z90" s="55"/>
      <c r="AA90" s="55"/>
    </row>
    <row r="91" ht="13.5" spans="1:27">
      <c r="A91" s="22"/>
      <c r="B91" s="24" t="s">
        <v>114</v>
      </c>
      <c r="C91" s="24"/>
      <c r="D91" s="19">
        <f t="shared" si="34"/>
        <v>0</v>
      </c>
      <c r="E91" s="19">
        <f t="shared" si="29"/>
        <v>0</v>
      </c>
      <c r="F91" s="19">
        <f t="shared" si="28"/>
        <v>0</v>
      </c>
      <c r="G91" s="19"/>
      <c r="H91" s="35">
        <f t="shared" si="30"/>
        <v>0</v>
      </c>
      <c r="I91" s="41"/>
      <c r="J91" s="35">
        <v>0</v>
      </c>
      <c r="K91" s="41"/>
      <c r="L91" s="41"/>
      <c r="M91" s="41"/>
      <c r="N91" s="41"/>
      <c r="O91" s="47"/>
      <c r="P91" s="48">
        <f t="shared" si="37"/>
        <v>0</v>
      </c>
      <c r="Q91" s="48"/>
      <c r="R91" s="48"/>
      <c r="S91" s="48"/>
      <c r="T91" s="48"/>
      <c r="U91" s="48"/>
      <c r="V91" s="54"/>
      <c r="W91" s="40"/>
      <c r="X91" s="55"/>
      <c r="Y91" s="55"/>
      <c r="Z91" s="55"/>
      <c r="AA91" s="55"/>
    </row>
    <row r="92" ht="24" spans="1:27">
      <c r="A92" s="22"/>
      <c r="B92" s="24" t="s">
        <v>115</v>
      </c>
      <c r="C92" s="24"/>
      <c r="D92" s="19">
        <f t="shared" si="34"/>
        <v>2689.93</v>
      </c>
      <c r="E92" s="19">
        <f t="shared" si="29"/>
        <v>1582.69</v>
      </c>
      <c r="F92" s="19">
        <f t="shared" si="28"/>
        <v>1107.24</v>
      </c>
      <c r="G92" s="19"/>
      <c r="H92" s="35">
        <f t="shared" si="30"/>
        <v>0</v>
      </c>
      <c r="I92" s="41"/>
      <c r="J92" s="35">
        <v>0</v>
      </c>
      <c r="K92" s="41"/>
      <c r="L92" s="41"/>
      <c r="M92" s="41"/>
      <c r="N92" s="41"/>
      <c r="O92" s="47" t="s">
        <v>25</v>
      </c>
      <c r="P92" s="48">
        <f t="shared" si="37"/>
        <v>1763.93</v>
      </c>
      <c r="Q92" s="48">
        <v>124.2</v>
      </c>
      <c r="R92" s="48">
        <v>68.94</v>
      </c>
      <c r="S92" s="48">
        <v>893.49</v>
      </c>
      <c r="T92" s="48">
        <v>677.3</v>
      </c>
      <c r="U92" s="47" t="s">
        <v>26</v>
      </c>
      <c r="V92" s="54">
        <f t="shared" ref="V92:V100" si="39">SUBTOTAL(9,W92:AA92)</f>
        <v>926</v>
      </c>
      <c r="W92" s="40">
        <v>86</v>
      </c>
      <c r="X92" s="55">
        <v>422</v>
      </c>
      <c r="Y92" s="55">
        <v>211</v>
      </c>
      <c r="Z92" s="55">
        <v>143</v>
      </c>
      <c r="AA92" s="55">
        <v>64</v>
      </c>
    </row>
    <row r="93" ht="24" spans="1:27">
      <c r="A93" s="22"/>
      <c r="B93" s="24" t="s">
        <v>116</v>
      </c>
      <c r="C93" s="24"/>
      <c r="D93" s="19">
        <f t="shared" si="34"/>
        <v>2600.94</v>
      </c>
      <c r="E93" s="19">
        <f t="shared" si="29"/>
        <v>1944.59</v>
      </c>
      <c r="F93" s="19">
        <f t="shared" si="28"/>
        <v>656.35</v>
      </c>
      <c r="G93" s="19"/>
      <c r="H93" s="35">
        <f t="shared" si="30"/>
        <v>0</v>
      </c>
      <c r="I93" s="41"/>
      <c r="J93" s="35">
        <v>0</v>
      </c>
      <c r="K93" s="41"/>
      <c r="L93" s="41"/>
      <c r="M93" s="41"/>
      <c r="N93" s="41"/>
      <c r="O93" s="47" t="s">
        <v>25</v>
      </c>
      <c r="P93" s="48">
        <f t="shared" si="37"/>
        <v>1347.94</v>
      </c>
      <c r="Q93" s="48">
        <v>367.63</v>
      </c>
      <c r="R93" s="48">
        <v>95.83</v>
      </c>
      <c r="S93" s="48">
        <v>628.96</v>
      </c>
      <c r="T93" s="48">
        <v>255.52</v>
      </c>
      <c r="U93" s="47" t="s">
        <v>26</v>
      </c>
      <c r="V93" s="54">
        <f t="shared" si="39"/>
        <v>1253</v>
      </c>
      <c r="W93" s="40">
        <v>121</v>
      </c>
      <c r="X93" s="55">
        <v>675</v>
      </c>
      <c r="Y93" s="55">
        <v>135</v>
      </c>
      <c r="Z93" s="55">
        <v>273</v>
      </c>
      <c r="AA93" s="55">
        <v>49</v>
      </c>
    </row>
    <row r="94" ht="24" spans="1:27">
      <c r="A94" s="22"/>
      <c r="B94" s="24" t="s">
        <v>117</v>
      </c>
      <c r="C94" s="24"/>
      <c r="D94" s="19">
        <f t="shared" si="34"/>
        <v>4996.52</v>
      </c>
      <c r="E94" s="19">
        <f t="shared" si="29"/>
        <v>3734.3</v>
      </c>
      <c r="F94" s="19">
        <f t="shared" si="28"/>
        <v>1262.22</v>
      </c>
      <c r="G94" s="19"/>
      <c r="H94" s="35">
        <f t="shared" si="30"/>
        <v>0</v>
      </c>
      <c r="I94" s="41"/>
      <c r="J94" s="35">
        <v>0</v>
      </c>
      <c r="K94" s="41"/>
      <c r="L94" s="41"/>
      <c r="M94" s="41"/>
      <c r="N94" s="41"/>
      <c r="O94" s="47" t="s">
        <v>25</v>
      </c>
      <c r="P94" s="48">
        <f t="shared" si="37"/>
        <v>2783.52</v>
      </c>
      <c r="Q94" s="48">
        <v>767.09</v>
      </c>
      <c r="R94" s="48">
        <v>200.65</v>
      </c>
      <c r="S94" s="48">
        <v>1291.21</v>
      </c>
      <c r="T94" s="48">
        <v>524.57</v>
      </c>
      <c r="U94" s="47" t="s">
        <v>26</v>
      </c>
      <c r="V94" s="54">
        <f t="shared" si="39"/>
        <v>2213</v>
      </c>
      <c r="W94" s="40">
        <v>213</v>
      </c>
      <c r="X94" s="55">
        <v>1202</v>
      </c>
      <c r="Y94" s="55">
        <v>240</v>
      </c>
      <c r="Z94" s="55">
        <v>474</v>
      </c>
      <c r="AA94" s="55">
        <v>84</v>
      </c>
    </row>
    <row r="95" ht="24" spans="1:27">
      <c r="A95" s="22"/>
      <c r="B95" s="24" t="s">
        <v>118</v>
      </c>
      <c r="C95" s="24"/>
      <c r="D95" s="19">
        <f t="shared" si="34"/>
        <v>4375.6</v>
      </c>
      <c r="E95" s="19">
        <f t="shared" si="29"/>
        <v>2508</v>
      </c>
      <c r="F95" s="19">
        <f t="shared" si="28"/>
        <v>1867.6</v>
      </c>
      <c r="G95" s="19"/>
      <c r="H95" s="35">
        <f t="shared" si="30"/>
        <v>0</v>
      </c>
      <c r="I95" s="41"/>
      <c r="J95" s="35">
        <v>0</v>
      </c>
      <c r="K95" s="41"/>
      <c r="L95" s="41"/>
      <c r="M95" s="41"/>
      <c r="N95" s="41"/>
      <c r="O95" s="47" t="s">
        <v>25</v>
      </c>
      <c r="P95" s="48">
        <f t="shared" si="37"/>
        <v>3081.6</v>
      </c>
      <c r="Q95" s="48">
        <v>644.9</v>
      </c>
      <c r="R95" s="48">
        <v>394.54</v>
      </c>
      <c r="S95" s="48">
        <v>1083.1</v>
      </c>
      <c r="T95" s="48">
        <v>959.06</v>
      </c>
      <c r="U95" s="47" t="s">
        <v>26</v>
      </c>
      <c r="V95" s="54">
        <f t="shared" si="39"/>
        <v>1294</v>
      </c>
      <c r="W95" s="40">
        <v>109</v>
      </c>
      <c r="X95" s="55">
        <v>597</v>
      </c>
      <c r="Y95" s="55">
        <v>318</v>
      </c>
      <c r="Z95" s="55">
        <v>183</v>
      </c>
      <c r="AA95" s="55">
        <v>87</v>
      </c>
    </row>
    <row r="96" ht="24" spans="1:27">
      <c r="A96" s="22"/>
      <c r="B96" s="24" t="s">
        <v>119</v>
      </c>
      <c r="C96" s="24"/>
      <c r="D96" s="19">
        <f t="shared" si="34"/>
        <v>4299.41</v>
      </c>
      <c r="E96" s="19">
        <f t="shared" si="29"/>
        <v>2505.9</v>
      </c>
      <c r="F96" s="19">
        <f t="shared" si="28"/>
        <v>1793.51</v>
      </c>
      <c r="G96" s="19"/>
      <c r="H96" s="35">
        <f t="shared" si="30"/>
        <v>0</v>
      </c>
      <c r="I96" s="41"/>
      <c r="J96" s="35">
        <v>0</v>
      </c>
      <c r="K96" s="41"/>
      <c r="L96" s="41"/>
      <c r="M96" s="41"/>
      <c r="N96" s="41"/>
      <c r="O96" s="47" t="s">
        <v>25</v>
      </c>
      <c r="P96" s="48">
        <f t="shared" si="37"/>
        <v>3019.41</v>
      </c>
      <c r="Q96" s="48">
        <v>664.42</v>
      </c>
      <c r="R96" s="48">
        <v>405.27</v>
      </c>
      <c r="S96" s="48">
        <v>1078.48</v>
      </c>
      <c r="T96" s="48">
        <v>871.24</v>
      </c>
      <c r="U96" s="47" t="s">
        <v>26</v>
      </c>
      <c r="V96" s="54">
        <f t="shared" si="39"/>
        <v>1280</v>
      </c>
      <c r="W96" s="40">
        <v>123</v>
      </c>
      <c r="X96" s="55">
        <v>558</v>
      </c>
      <c r="Y96" s="55">
        <v>297</v>
      </c>
      <c r="Z96" s="55">
        <v>205</v>
      </c>
      <c r="AA96" s="55">
        <v>97</v>
      </c>
    </row>
    <row r="97" ht="24" spans="1:27">
      <c r="A97" s="22"/>
      <c r="B97" s="24" t="s">
        <v>120</v>
      </c>
      <c r="C97" s="24"/>
      <c r="D97" s="19">
        <f t="shared" si="34"/>
        <v>2901.48</v>
      </c>
      <c r="E97" s="19">
        <f t="shared" si="29"/>
        <v>2162.05</v>
      </c>
      <c r="F97" s="19">
        <f t="shared" si="28"/>
        <v>739.43</v>
      </c>
      <c r="G97" s="19"/>
      <c r="H97" s="35">
        <f t="shared" si="30"/>
        <v>0</v>
      </c>
      <c r="I97" s="41"/>
      <c r="J97" s="35">
        <v>0</v>
      </c>
      <c r="K97" s="41"/>
      <c r="L97" s="41"/>
      <c r="M97" s="41"/>
      <c r="N97" s="41"/>
      <c r="O97" s="47" t="s">
        <v>25</v>
      </c>
      <c r="P97" s="48">
        <f t="shared" si="37"/>
        <v>1596.48</v>
      </c>
      <c r="Q97" s="48">
        <v>525.87</v>
      </c>
      <c r="R97" s="48">
        <v>138.07</v>
      </c>
      <c r="S97" s="48">
        <v>663.18</v>
      </c>
      <c r="T97" s="48">
        <v>269.36</v>
      </c>
      <c r="U97" s="47" t="s">
        <v>26</v>
      </c>
      <c r="V97" s="54">
        <f t="shared" si="39"/>
        <v>1305</v>
      </c>
      <c r="W97" s="40">
        <v>144</v>
      </c>
      <c r="X97" s="55">
        <v>661</v>
      </c>
      <c r="Y97" s="55">
        <v>132</v>
      </c>
      <c r="Z97" s="55">
        <v>312</v>
      </c>
      <c r="AA97" s="55">
        <v>56</v>
      </c>
    </row>
    <row r="98" ht="24" spans="1:27">
      <c r="A98" s="22"/>
      <c r="B98" s="24" t="s">
        <v>121</v>
      </c>
      <c r="C98" s="24"/>
      <c r="D98" s="19">
        <f t="shared" si="34"/>
        <v>2459.98</v>
      </c>
      <c r="E98" s="19">
        <f t="shared" si="29"/>
        <v>1834.15</v>
      </c>
      <c r="F98" s="19">
        <f t="shared" si="28"/>
        <v>625.83</v>
      </c>
      <c r="G98" s="19"/>
      <c r="H98" s="35">
        <f t="shared" si="30"/>
        <v>0</v>
      </c>
      <c r="I98" s="41"/>
      <c r="J98" s="35">
        <v>0</v>
      </c>
      <c r="K98" s="41"/>
      <c r="L98" s="41"/>
      <c r="M98" s="41"/>
      <c r="N98" s="41"/>
      <c r="O98" s="47" t="s">
        <v>25</v>
      </c>
      <c r="P98" s="48">
        <f t="shared" si="37"/>
        <v>1268.98</v>
      </c>
      <c r="Q98" s="48">
        <v>323.84</v>
      </c>
      <c r="R98" s="48">
        <v>84.48</v>
      </c>
      <c r="S98" s="48">
        <v>612.31</v>
      </c>
      <c r="T98" s="48">
        <v>248.35</v>
      </c>
      <c r="U98" s="47" t="s">
        <v>26</v>
      </c>
      <c r="V98" s="54">
        <f t="shared" si="39"/>
        <v>1191</v>
      </c>
      <c r="W98" s="40">
        <v>119</v>
      </c>
      <c r="X98" s="55">
        <v>639</v>
      </c>
      <c r="Y98" s="55">
        <v>128</v>
      </c>
      <c r="Z98" s="55">
        <v>259</v>
      </c>
      <c r="AA98" s="55">
        <v>46</v>
      </c>
    </row>
    <row r="99" ht="24" spans="1:27">
      <c r="A99" s="22"/>
      <c r="B99" s="24" t="s">
        <v>122</v>
      </c>
      <c r="C99" s="24"/>
      <c r="D99" s="19">
        <f t="shared" si="34"/>
        <v>729.2</v>
      </c>
      <c r="E99" s="19">
        <f t="shared" si="29"/>
        <v>543.86</v>
      </c>
      <c r="F99" s="19">
        <f t="shared" si="28"/>
        <v>185.34</v>
      </c>
      <c r="G99" s="19"/>
      <c r="H99" s="35">
        <f t="shared" si="30"/>
        <v>0</v>
      </c>
      <c r="I99" s="41"/>
      <c r="J99" s="35">
        <v>0</v>
      </c>
      <c r="K99" s="41"/>
      <c r="L99" s="41"/>
      <c r="M99" s="41"/>
      <c r="N99" s="41"/>
      <c r="O99" s="47" t="s">
        <v>25</v>
      </c>
      <c r="P99" s="48">
        <f t="shared" si="37"/>
        <v>349.2</v>
      </c>
      <c r="Q99" s="48">
        <v>111.87</v>
      </c>
      <c r="R99" s="48">
        <v>29.11</v>
      </c>
      <c r="S99" s="48">
        <v>147.99</v>
      </c>
      <c r="T99" s="48">
        <v>60.23</v>
      </c>
      <c r="U99" s="47" t="s">
        <v>26</v>
      </c>
      <c r="V99" s="54">
        <f t="shared" si="39"/>
        <v>380</v>
      </c>
      <c r="W99" s="40">
        <v>42</v>
      </c>
      <c r="X99" s="55">
        <v>197</v>
      </c>
      <c r="Y99" s="55">
        <v>39</v>
      </c>
      <c r="Z99" s="55">
        <v>87</v>
      </c>
      <c r="AA99" s="55">
        <v>15</v>
      </c>
    </row>
    <row r="100" ht="24" spans="1:27">
      <c r="A100" s="28"/>
      <c r="B100" s="24" t="s">
        <v>123</v>
      </c>
      <c r="C100" s="24"/>
      <c r="D100" s="19">
        <f t="shared" si="34"/>
        <v>1093.35</v>
      </c>
      <c r="E100" s="19">
        <f t="shared" si="29"/>
        <v>813.93</v>
      </c>
      <c r="F100" s="19">
        <f t="shared" si="28"/>
        <v>279.42</v>
      </c>
      <c r="G100" s="19"/>
      <c r="H100" s="35">
        <f t="shared" si="30"/>
        <v>0</v>
      </c>
      <c r="I100" s="41"/>
      <c r="J100" s="35">
        <v>0</v>
      </c>
      <c r="K100" s="41"/>
      <c r="L100" s="41"/>
      <c r="M100" s="41"/>
      <c r="N100" s="41"/>
      <c r="O100" s="47" t="s">
        <v>25</v>
      </c>
      <c r="P100" s="48">
        <f t="shared" si="37"/>
        <v>522.35</v>
      </c>
      <c r="Q100" s="48">
        <v>149.22</v>
      </c>
      <c r="R100" s="48">
        <v>38.94</v>
      </c>
      <c r="S100" s="48">
        <v>237.71</v>
      </c>
      <c r="T100" s="48">
        <v>96.48</v>
      </c>
      <c r="U100" s="47" t="s">
        <v>26</v>
      </c>
      <c r="V100" s="54">
        <f t="shared" si="39"/>
        <v>571</v>
      </c>
      <c r="W100" s="40">
        <v>61</v>
      </c>
      <c r="X100" s="55">
        <v>289</v>
      </c>
      <c r="Y100" s="55">
        <v>58</v>
      </c>
      <c r="Z100" s="55">
        <v>138</v>
      </c>
      <c r="AA100" s="55">
        <v>25</v>
      </c>
    </row>
    <row r="101" s="2" customFormat="true" spans="1:27">
      <c r="A101" s="20" t="s">
        <v>124</v>
      </c>
      <c r="B101" s="18" t="s">
        <v>124</v>
      </c>
      <c r="C101" s="21" t="s">
        <v>125</v>
      </c>
      <c r="D101" s="19">
        <f t="shared" si="34"/>
        <v>14486.08</v>
      </c>
      <c r="E101" s="19">
        <f t="shared" si="29"/>
        <v>11105.08</v>
      </c>
      <c r="F101" s="19">
        <f t="shared" si="28"/>
        <v>3381</v>
      </c>
      <c r="G101" s="36"/>
      <c r="H101" s="35">
        <f t="shared" si="30"/>
        <v>2655</v>
      </c>
      <c r="I101" s="39">
        <f>SUM(I103:I116)</f>
        <v>2655</v>
      </c>
      <c r="J101" s="39">
        <f t="shared" ref="J101" si="40">SUM(J103:J116)</f>
        <v>0</v>
      </c>
      <c r="K101" s="39">
        <v>2208</v>
      </c>
      <c r="L101" s="39">
        <v>0</v>
      </c>
      <c r="M101" s="39">
        <v>447</v>
      </c>
      <c r="N101" s="39">
        <v>0</v>
      </c>
      <c r="O101" s="47"/>
      <c r="P101" s="39">
        <f t="shared" ref="P101:V101" si="41">SUM(P103:P116)</f>
        <v>8149.08</v>
      </c>
      <c r="Q101" s="39">
        <v>916.92</v>
      </c>
      <c r="R101" s="39">
        <v>293.84</v>
      </c>
      <c r="S101" s="39">
        <v>4902.16</v>
      </c>
      <c r="T101" s="39">
        <v>2036.16</v>
      </c>
      <c r="U101" s="47"/>
      <c r="V101" s="39">
        <f t="shared" si="41"/>
        <v>3682</v>
      </c>
      <c r="W101" s="39">
        <v>302</v>
      </c>
      <c r="X101" s="39">
        <v>2073</v>
      </c>
      <c r="Y101" s="39">
        <v>596</v>
      </c>
      <c r="Z101" s="39">
        <v>558</v>
      </c>
      <c r="AA101" s="39">
        <v>153</v>
      </c>
    </row>
    <row r="102" ht="24" spans="1:27">
      <c r="A102" s="22"/>
      <c r="B102" s="23" t="s">
        <v>126</v>
      </c>
      <c r="C102" s="25"/>
      <c r="D102" s="19">
        <f t="shared" si="34"/>
        <v>4829.99</v>
      </c>
      <c r="E102" s="19">
        <f t="shared" si="29"/>
        <v>4776.82</v>
      </c>
      <c r="F102" s="19">
        <f t="shared" si="28"/>
        <v>53.17</v>
      </c>
      <c r="G102" s="19"/>
      <c r="H102" s="35">
        <f t="shared" si="30"/>
        <v>2655</v>
      </c>
      <c r="I102" s="40">
        <f>SUM(I103:I106)</f>
        <v>2655</v>
      </c>
      <c r="J102" s="40">
        <f t="shared" ref="J102" si="42">SUM(J103:J106)</f>
        <v>0</v>
      </c>
      <c r="K102" s="40">
        <v>2208</v>
      </c>
      <c r="L102" s="40">
        <v>0</v>
      </c>
      <c r="M102" s="40">
        <v>447</v>
      </c>
      <c r="N102" s="40">
        <v>0</v>
      </c>
      <c r="O102" s="47" t="s">
        <v>25</v>
      </c>
      <c r="P102" s="40">
        <f t="shared" ref="P102:V102" si="43">SUM(P103:P106)</f>
        <v>1901.99</v>
      </c>
      <c r="Q102" s="40">
        <v>231.16</v>
      </c>
      <c r="R102" s="40">
        <v>12.27</v>
      </c>
      <c r="S102" s="40">
        <v>1630.66</v>
      </c>
      <c r="T102" s="40">
        <v>27.9</v>
      </c>
      <c r="U102" s="47" t="s">
        <v>26</v>
      </c>
      <c r="V102" s="40">
        <f t="shared" si="43"/>
        <v>273</v>
      </c>
      <c r="W102" s="40">
        <v>13</v>
      </c>
      <c r="X102" s="40">
        <v>238</v>
      </c>
      <c r="Y102" s="40">
        <v>0</v>
      </c>
      <c r="Z102" s="40">
        <v>22</v>
      </c>
      <c r="AA102" s="40">
        <v>0</v>
      </c>
    </row>
    <row r="103" ht="24" spans="1:27">
      <c r="A103" s="22"/>
      <c r="B103" s="23" t="s">
        <v>127</v>
      </c>
      <c r="C103" s="25" t="s">
        <v>128</v>
      </c>
      <c r="D103" s="19">
        <f t="shared" si="34"/>
        <v>1301</v>
      </c>
      <c r="E103" s="19">
        <f t="shared" si="29"/>
        <v>1301</v>
      </c>
      <c r="F103" s="19">
        <f t="shared" si="28"/>
        <v>0</v>
      </c>
      <c r="G103" s="36" t="s">
        <v>29</v>
      </c>
      <c r="H103" s="35">
        <f t="shared" si="30"/>
        <v>1301</v>
      </c>
      <c r="I103" s="40">
        <f>K103+M103</f>
        <v>1301</v>
      </c>
      <c r="J103" s="35">
        <v>0</v>
      </c>
      <c r="K103" s="40">
        <v>1000</v>
      </c>
      <c r="L103" s="39">
        <v>0</v>
      </c>
      <c r="M103" s="40">
        <v>301</v>
      </c>
      <c r="N103" s="39">
        <v>0</v>
      </c>
      <c r="O103" s="39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</row>
    <row r="104" ht="24" spans="1:27">
      <c r="A104" s="22"/>
      <c r="B104" s="23" t="s">
        <v>127</v>
      </c>
      <c r="C104" s="25" t="s">
        <v>129</v>
      </c>
      <c r="D104" s="19">
        <f t="shared" si="34"/>
        <v>1181</v>
      </c>
      <c r="E104" s="19">
        <f t="shared" si="29"/>
        <v>1181</v>
      </c>
      <c r="F104" s="19">
        <f t="shared" si="28"/>
        <v>0</v>
      </c>
      <c r="G104" s="36" t="s">
        <v>29</v>
      </c>
      <c r="H104" s="35">
        <f t="shared" si="30"/>
        <v>1181</v>
      </c>
      <c r="I104" s="40">
        <f>K104+M104</f>
        <v>1181</v>
      </c>
      <c r="J104" s="35">
        <v>0</v>
      </c>
      <c r="K104" s="40">
        <v>1047</v>
      </c>
      <c r="L104" s="39">
        <v>0</v>
      </c>
      <c r="M104" s="40">
        <v>134</v>
      </c>
      <c r="N104" s="39">
        <v>0</v>
      </c>
      <c r="O104" s="39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</row>
    <row r="105" ht="24" spans="1:27">
      <c r="A105" s="22"/>
      <c r="B105" s="23" t="s">
        <v>127</v>
      </c>
      <c r="C105" s="25" t="s">
        <v>130</v>
      </c>
      <c r="D105" s="19">
        <f t="shared" si="34"/>
        <v>173</v>
      </c>
      <c r="E105" s="19">
        <f t="shared" si="29"/>
        <v>173</v>
      </c>
      <c r="F105" s="19">
        <f t="shared" si="28"/>
        <v>0</v>
      </c>
      <c r="G105" s="36" t="s">
        <v>29</v>
      </c>
      <c r="H105" s="35">
        <f t="shared" si="30"/>
        <v>173</v>
      </c>
      <c r="I105" s="40">
        <f>K105+M105</f>
        <v>173</v>
      </c>
      <c r="J105" s="35">
        <v>0</v>
      </c>
      <c r="K105" s="40">
        <v>161</v>
      </c>
      <c r="L105" s="39">
        <v>0</v>
      </c>
      <c r="M105" s="40">
        <v>12</v>
      </c>
      <c r="N105" s="39">
        <v>0</v>
      </c>
      <c r="O105" s="39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</row>
    <row r="106" ht="24" spans="1:27">
      <c r="A106" s="22"/>
      <c r="B106" s="24" t="s">
        <v>127</v>
      </c>
      <c r="C106" s="24"/>
      <c r="D106" s="19">
        <f t="shared" si="34"/>
        <v>2174.99</v>
      </c>
      <c r="E106" s="19">
        <f t="shared" si="29"/>
        <v>2121.82</v>
      </c>
      <c r="F106" s="19">
        <f t="shared" si="28"/>
        <v>53.17</v>
      </c>
      <c r="G106" s="19"/>
      <c r="H106" s="35">
        <f t="shared" si="30"/>
        <v>0</v>
      </c>
      <c r="I106" s="41"/>
      <c r="J106" s="35">
        <v>0</v>
      </c>
      <c r="K106" s="41"/>
      <c r="L106" s="41"/>
      <c r="M106" s="41"/>
      <c r="N106" s="41"/>
      <c r="O106" s="47" t="s">
        <v>25</v>
      </c>
      <c r="P106" s="48">
        <f t="shared" ref="P106:P116" si="44">SUBTOTAL(9,Q106:T106)</f>
        <v>1901.99</v>
      </c>
      <c r="Q106" s="48">
        <v>231.16</v>
      </c>
      <c r="R106" s="48">
        <v>12.27</v>
      </c>
      <c r="S106" s="48">
        <v>1630.66</v>
      </c>
      <c r="T106" s="48">
        <v>27.9</v>
      </c>
      <c r="U106" s="47" t="s">
        <v>26</v>
      </c>
      <c r="V106" s="54">
        <f t="shared" ref="V106:V116" si="45">SUBTOTAL(9,W106:AA106)</f>
        <v>273</v>
      </c>
      <c r="W106" s="40">
        <v>13</v>
      </c>
      <c r="X106" s="55">
        <v>238</v>
      </c>
      <c r="Y106" s="55">
        <v>0</v>
      </c>
      <c r="Z106" s="55">
        <v>22</v>
      </c>
      <c r="AA106" s="55">
        <v>0</v>
      </c>
    </row>
    <row r="107" ht="24" spans="1:27">
      <c r="A107" s="22"/>
      <c r="B107" s="24" t="s">
        <v>131</v>
      </c>
      <c r="C107" s="24"/>
      <c r="D107" s="19">
        <f t="shared" si="34"/>
        <v>288.13</v>
      </c>
      <c r="E107" s="19">
        <f t="shared" si="29"/>
        <v>207.89</v>
      </c>
      <c r="F107" s="19">
        <f t="shared" si="28"/>
        <v>80.24</v>
      </c>
      <c r="G107" s="19"/>
      <c r="H107" s="35">
        <f t="shared" si="30"/>
        <v>0</v>
      </c>
      <c r="I107" s="41"/>
      <c r="J107" s="35">
        <v>0</v>
      </c>
      <c r="K107" s="41"/>
      <c r="L107" s="41"/>
      <c r="M107" s="41"/>
      <c r="N107" s="41"/>
      <c r="O107" s="47" t="s">
        <v>25</v>
      </c>
      <c r="P107" s="48">
        <f t="shared" si="44"/>
        <v>206.13</v>
      </c>
      <c r="Q107" s="48">
        <v>18.4</v>
      </c>
      <c r="R107" s="48">
        <v>5.93</v>
      </c>
      <c r="S107" s="48">
        <v>129.49</v>
      </c>
      <c r="T107" s="48">
        <v>52.31</v>
      </c>
      <c r="U107" s="47" t="s">
        <v>26</v>
      </c>
      <c r="V107" s="54">
        <f t="shared" si="45"/>
        <v>82</v>
      </c>
      <c r="W107" s="40">
        <v>6</v>
      </c>
      <c r="X107" s="55">
        <v>51</v>
      </c>
      <c r="Y107" s="55">
        <v>14</v>
      </c>
      <c r="Z107" s="55">
        <v>9</v>
      </c>
      <c r="AA107" s="55">
        <v>2</v>
      </c>
    </row>
    <row r="108" ht="24" spans="1:27">
      <c r="A108" s="22"/>
      <c r="B108" s="24" t="s">
        <v>132</v>
      </c>
      <c r="C108" s="24"/>
      <c r="D108" s="19">
        <f t="shared" si="34"/>
        <v>157.24</v>
      </c>
      <c r="E108" s="19">
        <f t="shared" si="29"/>
        <v>113.32</v>
      </c>
      <c r="F108" s="19">
        <f t="shared" si="28"/>
        <v>43.92</v>
      </c>
      <c r="G108" s="19"/>
      <c r="H108" s="35">
        <f t="shared" si="30"/>
        <v>0</v>
      </c>
      <c r="I108" s="41"/>
      <c r="J108" s="35">
        <v>0</v>
      </c>
      <c r="K108" s="41"/>
      <c r="L108" s="41"/>
      <c r="M108" s="41"/>
      <c r="N108" s="41"/>
      <c r="O108" s="47" t="s">
        <v>25</v>
      </c>
      <c r="P108" s="48">
        <f t="shared" si="44"/>
        <v>96.24</v>
      </c>
      <c r="Q108" s="48">
        <v>9.2</v>
      </c>
      <c r="R108" s="48">
        <v>2.82</v>
      </c>
      <c r="S108" s="48">
        <v>60.12</v>
      </c>
      <c r="T108" s="48">
        <v>24.1</v>
      </c>
      <c r="U108" s="47" t="s">
        <v>26</v>
      </c>
      <c r="V108" s="54">
        <f t="shared" si="45"/>
        <v>61</v>
      </c>
      <c r="W108" s="40">
        <v>5</v>
      </c>
      <c r="X108" s="55">
        <v>36</v>
      </c>
      <c r="Y108" s="55">
        <v>10</v>
      </c>
      <c r="Z108" s="55">
        <v>8</v>
      </c>
      <c r="AA108" s="55">
        <v>2</v>
      </c>
    </row>
    <row r="109" ht="24" spans="1:27">
      <c r="A109" s="22"/>
      <c r="B109" s="24" t="s">
        <v>133</v>
      </c>
      <c r="C109" s="24"/>
      <c r="D109" s="19">
        <f t="shared" si="34"/>
        <v>26</v>
      </c>
      <c r="E109" s="19">
        <f t="shared" si="29"/>
        <v>16</v>
      </c>
      <c r="F109" s="19">
        <f t="shared" si="28"/>
        <v>10</v>
      </c>
      <c r="G109" s="19"/>
      <c r="H109" s="35">
        <f t="shared" si="30"/>
        <v>0</v>
      </c>
      <c r="I109" s="41"/>
      <c r="J109" s="35">
        <v>0</v>
      </c>
      <c r="K109" s="41"/>
      <c r="L109" s="41"/>
      <c r="M109" s="41"/>
      <c r="N109" s="41"/>
      <c r="O109" s="47"/>
      <c r="P109" s="48">
        <f t="shared" si="44"/>
        <v>0</v>
      </c>
      <c r="Q109" s="48"/>
      <c r="R109" s="48"/>
      <c r="S109" s="48"/>
      <c r="T109" s="48"/>
      <c r="U109" s="47" t="s">
        <v>26</v>
      </c>
      <c r="V109" s="54">
        <f t="shared" si="45"/>
        <v>26</v>
      </c>
      <c r="W109" s="40">
        <v>3</v>
      </c>
      <c r="X109" s="55">
        <v>12</v>
      </c>
      <c r="Y109" s="55">
        <v>5</v>
      </c>
      <c r="Z109" s="55">
        <v>4</v>
      </c>
      <c r="AA109" s="55">
        <v>2</v>
      </c>
    </row>
    <row r="110" ht="24" spans="1:27">
      <c r="A110" s="22"/>
      <c r="B110" s="24" t="s">
        <v>134</v>
      </c>
      <c r="C110" s="24"/>
      <c r="D110" s="19">
        <f t="shared" si="34"/>
        <v>169</v>
      </c>
      <c r="E110" s="19">
        <f t="shared" si="29"/>
        <v>127</v>
      </c>
      <c r="F110" s="19">
        <f t="shared" si="28"/>
        <v>42</v>
      </c>
      <c r="G110" s="19"/>
      <c r="H110" s="35">
        <f t="shared" si="30"/>
        <v>0</v>
      </c>
      <c r="I110" s="41"/>
      <c r="J110" s="35">
        <v>0</v>
      </c>
      <c r="K110" s="41"/>
      <c r="L110" s="41"/>
      <c r="M110" s="41"/>
      <c r="N110" s="41"/>
      <c r="O110" s="47"/>
      <c r="P110" s="48">
        <f t="shared" si="44"/>
        <v>0</v>
      </c>
      <c r="Q110" s="48"/>
      <c r="R110" s="48"/>
      <c r="S110" s="48"/>
      <c r="T110" s="48"/>
      <c r="U110" s="47" t="s">
        <v>26</v>
      </c>
      <c r="V110" s="54">
        <f t="shared" si="45"/>
        <v>169</v>
      </c>
      <c r="W110" s="40">
        <v>9</v>
      </c>
      <c r="X110" s="55">
        <v>113</v>
      </c>
      <c r="Y110" s="55">
        <v>30</v>
      </c>
      <c r="Z110" s="55">
        <v>14</v>
      </c>
      <c r="AA110" s="55">
        <v>3</v>
      </c>
    </row>
    <row r="111" ht="24" spans="1:27">
      <c r="A111" s="22"/>
      <c r="B111" s="24" t="s">
        <v>135</v>
      </c>
      <c r="C111" s="24"/>
      <c r="D111" s="19">
        <f t="shared" si="34"/>
        <v>1579.9</v>
      </c>
      <c r="E111" s="19">
        <f t="shared" si="29"/>
        <v>954.92</v>
      </c>
      <c r="F111" s="19">
        <f t="shared" si="28"/>
        <v>624.98</v>
      </c>
      <c r="G111" s="19"/>
      <c r="H111" s="35">
        <f t="shared" si="30"/>
        <v>0</v>
      </c>
      <c r="I111" s="41"/>
      <c r="J111" s="35">
        <v>0</v>
      </c>
      <c r="K111" s="41"/>
      <c r="L111" s="41"/>
      <c r="M111" s="41"/>
      <c r="N111" s="41"/>
      <c r="O111" s="47" t="s">
        <v>25</v>
      </c>
      <c r="P111" s="48">
        <f t="shared" si="44"/>
        <v>1236.9</v>
      </c>
      <c r="Q111" s="48">
        <v>117.21</v>
      </c>
      <c r="R111" s="48">
        <v>61.34</v>
      </c>
      <c r="S111" s="48">
        <v>619.71</v>
      </c>
      <c r="T111" s="48">
        <v>438.64</v>
      </c>
      <c r="U111" s="47" t="s">
        <v>26</v>
      </c>
      <c r="V111" s="54">
        <f t="shared" si="45"/>
        <v>343</v>
      </c>
      <c r="W111" s="40">
        <v>25</v>
      </c>
      <c r="X111" s="55">
        <v>171</v>
      </c>
      <c r="Y111" s="55">
        <v>80</v>
      </c>
      <c r="Z111" s="55">
        <v>47</v>
      </c>
      <c r="AA111" s="55">
        <v>20</v>
      </c>
    </row>
    <row r="112" ht="24" spans="1:27">
      <c r="A112" s="22"/>
      <c r="B112" s="24" t="s">
        <v>136</v>
      </c>
      <c r="C112" s="24"/>
      <c r="D112" s="19">
        <f t="shared" si="34"/>
        <v>2932.89</v>
      </c>
      <c r="E112" s="19">
        <f t="shared" si="29"/>
        <v>2187.78</v>
      </c>
      <c r="F112" s="19">
        <f t="shared" si="28"/>
        <v>745.11</v>
      </c>
      <c r="G112" s="19"/>
      <c r="H112" s="35">
        <f t="shared" si="30"/>
        <v>0</v>
      </c>
      <c r="I112" s="41"/>
      <c r="J112" s="35">
        <v>0</v>
      </c>
      <c r="K112" s="41"/>
      <c r="L112" s="41"/>
      <c r="M112" s="41"/>
      <c r="N112" s="41"/>
      <c r="O112" s="47" t="s">
        <v>25</v>
      </c>
      <c r="P112" s="48">
        <f t="shared" si="44"/>
        <v>1492.89</v>
      </c>
      <c r="Q112" s="48">
        <v>271.21</v>
      </c>
      <c r="R112" s="48">
        <v>70.76</v>
      </c>
      <c r="S112" s="48">
        <v>818.57</v>
      </c>
      <c r="T112" s="48">
        <v>332.35</v>
      </c>
      <c r="U112" s="47" t="s">
        <v>26</v>
      </c>
      <c r="V112" s="54">
        <f t="shared" si="45"/>
        <v>1440</v>
      </c>
      <c r="W112" s="40">
        <v>129</v>
      </c>
      <c r="X112" s="55">
        <v>826</v>
      </c>
      <c r="Y112" s="55">
        <v>165</v>
      </c>
      <c r="Z112" s="55">
        <v>272</v>
      </c>
      <c r="AA112" s="55">
        <v>48</v>
      </c>
    </row>
    <row r="113" ht="24" spans="1:27">
      <c r="A113" s="22"/>
      <c r="B113" s="24" t="s">
        <v>137</v>
      </c>
      <c r="C113" s="24"/>
      <c r="D113" s="19">
        <f t="shared" si="34"/>
        <v>1290.24</v>
      </c>
      <c r="E113" s="19">
        <f t="shared" si="29"/>
        <v>773.82</v>
      </c>
      <c r="F113" s="19">
        <f t="shared" si="28"/>
        <v>516.42</v>
      </c>
      <c r="G113" s="19"/>
      <c r="H113" s="35">
        <f t="shared" si="30"/>
        <v>0</v>
      </c>
      <c r="I113" s="41"/>
      <c r="J113" s="35">
        <v>0</v>
      </c>
      <c r="K113" s="41"/>
      <c r="L113" s="41"/>
      <c r="M113" s="41"/>
      <c r="N113" s="41"/>
      <c r="O113" s="47" t="s">
        <v>25</v>
      </c>
      <c r="P113" s="48">
        <f t="shared" si="44"/>
        <v>885.24</v>
      </c>
      <c r="Q113" s="48">
        <v>46.55</v>
      </c>
      <c r="R113" s="48">
        <v>24.12</v>
      </c>
      <c r="S113" s="48">
        <v>477.27</v>
      </c>
      <c r="T113" s="48">
        <v>337.3</v>
      </c>
      <c r="U113" s="47" t="s">
        <v>26</v>
      </c>
      <c r="V113" s="54">
        <f t="shared" si="45"/>
        <v>405</v>
      </c>
      <c r="W113" s="40">
        <v>41</v>
      </c>
      <c r="X113" s="55">
        <v>184</v>
      </c>
      <c r="Y113" s="55">
        <v>86</v>
      </c>
      <c r="Z113" s="55">
        <v>66</v>
      </c>
      <c r="AA113" s="55">
        <v>28</v>
      </c>
    </row>
    <row r="114" ht="24" spans="1:27">
      <c r="A114" s="22"/>
      <c r="B114" s="24" t="s">
        <v>138</v>
      </c>
      <c r="C114" s="24"/>
      <c r="D114" s="19">
        <f t="shared" si="34"/>
        <v>868.6</v>
      </c>
      <c r="E114" s="19">
        <f t="shared" si="29"/>
        <v>530.22</v>
      </c>
      <c r="F114" s="19">
        <f t="shared" si="28"/>
        <v>338.38</v>
      </c>
      <c r="G114" s="19"/>
      <c r="H114" s="35">
        <f t="shared" si="30"/>
        <v>0</v>
      </c>
      <c r="I114" s="41"/>
      <c r="J114" s="35">
        <v>0</v>
      </c>
      <c r="K114" s="41"/>
      <c r="L114" s="41"/>
      <c r="M114" s="41"/>
      <c r="N114" s="41"/>
      <c r="O114" s="47" t="s">
        <v>25</v>
      </c>
      <c r="P114" s="48">
        <f t="shared" si="44"/>
        <v>594.6</v>
      </c>
      <c r="Q114" s="48">
        <v>61.09</v>
      </c>
      <c r="R114" s="48">
        <v>31.79</v>
      </c>
      <c r="S114" s="48">
        <v>294.13</v>
      </c>
      <c r="T114" s="48">
        <v>207.59</v>
      </c>
      <c r="U114" s="47" t="s">
        <v>26</v>
      </c>
      <c r="V114" s="54">
        <f t="shared" si="45"/>
        <v>274</v>
      </c>
      <c r="W114" s="40">
        <v>19</v>
      </c>
      <c r="X114" s="55">
        <v>143</v>
      </c>
      <c r="Y114" s="55">
        <v>67</v>
      </c>
      <c r="Z114" s="55">
        <v>32</v>
      </c>
      <c r="AA114" s="55">
        <v>13</v>
      </c>
    </row>
    <row r="115" ht="24" spans="1:27">
      <c r="A115" s="22"/>
      <c r="B115" s="24" t="s">
        <v>139</v>
      </c>
      <c r="C115" s="24"/>
      <c r="D115" s="19">
        <f t="shared" si="34"/>
        <v>1029.73</v>
      </c>
      <c r="E115" s="19">
        <f t="shared" si="29"/>
        <v>620.45</v>
      </c>
      <c r="F115" s="19">
        <f t="shared" si="28"/>
        <v>409.28</v>
      </c>
      <c r="G115" s="19"/>
      <c r="H115" s="35">
        <f t="shared" si="30"/>
        <v>0</v>
      </c>
      <c r="I115" s="41"/>
      <c r="J115" s="35">
        <v>0</v>
      </c>
      <c r="K115" s="41"/>
      <c r="L115" s="41"/>
      <c r="M115" s="41"/>
      <c r="N115" s="41"/>
      <c r="O115" s="47" t="s">
        <v>25</v>
      </c>
      <c r="P115" s="48">
        <f t="shared" si="44"/>
        <v>774.73</v>
      </c>
      <c r="Q115" s="48">
        <v>45.08</v>
      </c>
      <c r="R115" s="48">
        <v>22.45</v>
      </c>
      <c r="S115" s="48">
        <v>414.37</v>
      </c>
      <c r="T115" s="48">
        <v>292.83</v>
      </c>
      <c r="U115" s="47" t="s">
        <v>26</v>
      </c>
      <c r="V115" s="54">
        <f t="shared" si="45"/>
        <v>255</v>
      </c>
      <c r="W115" s="40">
        <v>21</v>
      </c>
      <c r="X115" s="55">
        <v>127</v>
      </c>
      <c r="Y115" s="55">
        <v>59</v>
      </c>
      <c r="Z115" s="55">
        <v>34</v>
      </c>
      <c r="AA115" s="55">
        <v>14</v>
      </c>
    </row>
    <row r="116" ht="24" spans="1:27">
      <c r="A116" s="28"/>
      <c r="B116" s="24" t="s">
        <v>140</v>
      </c>
      <c r="C116" s="24"/>
      <c r="D116" s="19">
        <f t="shared" si="34"/>
        <v>1314.36</v>
      </c>
      <c r="E116" s="19">
        <f t="shared" si="29"/>
        <v>796.86</v>
      </c>
      <c r="F116" s="19">
        <f t="shared" si="28"/>
        <v>517.5</v>
      </c>
      <c r="G116" s="19"/>
      <c r="H116" s="35">
        <f t="shared" si="30"/>
        <v>0</v>
      </c>
      <c r="I116" s="41"/>
      <c r="J116" s="35">
        <v>0</v>
      </c>
      <c r="K116" s="41"/>
      <c r="L116" s="41"/>
      <c r="M116" s="41"/>
      <c r="N116" s="41"/>
      <c r="O116" s="47" t="s">
        <v>25</v>
      </c>
      <c r="P116" s="48">
        <f t="shared" si="44"/>
        <v>960.36</v>
      </c>
      <c r="Q116" s="48">
        <v>117.02</v>
      </c>
      <c r="R116" s="48">
        <v>62.36</v>
      </c>
      <c r="S116" s="48">
        <v>457.84</v>
      </c>
      <c r="T116" s="48">
        <v>323.14</v>
      </c>
      <c r="U116" s="47" t="s">
        <v>26</v>
      </c>
      <c r="V116" s="54">
        <f t="shared" si="45"/>
        <v>354</v>
      </c>
      <c r="W116" s="40">
        <v>31</v>
      </c>
      <c r="X116" s="55">
        <v>172</v>
      </c>
      <c r="Y116" s="55">
        <v>80</v>
      </c>
      <c r="Z116" s="55">
        <v>50</v>
      </c>
      <c r="AA116" s="55">
        <v>21</v>
      </c>
    </row>
    <row r="117" s="2" customFormat="true" spans="1:27">
      <c r="A117" s="20" t="s">
        <v>141</v>
      </c>
      <c r="B117" s="18" t="s">
        <v>141</v>
      </c>
      <c r="C117" s="21" t="s">
        <v>142</v>
      </c>
      <c r="D117" s="19">
        <f t="shared" si="34"/>
        <v>18375.77</v>
      </c>
      <c r="E117" s="19">
        <f t="shared" si="29"/>
        <v>14368.72</v>
      </c>
      <c r="F117" s="19">
        <f t="shared" si="28"/>
        <v>4007.05</v>
      </c>
      <c r="G117" s="36"/>
      <c r="H117" s="35">
        <f t="shared" si="30"/>
        <v>5129</v>
      </c>
      <c r="I117" s="39">
        <f>SUM(I119:I137)</f>
        <v>5129</v>
      </c>
      <c r="J117" s="39">
        <f t="shared" ref="J117" si="46">SUM(J119:J137)</f>
        <v>0</v>
      </c>
      <c r="K117" s="39">
        <v>3616</v>
      </c>
      <c r="L117" s="39">
        <v>0</v>
      </c>
      <c r="M117" s="39">
        <v>1513</v>
      </c>
      <c r="N117" s="39">
        <v>0</v>
      </c>
      <c r="O117" s="47"/>
      <c r="P117" s="39">
        <f t="shared" ref="P117:V117" si="47">SUM(P119:P137)</f>
        <v>10040.77</v>
      </c>
      <c r="Q117" s="39">
        <v>1188.32</v>
      </c>
      <c r="R117" s="39">
        <v>416.74</v>
      </c>
      <c r="S117" s="39">
        <v>5897.4</v>
      </c>
      <c r="T117" s="39">
        <v>2538.31</v>
      </c>
      <c r="U117" s="47"/>
      <c r="V117" s="39">
        <f t="shared" si="47"/>
        <v>3206</v>
      </c>
      <c r="W117" s="39">
        <v>307</v>
      </c>
      <c r="X117" s="39">
        <v>1618</v>
      </c>
      <c r="Y117" s="39">
        <v>560</v>
      </c>
      <c r="Z117" s="39">
        <v>536</v>
      </c>
      <c r="AA117" s="39">
        <v>185</v>
      </c>
    </row>
    <row r="118" ht="24" spans="1:27">
      <c r="A118" s="22"/>
      <c r="B118" s="23" t="s">
        <v>143</v>
      </c>
      <c r="C118" s="25"/>
      <c r="D118" s="19">
        <f t="shared" si="34"/>
        <v>7949.22</v>
      </c>
      <c r="E118" s="19">
        <f t="shared" si="29"/>
        <v>7890.36</v>
      </c>
      <c r="F118" s="19">
        <f t="shared" si="28"/>
        <v>58.86</v>
      </c>
      <c r="G118" s="19"/>
      <c r="H118" s="35">
        <f t="shared" si="30"/>
        <v>5129</v>
      </c>
      <c r="I118" s="40">
        <f>SUM(I119:I124)</f>
        <v>5129</v>
      </c>
      <c r="J118" s="40">
        <f t="shared" ref="J118" si="48">SUM(J119:J124)</f>
        <v>0</v>
      </c>
      <c r="K118" s="40">
        <v>3616</v>
      </c>
      <c r="L118" s="40">
        <v>0</v>
      </c>
      <c r="M118" s="40">
        <v>1513</v>
      </c>
      <c r="N118" s="40">
        <v>0</v>
      </c>
      <c r="O118" s="47" t="s">
        <v>25</v>
      </c>
      <c r="P118" s="40">
        <f t="shared" ref="P118:V118" si="49">SUM(P119:P124)</f>
        <v>2597.22</v>
      </c>
      <c r="Q118" s="40">
        <v>392.33</v>
      </c>
      <c r="R118" s="40">
        <v>20.67</v>
      </c>
      <c r="S118" s="40">
        <v>2156.03</v>
      </c>
      <c r="T118" s="40">
        <v>28.19</v>
      </c>
      <c r="U118" s="47" t="s">
        <v>26</v>
      </c>
      <c r="V118" s="40">
        <f t="shared" si="49"/>
        <v>223</v>
      </c>
      <c r="W118" s="40">
        <v>10</v>
      </c>
      <c r="X118" s="40">
        <v>196</v>
      </c>
      <c r="Y118" s="40">
        <v>0</v>
      </c>
      <c r="Z118" s="40">
        <v>17</v>
      </c>
      <c r="AA118" s="40">
        <v>0</v>
      </c>
    </row>
    <row r="119" ht="24" spans="1:27">
      <c r="A119" s="22"/>
      <c r="B119" s="23" t="s">
        <v>144</v>
      </c>
      <c r="C119" s="25" t="s">
        <v>145</v>
      </c>
      <c r="D119" s="19">
        <f t="shared" si="34"/>
        <v>1438</v>
      </c>
      <c r="E119" s="19">
        <f t="shared" si="29"/>
        <v>1438</v>
      </c>
      <c r="F119" s="19">
        <f t="shared" si="28"/>
        <v>0</v>
      </c>
      <c r="G119" s="36" t="s">
        <v>29</v>
      </c>
      <c r="H119" s="35">
        <f t="shared" si="30"/>
        <v>1438</v>
      </c>
      <c r="I119" s="40">
        <f>K119+M119</f>
        <v>1438</v>
      </c>
      <c r="J119" s="35">
        <v>0</v>
      </c>
      <c r="K119" s="40">
        <v>1153</v>
      </c>
      <c r="L119" s="39">
        <v>0</v>
      </c>
      <c r="M119" s="40">
        <v>285</v>
      </c>
      <c r="N119" s="39">
        <v>0</v>
      </c>
      <c r="O119" s="39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</row>
    <row r="120" ht="24" spans="1:27">
      <c r="A120" s="22"/>
      <c r="B120" s="23" t="s">
        <v>144</v>
      </c>
      <c r="C120" s="25" t="s">
        <v>146</v>
      </c>
      <c r="D120" s="19">
        <f t="shared" si="34"/>
        <v>1712</v>
      </c>
      <c r="E120" s="19">
        <f t="shared" si="29"/>
        <v>1712</v>
      </c>
      <c r="F120" s="19">
        <f t="shared" si="28"/>
        <v>0</v>
      </c>
      <c r="G120" s="36" t="s">
        <v>33</v>
      </c>
      <c r="H120" s="35">
        <f t="shared" si="30"/>
        <v>1712</v>
      </c>
      <c r="I120" s="40">
        <f>K120+M120</f>
        <v>1712</v>
      </c>
      <c r="J120" s="35">
        <v>0</v>
      </c>
      <c r="K120" s="40">
        <v>929</v>
      </c>
      <c r="L120" s="39">
        <v>0</v>
      </c>
      <c r="M120" s="40">
        <v>783</v>
      </c>
      <c r="N120" s="39">
        <v>0</v>
      </c>
      <c r="O120" s="39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</row>
    <row r="121" ht="24" spans="1:27">
      <c r="A121" s="22"/>
      <c r="B121" s="23" t="s">
        <v>144</v>
      </c>
      <c r="C121" s="57" t="s">
        <v>147</v>
      </c>
      <c r="D121" s="19">
        <f t="shared" si="34"/>
        <v>1073</v>
      </c>
      <c r="E121" s="19">
        <f t="shared" si="29"/>
        <v>1073</v>
      </c>
      <c r="F121" s="19">
        <f t="shared" si="28"/>
        <v>0</v>
      </c>
      <c r="G121" s="36" t="s">
        <v>29</v>
      </c>
      <c r="H121" s="35">
        <f t="shared" si="30"/>
        <v>1073</v>
      </c>
      <c r="I121" s="40">
        <f>K121+M121</f>
        <v>1073</v>
      </c>
      <c r="J121" s="35">
        <v>0</v>
      </c>
      <c r="K121" s="40">
        <v>651</v>
      </c>
      <c r="L121" s="39">
        <v>0</v>
      </c>
      <c r="M121" s="40">
        <v>422</v>
      </c>
      <c r="N121" s="39">
        <v>0</v>
      </c>
      <c r="O121" s="39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</row>
    <row r="122" ht="24" spans="1:27">
      <c r="A122" s="22"/>
      <c r="B122" s="23" t="s">
        <v>144</v>
      </c>
      <c r="C122" s="57" t="s">
        <v>148</v>
      </c>
      <c r="D122" s="19">
        <f t="shared" si="34"/>
        <v>761</v>
      </c>
      <c r="E122" s="19">
        <f t="shared" si="29"/>
        <v>761</v>
      </c>
      <c r="F122" s="19">
        <f t="shared" si="28"/>
        <v>0</v>
      </c>
      <c r="G122" s="36" t="s">
        <v>33</v>
      </c>
      <c r="H122" s="35">
        <f t="shared" si="30"/>
        <v>761</v>
      </c>
      <c r="I122" s="40">
        <f>K122+M122</f>
        <v>761</v>
      </c>
      <c r="J122" s="35">
        <v>0</v>
      </c>
      <c r="K122" s="40">
        <v>738</v>
      </c>
      <c r="L122" s="39">
        <v>0</v>
      </c>
      <c r="M122" s="40">
        <v>23</v>
      </c>
      <c r="N122" s="39">
        <v>0</v>
      </c>
      <c r="O122" s="39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</row>
    <row r="123" ht="24" spans="1:27">
      <c r="A123" s="22"/>
      <c r="B123" s="23" t="s">
        <v>144</v>
      </c>
      <c r="C123" s="57" t="s">
        <v>149</v>
      </c>
      <c r="D123" s="19">
        <f t="shared" si="34"/>
        <v>145</v>
      </c>
      <c r="E123" s="19">
        <f t="shared" si="29"/>
        <v>145</v>
      </c>
      <c r="F123" s="19">
        <f t="shared" si="28"/>
        <v>0</v>
      </c>
      <c r="G123" s="36" t="s">
        <v>29</v>
      </c>
      <c r="H123" s="35">
        <f t="shared" si="30"/>
        <v>145</v>
      </c>
      <c r="I123" s="40">
        <f>K123+M123</f>
        <v>145</v>
      </c>
      <c r="J123" s="35">
        <v>0</v>
      </c>
      <c r="K123" s="40">
        <v>145</v>
      </c>
      <c r="L123" s="39">
        <v>0</v>
      </c>
      <c r="M123" s="40">
        <v>0</v>
      </c>
      <c r="N123" s="39">
        <v>0</v>
      </c>
      <c r="O123" s="39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</row>
    <row r="124" ht="24" spans="1:27">
      <c r="A124" s="22"/>
      <c r="B124" s="24" t="s">
        <v>144</v>
      </c>
      <c r="C124" s="25"/>
      <c r="D124" s="19">
        <f t="shared" si="34"/>
        <v>2820.22</v>
      </c>
      <c r="E124" s="19">
        <f t="shared" si="29"/>
        <v>2761.36</v>
      </c>
      <c r="F124" s="19">
        <f t="shared" si="28"/>
        <v>58.86</v>
      </c>
      <c r="G124" s="19"/>
      <c r="H124" s="35">
        <f t="shared" si="30"/>
        <v>0</v>
      </c>
      <c r="I124" s="41"/>
      <c r="J124" s="35">
        <v>0</v>
      </c>
      <c r="K124" s="41"/>
      <c r="L124" s="41"/>
      <c r="M124" s="41"/>
      <c r="N124" s="41"/>
      <c r="O124" s="47" t="s">
        <v>25</v>
      </c>
      <c r="P124" s="48">
        <f t="shared" ref="P124:P137" si="50">SUBTOTAL(9,Q124:T124)</f>
        <v>2597.22</v>
      </c>
      <c r="Q124" s="48">
        <v>392.33</v>
      </c>
      <c r="R124" s="48">
        <v>20.67</v>
      </c>
      <c r="S124" s="48">
        <v>2156.03</v>
      </c>
      <c r="T124" s="48">
        <v>28.19</v>
      </c>
      <c r="U124" s="47" t="s">
        <v>26</v>
      </c>
      <c r="V124" s="54">
        <f t="shared" ref="V124:V137" si="51">SUBTOTAL(9,W124:AA124)</f>
        <v>223</v>
      </c>
      <c r="W124" s="40">
        <v>10</v>
      </c>
      <c r="X124" s="55">
        <v>196</v>
      </c>
      <c r="Y124" s="55">
        <v>0</v>
      </c>
      <c r="Z124" s="55">
        <v>17</v>
      </c>
      <c r="AA124" s="55">
        <v>0</v>
      </c>
    </row>
    <row r="125" ht="24" spans="1:27">
      <c r="A125" s="22"/>
      <c r="B125" s="58" t="s">
        <v>150</v>
      </c>
      <c r="C125" s="25"/>
      <c r="D125" s="19">
        <f t="shared" si="34"/>
        <v>15</v>
      </c>
      <c r="E125" s="19">
        <f t="shared" si="29"/>
        <v>15</v>
      </c>
      <c r="F125" s="19">
        <f t="shared" si="28"/>
        <v>0</v>
      </c>
      <c r="G125" s="19"/>
      <c r="H125" s="35">
        <v>0</v>
      </c>
      <c r="I125" s="41"/>
      <c r="J125" s="35"/>
      <c r="K125" s="41"/>
      <c r="L125" s="41"/>
      <c r="M125" s="41"/>
      <c r="N125" s="41"/>
      <c r="O125" s="47"/>
      <c r="P125" s="48">
        <v>0</v>
      </c>
      <c r="Q125" s="48"/>
      <c r="R125" s="48"/>
      <c r="S125" s="48"/>
      <c r="T125" s="48"/>
      <c r="U125" s="47" t="s">
        <v>26</v>
      </c>
      <c r="V125" s="54">
        <f t="shared" si="51"/>
        <v>15</v>
      </c>
      <c r="W125" s="40">
        <v>0</v>
      </c>
      <c r="X125" s="55">
        <v>15</v>
      </c>
      <c r="Y125" s="55">
        <v>0</v>
      </c>
      <c r="Z125" s="55">
        <v>0</v>
      </c>
      <c r="AA125" s="55">
        <v>0</v>
      </c>
    </row>
    <row r="126" ht="24" spans="1:27">
      <c r="A126" s="22"/>
      <c r="B126" s="59" t="s">
        <v>151</v>
      </c>
      <c r="C126" s="59"/>
      <c r="D126" s="19">
        <f t="shared" si="34"/>
        <v>37</v>
      </c>
      <c r="E126" s="19">
        <f t="shared" si="29"/>
        <v>24</v>
      </c>
      <c r="F126" s="19">
        <f t="shared" si="28"/>
        <v>13</v>
      </c>
      <c r="G126" s="19"/>
      <c r="H126" s="35">
        <f t="shared" si="30"/>
        <v>0</v>
      </c>
      <c r="I126" s="60"/>
      <c r="J126" s="35">
        <v>0</v>
      </c>
      <c r="K126" s="60"/>
      <c r="L126" s="60"/>
      <c r="M126" s="60"/>
      <c r="N126" s="60"/>
      <c r="O126" s="47"/>
      <c r="P126" s="48">
        <f t="shared" si="50"/>
        <v>0</v>
      </c>
      <c r="Q126" s="48"/>
      <c r="R126" s="48"/>
      <c r="S126" s="48"/>
      <c r="T126" s="48"/>
      <c r="U126" s="47" t="s">
        <v>26</v>
      </c>
      <c r="V126" s="54">
        <f t="shared" si="51"/>
        <v>37</v>
      </c>
      <c r="W126" s="40">
        <v>5</v>
      </c>
      <c r="X126" s="55">
        <v>17</v>
      </c>
      <c r="Y126" s="55">
        <v>6</v>
      </c>
      <c r="Z126" s="55">
        <v>7</v>
      </c>
      <c r="AA126" s="55">
        <v>2</v>
      </c>
    </row>
    <row r="127" ht="24" spans="1:27">
      <c r="A127" s="22"/>
      <c r="B127" s="59" t="s">
        <v>152</v>
      </c>
      <c r="C127" s="59"/>
      <c r="D127" s="19">
        <f t="shared" si="34"/>
        <v>42</v>
      </c>
      <c r="E127" s="19">
        <f t="shared" si="29"/>
        <v>28</v>
      </c>
      <c r="F127" s="19">
        <f t="shared" si="28"/>
        <v>14</v>
      </c>
      <c r="G127" s="19"/>
      <c r="H127" s="35">
        <f t="shared" si="30"/>
        <v>0</v>
      </c>
      <c r="I127" s="60"/>
      <c r="J127" s="35">
        <v>0</v>
      </c>
      <c r="K127" s="60"/>
      <c r="L127" s="60"/>
      <c r="M127" s="60"/>
      <c r="N127" s="60"/>
      <c r="O127" s="47"/>
      <c r="P127" s="48">
        <f t="shared" si="50"/>
        <v>0</v>
      </c>
      <c r="Q127" s="48"/>
      <c r="R127" s="48"/>
      <c r="S127" s="48"/>
      <c r="T127" s="48"/>
      <c r="U127" s="47" t="s">
        <v>26</v>
      </c>
      <c r="V127" s="54">
        <f t="shared" si="51"/>
        <v>42</v>
      </c>
      <c r="W127" s="40">
        <v>5</v>
      </c>
      <c r="X127" s="55">
        <v>20</v>
      </c>
      <c r="Y127" s="55">
        <v>7</v>
      </c>
      <c r="Z127" s="55">
        <v>8</v>
      </c>
      <c r="AA127" s="55">
        <v>2</v>
      </c>
    </row>
    <row r="128" ht="24" spans="1:27">
      <c r="A128" s="22"/>
      <c r="B128" s="59" t="s">
        <v>153</v>
      </c>
      <c r="C128" s="59"/>
      <c r="D128" s="19">
        <f t="shared" si="34"/>
        <v>57</v>
      </c>
      <c r="E128" s="19">
        <f t="shared" si="29"/>
        <v>37</v>
      </c>
      <c r="F128" s="19">
        <f t="shared" si="28"/>
        <v>20</v>
      </c>
      <c r="G128" s="19"/>
      <c r="H128" s="35">
        <f t="shared" si="30"/>
        <v>0</v>
      </c>
      <c r="I128" s="60"/>
      <c r="J128" s="35">
        <v>0</v>
      </c>
      <c r="K128" s="60"/>
      <c r="L128" s="60"/>
      <c r="M128" s="60"/>
      <c r="N128" s="60"/>
      <c r="O128" s="47"/>
      <c r="P128" s="48">
        <f t="shared" si="50"/>
        <v>0</v>
      </c>
      <c r="Q128" s="48"/>
      <c r="R128" s="48"/>
      <c r="S128" s="48"/>
      <c r="T128" s="48"/>
      <c r="U128" s="47" t="s">
        <v>26</v>
      </c>
      <c r="V128" s="54">
        <f t="shared" si="51"/>
        <v>57</v>
      </c>
      <c r="W128" s="40">
        <v>8</v>
      </c>
      <c r="X128" s="55">
        <v>25</v>
      </c>
      <c r="Y128" s="55">
        <v>8</v>
      </c>
      <c r="Z128" s="55">
        <v>12</v>
      </c>
      <c r="AA128" s="55">
        <v>4</v>
      </c>
    </row>
    <row r="129" ht="24" spans="1:27">
      <c r="A129" s="22"/>
      <c r="B129" s="59" t="s">
        <v>154</v>
      </c>
      <c r="C129" s="59"/>
      <c r="D129" s="19">
        <f t="shared" si="34"/>
        <v>11</v>
      </c>
      <c r="E129" s="19">
        <f t="shared" si="29"/>
        <v>8</v>
      </c>
      <c r="F129" s="19">
        <f t="shared" si="28"/>
        <v>3</v>
      </c>
      <c r="G129" s="19"/>
      <c r="H129" s="35">
        <f t="shared" si="30"/>
        <v>0</v>
      </c>
      <c r="I129" s="60"/>
      <c r="J129" s="35">
        <v>0</v>
      </c>
      <c r="K129" s="60"/>
      <c r="L129" s="60"/>
      <c r="M129" s="60"/>
      <c r="N129" s="60"/>
      <c r="O129" s="47"/>
      <c r="P129" s="48">
        <f t="shared" si="50"/>
        <v>0</v>
      </c>
      <c r="Q129" s="48"/>
      <c r="R129" s="48"/>
      <c r="S129" s="48"/>
      <c r="T129" s="48"/>
      <c r="U129" s="47" t="s">
        <v>26</v>
      </c>
      <c r="V129" s="54">
        <f t="shared" si="51"/>
        <v>11</v>
      </c>
      <c r="W129" s="40">
        <v>1</v>
      </c>
      <c r="X129" s="55">
        <v>7</v>
      </c>
      <c r="Y129" s="55">
        <v>2</v>
      </c>
      <c r="Z129" s="55">
        <v>1</v>
      </c>
      <c r="AA129" s="55">
        <v>0</v>
      </c>
    </row>
    <row r="130" ht="24" spans="1:27">
      <c r="A130" s="22"/>
      <c r="B130" s="59" t="s">
        <v>155</v>
      </c>
      <c r="C130" s="59"/>
      <c r="D130" s="19">
        <f t="shared" si="34"/>
        <v>254</v>
      </c>
      <c r="E130" s="19">
        <f t="shared" si="29"/>
        <v>172</v>
      </c>
      <c r="F130" s="19">
        <f t="shared" si="28"/>
        <v>82</v>
      </c>
      <c r="G130" s="19"/>
      <c r="H130" s="35">
        <f t="shared" si="30"/>
        <v>0</v>
      </c>
      <c r="I130" s="60"/>
      <c r="J130" s="35">
        <v>0</v>
      </c>
      <c r="K130" s="60"/>
      <c r="L130" s="60"/>
      <c r="M130" s="60"/>
      <c r="N130" s="60"/>
      <c r="O130" s="47"/>
      <c r="P130" s="48">
        <f t="shared" si="50"/>
        <v>0</v>
      </c>
      <c r="Q130" s="48">
        <v>0</v>
      </c>
      <c r="R130" s="48">
        <v>0</v>
      </c>
      <c r="S130" s="48">
        <v>0</v>
      </c>
      <c r="T130" s="48">
        <v>0</v>
      </c>
      <c r="U130" s="47" t="s">
        <v>26</v>
      </c>
      <c r="V130" s="54">
        <f t="shared" si="51"/>
        <v>254</v>
      </c>
      <c r="W130" s="40">
        <v>27</v>
      </c>
      <c r="X130" s="55">
        <v>127</v>
      </c>
      <c r="Y130" s="55">
        <v>42</v>
      </c>
      <c r="Z130" s="55">
        <v>45</v>
      </c>
      <c r="AA130" s="55">
        <v>13</v>
      </c>
    </row>
    <row r="131" ht="24" spans="1:27">
      <c r="A131" s="22"/>
      <c r="B131" s="59" t="s">
        <v>156</v>
      </c>
      <c r="C131" s="59"/>
      <c r="D131" s="19">
        <f t="shared" si="34"/>
        <v>306.52</v>
      </c>
      <c r="E131" s="19">
        <f t="shared" si="29"/>
        <v>224.16</v>
      </c>
      <c r="F131" s="19">
        <f t="shared" si="28"/>
        <v>82.36</v>
      </c>
      <c r="G131" s="19"/>
      <c r="H131" s="35">
        <f t="shared" si="30"/>
        <v>0</v>
      </c>
      <c r="I131" s="60"/>
      <c r="J131" s="35">
        <v>0</v>
      </c>
      <c r="K131" s="60"/>
      <c r="L131" s="60"/>
      <c r="M131" s="60"/>
      <c r="N131" s="60"/>
      <c r="O131" s="47" t="s">
        <v>25</v>
      </c>
      <c r="P131" s="48">
        <f t="shared" si="50"/>
        <v>219.52</v>
      </c>
      <c r="Q131" s="48">
        <v>15.64</v>
      </c>
      <c r="R131" s="48">
        <v>3.28</v>
      </c>
      <c r="S131" s="48">
        <v>141.52</v>
      </c>
      <c r="T131" s="48">
        <v>59.08</v>
      </c>
      <c r="U131" s="47" t="s">
        <v>26</v>
      </c>
      <c r="V131" s="54">
        <f t="shared" si="51"/>
        <v>87</v>
      </c>
      <c r="W131" s="40">
        <v>8</v>
      </c>
      <c r="X131" s="55">
        <v>49</v>
      </c>
      <c r="Y131" s="55">
        <v>9</v>
      </c>
      <c r="Z131" s="55">
        <v>18</v>
      </c>
      <c r="AA131" s="55">
        <v>3</v>
      </c>
    </row>
    <row r="132" ht="24" spans="1:27">
      <c r="A132" s="22"/>
      <c r="B132" s="59" t="s">
        <v>157</v>
      </c>
      <c r="C132" s="59"/>
      <c r="D132" s="19">
        <f t="shared" si="34"/>
        <v>806.86</v>
      </c>
      <c r="E132" s="19">
        <f t="shared" si="29"/>
        <v>482.08</v>
      </c>
      <c r="F132" s="19">
        <f t="shared" si="28"/>
        <v>324.78</v>
      </c>
      <c r="G132" s="19"/>
      <c r="H132" s="35">
        <f t="shared" si="30"/>
        <v>0</v>
      </c>
      <c r="I132" s="60"/>
      <c r="J132" s="35">
        <v>0</v>
      </c>
      <c r="K132" s="60"/>
      <c r="L132" s="60"/>
      <c r="M132" s="60"/>
      <c r="N132" s="60"/>
      <c r="O132" s="47" t="s">
        <v>25</v>
      </c>
      <c r="P132" s="48">
        <f t="shared" si="50"/>
        <v>563.86</v>
      </c>
      <c r="Q132" s="48">
        <v>36.25</v>
      </c>
      <c r="R132" s="48">
        <v>18.91</v>
      </c>
      <c r="S132" s="48">
        <v>297.83</v>
      </c>
      <c r="T132" s="48">
        <v>210.87</v>
      </c>
      <c r="U132" s="47" t="s">
        <v>26</v>
      </c>
      <c r="V132" s="54">
        <f t="shared" si="51"/>
        <v>243</v>
      </c>
      <c r="W132" s="40">
        <v>28</v>
      </c>
      <c r="X132" s="55">
        <v>101</v>
      </c>
      <c r="Y132" s="55">
        <v>47</v>
      </c>
      <c r="Z132" s="55">
        <v>47</v>
      </c>
      <c r="AA132" s="55">
        <v>20</v>
      </c>
    </row>
    <row r="133" ht="24" spans="1:27">
      <c r="A133" s="22"/>
      <c r="B133" s="59" t="s">
        <v>158</v>
      </c>
      <c r="C133" s="59"/>
      <c r="D133" s="19">
        <f t="shared" si="34"/>
        <v>1340.5</v>
      </c>
      <c r="E133" s="19">
        <f t="shared" si="29"/>
        <v>803.8</v>
      </c>
      <c r="F133" s="19">
        <f t="shared" si="28"/>
        <v>536.7</v>
      </c>
      <c r="G133" s="19"/>
      <c r="H133" s="35">
        <f t="shared" si="30"/>
        <v>0</v>
      </c>
      <c r="I133" s="60"/>
      <c r="J133" s="35">
        <v>0</v>
      </c>
      <c r="K133" s="60"/>
      <c r="L133" s="60"/>
      <c r="M133" s="60"/>
      <c r="N133" s="60"/>
      <c r="O133" s="47" t="s">
        <v>25</v>
      </c>
      <c r="P133" s="48">
        <f t="shared" si="50"/>
        <v>948.5</v>
      </c>
      <c r="Q133" s="48">
        <v>49.31</v>
      </c>
      <c r="R133" s="48">
        <v>25.57</v>
      </c>
      <c r="S133" s="48">
        <v>511.49</v>
      </c>
      <c r="T133" s="48">
        <v>362.13</v>
      </c>
      <c r="U133" s="47" t="s">
        <v>26</v>
      </c>
      <c r="V133" s="54">
        <f t="shared" si="51"/>
        <v>392</v>
      </c>
      <c r="W133" s="40">
        <v>39</v>
      </c>
      <c r="X133" s="55">
        <v>177</v>
      </c>
      <c r="Y133" s="55">
        <v>83</v>
      </c>
      <c r="Z133" s="55">
        <v>66</v>
      </c>
      <c r="AA133" s="55">
        <v>27</v>
      </c>
    </row>
    <row r="134" ht="24" spans="1:27">
      <c r="A134" s="22"/>
      <c r="B134" s="59" t="s">
        <v>159</v>
      </c>
      <c r="C134" s="59"/>
      <c r="D134" s="19">
        <f t="shared" si="34"/>
        <v>2133.66</v>
      </c>
      <c r="E134" s="19">
        <f t="shared" si="29"/>
        <v>1532.12</v>
      </c>
      <c r="F134" s="19">
        <f t="shared" si="28"/>
        <v>601.54</v>
      </c>
      <c r="G134" s="19"/>
      <c r="H134" s="35">
        <f t="shared" si="30"/>
        <v>0</v>
      </c>
      <c r="I134" s="60"/>
      <c r="J134" s="35">
        <v>0</v>
      </c>
      <c r="K134" s="60"/>
      <c r="L134" s="60"/>
      <c r="M134" s="60"/>
      <c r="N134" s="60"/>
      <c r="O134" s="47" t="s">
        <v>25</v>
      </c>
      <c r="P134" s="48">
        <f t="shared" si="50"/>
        <v>1674.66</v>
      </c>
      <c r="Q134" s="48">
        <v>157.69</v>
      </c>
      <c r="R134" s="48">
        <v>37.02</v>
      </c>
      <c r="S134" s="48">
        <v>1017.43</v>
      </c>
      <c r="T134" s="48">
        <v>462.52</v>
      </c>
      <c r="U134" s="47" t="s">
        <v>26</v>
      </c>
      <c r="V134" s="54">
        <f t="shared" si="51"/>
        <v>459</v>
      </c>
      <c r="W134" s="40">
        <v>41</v>
      </c>
      <c r="X134" s="55">
        <v>268</v>
      </c>
      <c r="Y134" s="55">
        <v>47</v>
      </c>
      <c r="Z134" s="55">
        <v>89</v>
      </c>
      <c r="AA134" s="55">
        <v>14</v>
      </c>
    </row>
    <row r="135" ht="24" spans="1:27">
      <c r="A135" s="22"/>
      <c r="B135" s="59" t="s">
        <v>160</v>
      </c>
      <c r="C135" s="59"/>
      <c r="D135" s="19">
        <f t="shared" si="34"/>
        <v>699.88</v>
      </c>
      <c r="E135" s="19">
        <f t="shared" si="29"/>
        <v>421.07</v>
      </c>
      <c r="F135" s="19">
        <f t="shared" ref="F135:F198" si="52">J135+R135+T135+W135+Y135+AA135</f>
        <v>278.81</v>
      </c>
      <c r="G135" s="19"/>
      <c r="H135" s="35">
        <f t="shared" si="30"/>
        <v>0</v>
      </c>
      <c r="I135" s="60"/>
      <c r="J135" s="35">
        <v>0</v>
      </c>
      <c r="K135" s="60"/>
      <c r="L135" s="60"/>
      <c r="M135" s="60"/>
      <c r="N135" s="60"/>
      <c r="O135" s="47" t="s">
        <v>25</v>
      </c>
      <c r="P135" s="48">
        <f t="shared" si="50"/>
        <v>448.88</v>
      </c>
      <c r="Q135" s="48">
        <v>23.74</v>
      </c>
      <c r="R135" s="48">
        <v>11.92</v>
      </c>
      <c r="S135" s="48">
        <v>242.33</v>
      </c>
      <c r="T135" s="48">
        <v>170.89</v>
      </c>
      <c r="U135" s="47" t="s">
        <v>26</v>
      </c>
      <c r="V135" s="54">
        <f t="shared" si="51"/>
        <v>251</v>
      </c>
      <c r="W135" s="40">
        <v>26</v>
      </c>
      <c r="X135" s="55">
        <v>109</v>
      </c>
      <c r="Y135" s="55">
        <v>51</v>
      </c>
      <c r="Z135" s="55">
        <v>46</v>
      </c>
      <c r="AA135" s="55">
        <v>19</v>
      </c>
    </row>
    <row r="136" ht="24" spans="1:27">
      <c r="A136" s="22"/>
      <c r="B136" s="59" t="s">
        <v>161</v>
      </c>
      <c r="C136" s="59"/>
      <c r="D136" s="19">
        <f t="shared" si="34"/>
        <v>2439.74</v>
      </c>
      <c r="E136" s="19">
        <f t="shared" ref="E136:E199" si="53">I136+Q136+S136+X136+Z136</f>
        <v>1395.52</v>
      </c>
      <c r="F136" s="19">
        <f t="shared" si="52"/>
        <v>1044.22</v>
      </c>
      <c r="G136" s="19"/>
      <c r="H136" s="35">
        <f t="shared" si="30"/>
        <v>0</v>
      </c>
      <c r="I136" s="60"/>
      <c r="J136" s="35">
        <v>0</v>
      </c>
      <c r="K136" s="60"/>
      <c r="L136" s="60"/>
      <c r="M136" s="60"/>
      <c r="N136" s="60"/>
      <c r="O136" s="47" t="s">
        <v>25</v>
      </c>
      <c r="P136" s="48">
        <f t="shared" si="50"/>
        <v>1991.74</v>
      </c>
      <c r="Q136" s="48">
        <v>143.71</v>
      </c>
      <c r="R136" s="48">
        <v>75.35</v>
      </c>
      <c r="S136" s="48">
        <v>975.81</v>
      </c>
      <c r="T136" s="48">
        <v>796.87</v>
      </c>
      <c r="U136" s="47" t="s">
        <v>26</v>
      </c>
      <c r="V136" s="54">
        <f t="shared" si="51"/>
        <v>448</v>
      </c>
      <c r="W136" s="40">
        <v>47</v>
      </c>
      <c r="X136" s="55">
        <v>198</v>
      </c>
      <c r="Y136" s="55">
        <v>93</v>
      </c>
      <c r="Z136" s="55">
        <v>78</v>
      </c>
      <c r="AA136" s="55">
        <v>32</v>
      </c>
    </row>
    <row r="137" ht="24" spans="1:27">
      <c r="A137" s="28"/>
      <c r="B137" s="59" t="s">
        <v>162</v>
      </c>
      <c r="C137" s="59"/>
      <c r="D137" s="19">
        <f t="shared" si="34"/>
        <v>2283.39</v>
      </c>
      <c r="E137" s="19">
        <f t="shared" si="53"/>
        <v>1335.61</v>
      </c>
      <c r="F137" s="19">
        <f t="shared" si="52"/>
        <v>947.78</v>
      </c>
      <c r="G137" s="19"/>
      <c r="H137" s="35">
        <f t="shared" si="30"/>
        <v>0</v>
      </c>
      <c r="I137" s="60"/>
      <c r="J137" s="35">
        <v>0</v>
      </c>
      <c r="K137" s="60"/>
      <c r="L137" s="60"/>
      <c r="M137" s="60"/>
      <c r="N137" s="60"/>
      <c r="O137" s="47" t="s">
        <v>25</v>
      </c>
      <c r="P137" s="48">
        <f t="shared" si="50"/>
        <v>1596.39</v>
      </c>
      <c r="Q137" s="48">
        <v>369.65</v>
      </c>
      <c r="R137" s="48">
        <v>224.02</v>
      </c>
      <c r="S137" s="48">
        <v>554.96</v>
      </c>
      <c r="T137" s="48">
        <v>447.76</v>
      </c>
      <c r="U137" s="47" t="s">
        <v>26</v>
      </c>
      <c r="V137" s="54">
        <f t="shared" si="51"/>
        <v>687</v>
      </c>
      <c r="W137" s="40">
        <v>62</v>
      </c>
      <c r="X137" s="55">
        <v>309</v>
      </c>
      <c r="Y137" s="55">
        <v>165</v>
      </c>
      <c r="Z137" s="55">
        <v>102</v>
      </c>
      <c r="AA137" s="55">
        <v>49</v>
      </c>
    </row>
    <row r="138" s="2" customFormat="true" spans="1:27">
      <c r="A138" s="20" t="s">
        <v>163</v>
      </c>
      <c r="B138" s="61" t="s">
        <v>163</v>
      </c>
      <c r="C138" s="61" t="s">
        <v>164</v>
      </c>
      <c r="D138" s="19">
        <f t="shared" si="34"/>
        <v>7208.62</v>
      </c>
      <c r="E138" s="19">
        <f t="shared" si="53"/>
        <v>5568.37</v>
      </c>
      <c r="F138" s="19">
        <f t="shared" si="52"/>
        <v>1640.25</v>
      </c>
      <c r="G138" s="36"/>
      <c r="H138" s="35">
        <f t="shared" si="30"/>
        <v>0</v>
      </c>
      <c r="I138" s="62">
        <f t="shared" ref="I138:J138" si="54">SUM(I139:I143)</f>
        <v>0</v>
      </c>
      <c r="J138" s="62">
        <f t="shared" si="54"/>
        <v>0</v>
      </c>
      <c r="K138" s="62">
        <v>0</v>
      </c>
      <c r="L138" s="62">
        <v>0</v>
      </c>
      <c r="M138" s="62">
        <v>0</v>
      </c>
      <c r="N138" s="62">
        <v>0</v>
      </c>
      <c r="O138" s="47"/>
      <c r="P138" s="48">
        <f t="shared" ref="P138:P143" si="55">SUBTOTAL(9,Q138:T138)</f>
        <v>4649.62</v>
      </c>
      <c r="Q138" s="62">
        <v>1388.52</v>
      </c>
      <c r="R138" s="62">
        <v>312.51</v>
      </c>
      <c r="S138" s="62">
        <v>2219.85</v>
      </c>
      <c r="T138" s="62">
        <v>728.74</v>
      </c>
      <c r="U138" s="47"/>
      <c r="V138" s="62">
        <f t="shared" ref="V138" si="56">SUM(V139:V143)</f>
        <v>2559</v>
      </c>
      <c r="W138" s="62">
        <v>250</v>
      </c>
      <c r="X138" s="62">
        <v>1419</v>
      </c>
      <c r="Y138" s="62">
        <v>259</v>
      </c>
      <c r="Z138" s="62">
        <v>541</v>
      </c>
      <c r="AA138" s="62">
        <v>90</v>
      </c>
    </row>
    <row r="139" ht="24" spans="1:27">
      <c r="A139" s="22"/>
      <c r="B139" s="59" t="s">
        <v>165</v>
      </c>
      <c r="C139" s="59"/>
      <c r="D139" s="19">
        <f t="shared" si="34"/>
        <v>464.09</v>
      </c>
      <c r="E139" s="19">
        <f t="shared" si="53"/>
        <v>437.27</v>
      </c>
      <c r="F139" s="19">
        <f t="shared" si="52"/>
        <v>26.82</v>
      </c>
      <c r="G139" s="19"/>
      <c r="H139" s="35">
        <f t="shared" ref="H139:H202" si="57">I139+J139</f>
        <v>0</v>
      </c>
      <c r="I139" s="60"/>
      <c r="J139" s="35">
        <v>0</v>
      </c>
      <c r="K139" s="60"/>
      <c r="L139" s="60"/>
      <c r="M139" s="60"/>
      <c r="N139" s="60"/>
      <c r="O139" s="47" t="s">
        <v>25</v>
      </c>
      <c r="P139" s="48">
        <f t="shared" si="55"/>
        <v>464.09</v>
      </c>
      <c r="Q139" s="48">
        <v>131.12</v>
      </c>
      <c r="R139" s="48">
        <v>8.43</v>
      </c>
      <c r="S139" s="48">
        <v>306.15</v>
      </c>
      <c r="T139" s="48">
        <v>18.39</v>
      </c>
      <c r="U139" s="48"/>
      <c r="V139" s="54">
        <f t="shared" ref="V139:V143" si="58">SUBTOTAL(9,W139:AA139)</f>
        <v>0</v>
      </c>
      <c r="W139" s="40">
        <v>0</v>
      </c>
      <c r="X139" s="55">
        <v>0</v>
      </c>
      <c r="Y139" s="55">
        <v>0</v>
      </c>
      <c r="Z139" s="55">
        <v>0</v>
      </c>
      <c r="AA139" s="55">
        <v>0</v>
      </c>
    </row>
    <row r="140" ht="24" spans="1:27">
      <c r="A140" s="22"/>
      <c r="B140" s="59" t="s">
        <v>166</v>
      </c>
      <c r="C140" s="59"/>
      <c r="D140" s="19">
        <f t="shared" si="34"/>
        <v>2020.02</v>
      </c>
      <c r="E140" s="19">
        <f t="shared" si="53"/>
        <v>1597.75</v>
      </c>
      <c r="F140" s="19">
        <f t="shared" si="52"/>
        <v>422.27</v>
      </c>
      <c r="G140" s="19"/>
      <c r="H140" s="35">
        <f t="shared" si="57"/>
        <v>0</v>
      </c>
      <c r="I140" s="60"/>
      <c r="J140" s="35">
        <v>0</v>
      </c>
      <c r="K140" s="60"/>
      <c r="L140" s="60"/>
      <c r="M140" s="60"/>
      <c r="N140" s="60"/>
      <c r="O140" s="47" t="s">
        <v>25</v>
      </c>
      <c r="P140" s="48">
        <f t="shared" si="55"/>
        <v>1280.02</v>
      </c>
      <c r="Q140" s="48">
        <v>410.09</v>
      </c>
      <c r="R140" s="48">
        <v>86.41</v>
      </c>
      <c r="S140" s="48">
        <v>595.66</v>
      </c>
      <c r="T140" s="48">
        <v>187.86</v>
      </c>
      <c r="U140" s="47" t="s">
        <v>26</v>
      </c>
      <c r="V140" s="54">
        <f t="shared" si="58"/>
        <v>740</v>
      </c>
      <c r="W140" s="40">
        <v>61</v>
      </c>
      <c r="X140" s="55">
        <v>458</v>
      </c>
      <c r="Y140" s="55">
        <v>69</v>
      </c>
      <c r="Z140" s="55">
        <v>134</v>
      </c>
      <c r="AA140" s="55">
        <v>18</v>
      </c>
    </row>
    <row r="141" ht="24" spans="1:27">
      <c r="A141" s="22"/>
      <c r="B141" s="59" t="s">
        <v>167</v>
      </c>
      <c r="C141" s="59"/>
      <c r="D141" s="19">
        <f t="shared" si="34"/>
        <v>328.68</v>
      </c>
      <c r="E141" s="19">
        <f t="shared" si="53"/>
        <v>260.68</v>
      </c>
      <c r="F141" s="19">
        <f t="shared" si="52"/>
        <v>68</v>
      </c>
      <c r="G141" s="19"/>
      <c r="H141" s="35">
        <f t="shared" si="57"/>
        <v>0</v>
      </c>
      <c r="I141" s="60"/>
      <c r="J141" s="35">
        <v>0</v>
      </c>
      <c r="K141" s="60"/>
      <c r="L141" s="60"/>
      <c r="M141" s="60"/>
      <c r="N141" s="60"/>
      <c r="O141" s="47" t="s">
        <v>25</v>
      </c>
      <c r="P141" s="48">
        <f t="shared" si="55"/>
        <v>263.68</v>
      </c>
      <c r="Q141" s="48">
        <v>80.96</v>
      </c>
      <c r="R141" s="48">
        <v>16.88</v>
      </c>
      <c r="S141" s="48">
        <v>126.72</v>
      </c>
      <c r="T141" s="48">
        <v>39.12</v>
      </c>
      <c r="U141" s="47" t="s">
        <v>26</v>
      </c>
      <c r="V141" s="54">
        <f t="shared" si="58"/>
        <v>65</v>
      </c>
      <c r="W141" s="40">
        <v>4</v>
      </c>
      <c r="X141" s="55">
        <v>45</v>
      </c>
      <c r="Y141" s="55">
        <v>7</v>
      </c>
      <c r="Z141" s="55">
        <v>8</v>
      </c>
      <c r="AA141" s="55">
        <v>1</v>
      </c>
    </row>
    <row r="142" ht="24" spans="1:27">
      <c r="A142" s="22"/>
      <c r="B142" s="59" t="s">
        <v>168</v>
      </c>
      <c r="C142" s="59"/>
      <c r="D142" s="19">
        <f t="shared" si="34"/>
        <v>2321.64</v>
      </c>
      <c r="E142" s="19">
        <f t="shared" si="53"/>
        <v>1732.48</v>
      </c>
      <c r="F142" s="19">
        <f t="shared" si="52"/>
        <v>589.16</v>
      </c>
      <c r="G142" s="19"/>
      <c r="H142" s="35">
        <f t="shared" si="57"/>
        <v>0</v>
      </c>
      <c r="I142" s="60"/>
      <c r="J142" s="35">
        <v>0</v>
      </c>
      <c r="K142" s="60"/>
      <c r="L142" s="60"/>
      <c r="M142" s="60"/>
      <c r="N142" s="60"/>
      <c r="O142" s="47" t="s">
        <v>25</v>
      </c>
      <c r="P142" s="48">
        <f t="shared" si="55"/>
        <v>1490.64</v>
      </c>
      <c r="Q142" s="48">
        <v>427.43</v>
      </c>
      <c r="R142" s="48">
        <v>111.81</v>
      </c>
      <c r="S142" s="48">
        <v>677.05</v>
      </c>
      <c r="T142" s="48">
        <v>274.35</v>
      </c>
      <c r="U142" s="47" t="s">
        <v>26</v>
      </c>
      <c r="V142" s="54">
        <f t="shared" si="58"/>
        <v>831</v>
      </c>
      <c r="W142" s="40">
        <v>82</v>
      </c>
      <c r="X142" s="55">
        <v>452</v>
      </c>
      <c r="Y142" s="55">
        <v>90</v>
      </c>
      <c r="Z142" s="55">
        <v>176</v>
      </c>
      <c r="AA142" s="55">
        <v>31</v>
      </c>
    </row>
    <row r="143" ht="24" spans="1:27">
      <c r="A143" s="28"/>
      <c r="B143" s="59" t="s">
        <v>169</v>
      </c>
      <c r="C143" s="59"/>
      <c r="D143" s="19">
        <f t="shared" si="34"/>
        <v>2074.19</v>
      </c>
      <c r="E143" s="19">
        <f t="shared" si="53"/>
        <v>1540.19</v>
      </c>
      <c r="F143" s="19">
        <f t="shared" si="52"/>
        <v>534</v>
      </c>
      <c r="G143" s="19"/>
      <c r="H143" s="35">
        <f t="shared" si="57"/>
        <v>0</v>
      </c>
      <c r="I143" s="60"/>
      <c r="J143" s="35">
        <v>0</v>
      </c>
      <c r="K143" s="60"/>
      <c r="L143" s="60"/>
      <c r="M143" s="60"/>
      <c r="N143" s="60"/>
      <c r="O143" s="47" t="s">
        <v>25</v>
      </c>
      <c r="P143" s="48">
        <f t="shared" si="55"/>
        <v>1151.19</v>
      </c>
      <c r="Q143" s="48">
        <v>338.92</v>
      </c>
      <c r="R143" s="48">
        <v>88.98</v>
      </c>
      <c r="S143" s="48">
        <v>514.27</v>
      </c>
      <c r="T143" s="48">
        <v>209.02</v>
      </c>
      <c r="U143" s="47" t="s">
        <v>26</v>
      </c>
      <c r="V143" s="54">
        <f t="shared" si="58"/>
        <v>923</v>
      </c>
      <c r="W143" s="40">
        <v>103</v>
      </c>
      <c r="X143" s="55">
        <v>464</v>
      </c>
      <c r="Y143" s="55">
        <v>93</v>
      </c>
      <c r="Z143" s="55">
        <v>223</v>
      </c>
      <c r="AA143" s="55">
        <v>40</v>
      </c>
    </row>
    <row r="144" s="2" customFormat="true" spans="1:27">
      <c r="A144" s="20" t="s">
        <v>170</v>
      </c>
      <c r="B144" s="18" t="s">
        <v>170</v>
      </c>
      <c r="C144" s="21" t="s">
        <v>171</v>
      </c>
      <c r="D144" s="19">
        <f t="shared" si="34"/>
        <v>12848.46</v>
      </c>
      <c r="E144" s="19">
        <f t="shared" si="53"/>
        <v>9974.51</v>
      </c>
      <c r="F144" s="19">
        <f t="shared" si="52"/>
        <v>2873.95</v>
      </c>
      <c r="G144" s="36"/>
      <c r="H144" s="35">
        <f t="shared" si="57"/>
        <v>2158</v>
      </c>
      <c r="I144" s="39">
        <f>SUM(I146:I156)</f>
        <v>2158</v>
      </c>
      <c r="J144" s="39">
        <f t="shared" ref="J144" si="59">SUM(J146:J156)</f>
        <v>0</v>
      </c>
      <c r="K144" s="39">
        <v>1738</v>
      </c>
      <c r="L144" s="39">
        <v>0</v>
      </c>
      <c r="M144" s="39">
        <v>420</v>
      </c>
      <c r="N144" s="39">
        <v>0</v>
      </c>
      <c r="O144" s="47"/>
      <c r="P144" s="39">
        <f t="shared" ref="P144:V144" si="60">SUM(P146:P156)</f>
        <v>7758.46</v>
      </c>
      <c r="Q144" s="39">
        <v>1293.38</v>
      </c>
      <c r="R144" s="39">
        <v>351.83</v>
      </c>
      <c r="S144" s="39">
        <v>4385.13</v>
      </c>
      <c r="T144" s="39">
        <v>1728.12</v>
      </c>
      <c r="U144" s="47"/>
      <c r="V144" s="39">
        <f t="shared" si="60"/>
        <v>2932</v>
      </c>
      <c r="W144" s="39">
        <v>270</v>
      </c>
      <c r="X144" s="39">
        <v>1595</v>
      </c>
      <c r="Y144" s="39">
        <v>405</v>
      </c>
      <c r="Z144" s="39">
        <v>543</v>
      </c>
      <c r="AA144" s="39">
        <v>119</v>
      </c>
    </row>
    <row r="145" ht="24" spans="1:27">
      <c r="A145" s="22"/>
      <c r="B145" s="23" t="s">
        <v>172</v>
      </c>
      <c r="C145" s="24"/>
      <c r="D145" s="19">
        <f t="shared" si="34"/>
        <v>3176.26</v>
      </c>
      <c r="E145" s="19">
        <f t="shared" si="53"/>
        <v>3143.96</v>
      </c>
      <c r="F145" s="19">
        <f t="shared" si="52"/>
        <v>32.3</v>
      </c>
      <c r="G145" s="19"/>
      <c r="H145" s="35">
        <f t="shared" si="57"/>
        <v>2158</v>
      </c>
      <c r="I145" s="40">
        <f>SUM(I146:I149)</f>
        <v>2158</v>
      </c>
      <c r="J145" s="40">
        <f t="shared" ref="J145" si="61">SUM(J146:J149)</f>
        <v>0</v>
      </c>
      <c r="K145" s="40">
        <v>1738</v>
      </c>
      <c r="L145" s="40">
        <v>0</v>
      </c>
      <c r="M145" s="40">
        <v>420</v>
      </c>
      <c r="N145" s="40">
        <v>0</v>
      </c>
      <c r="O145" s="47" t="s">
        <v>25</v>
      </c>
      <c r="P145" s="40">
        <f t="shared" ref="P145:V145" si="62">SUM(P146:P149)</f>
        <v>936.26</v>
      </c>
      <c r="Q145" s="40">
        <v>168.09</v>
      </c>
      <c r="R145" s="40">
        <v>9.21</v>
      </c>
      <c r="S145" s="40">
        <v>740.87</v>
      </c>
      <c r="T145" s="40">
        <v>18.09</v>
      </c>
      <c r="U145" s="47" t="s">
        <v>26</v>
      </c>
      <c r="V145" s="40">
        <f t="shared" si="62"/>
        <v>82</v>
      </c>
      <c r="W145" s="40">
        <v>5</v>
      </c>
      <c r="X145" s="40">
        <v>69</v>
      </c>
      <c r="Y145" s="40">
        <v>0</v>
      </c>
      <c r="Z145" s="40">
        <v>8</v>
      </c>
      <c r="AA145" s="40">
        <v>0</v>
      </c>
    </row>
    <row r="146" ht="24" spans="1:27">
      <c r="A146" s="22"/>
      <c r="B146" s="23" t="s">
        <v>173</v>
      </c>
      <c r="C146" s="25" t="s">
        <v>174</v>
      </c>
      <c r="D146" s="19">
        <f t="shared" ref="D146:D157" si="63">E146+F146</f>
        <v>821</v>
      </c>
      <c r="E146" s="19">
        <f t="shared" si="53"/>
        <v>821</v>
      </c>
      <c r="F146" s="19">
        <f t="shared" si="52"/>
        <v>0</v>
      </c>
      <c r="G146" s="36" t="s">
        <v>33</v>
      </c>
      <c r="H146" s="35">
        <f t="shared" si="57"/>
        <v>821</v>
      </c>
      <c r="I146" s="40">
        <f>K146+M146</f>
        <v>821</v>
      </c>
      <c r="J146" s="35">
        <v>0</v>
      </c>
      <c r="K146" s="40">
        <v>736</v>
      </c>
      <c r="L146" s="39">
        <v>0</v>
      </c>
      <c r="M146" s="40">
        <v>85</v>
      </c>
      <c r="N146" s="39">
        <v>0</v>
      </c>
      <c r="O146" s="39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</row>
    <row r="147" ht="24" spans="1:27">
      <c r="A147" s="22"/>
      <c r="B147" s="23" t="s">
        <v>173</v>
      </c>
      <c r="C147" s="25" t="s">
        <v>175</v>
      </c>
      <c r="D147" s="19">
        <f t="shared" si="63"/>
        <v>1102</v>
      </c>
      <c r="E147" s="19">
        <f t="shared" si="53"/>
        <v>1102</v>
      </c>
      <c r="F147" s="19">
        <f t="shared" si="52"/>
        <v>0</v>
      </c>
      <c r="G147" s="36" t="s">
        <v>29</v>
      </c>
      <c r="H147" s="35">
        <f t="shared" si="57"/>
        <v>1102</v>
      </c>
      <c r="I147" s="40">
        <f>K147+M147</f>
        <v>1102</v>
      </c>
      <c r="J147" s="35">
        <v>0</v>
      </c>
      <c r="K147" s="40">
        <v>770</v>
      </c>
      <c r="L147" s="39">
        <v>0</v>
      </c>
      <c r="M147" s="40">
        <v>332</v>
      </c>
      <c r="N147" s="39">
        <v>0</v>
      </c>
      <c r="O147" s="39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</row>
    <row r="148" ht="24" spans="1:27">
      <c r="A148" s="22"/>
      <c r="B148" s="23" t="s">
        <v>173</v>
      </c>
      <c r="C148" s="25" t="s">
        <v>176</v>
      </c>
      <c r="D148" s="19">
        <f t="shared" si="63"/>
        <v>235</v>
      </c>
      <c r="E148" s="19">
        <f t="shared" si="53"/>
        <v>235</v>
      </c>
      <c r="F148" s="19">
        <f t="shared" si="52"/>
        <v>0</v>
      </c>
      <c r="G148" s="36" t="s">
        <v>33</v>
      </c>
      <c r="H148" s="35">
        <f t="shared" si="57"/>
        <v>235</v>
      </c>
      <c r="I148" s="40">
        <f>K148+M148</f>
        <v>235</v>
      </c>
      <c r="J148" s="35">
        <v>0</v>
      </c>
      <c r="K148" s="40">
        <v>232</v>
      </c>
      <c r="L148" s="39">
        <v>0</v>
      </c>
      <c r="M148" s="40">
        <v>3</v>
      </c>
      <c r="N148" s="39">
        <v>0</v>
      </c>
      <c r="O148" s="39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</row>
    <row r="149" ht="24" spans="1:27">
      <c r="A149" s="22"/>
      <c r="B149" s="24" t="s">
        <v>173</v>
      </c>
      <c r="C149" s="25"/>
      <c r="D149" s="19">
        <f t="shared" si="63"/>
        <v>1018.26</v>
      </c>
      <c r="E149" s="19">
        <f t="shared" si="53"/>
        <v>985.96</v>
      </c>
      <c r="F149" s="19">
        <f t="shared" si="52"/>
        <v>32.3</v>
      </c>
      <c r="G149" s="19"/>
      <c r="H149" s="35">
        <f t="shared" si="57"/>
        <v>0</v>
      </c>
      <c r="I149" s="41"/>
      <c r="J149" s="35">
        <v>0</v>
      </c>
      <c r="K149" s="41"/>
      <c r="L149" s="41"/>
      <c r="M149" s="41"/>
      <c r="N149" s="41"/>
      <c r="O149" s="47" t="s">
        <v>25</v>
      </c>
      <c r="P149" s="48">
        <f t="shared" ref="P149:P156" si="64">SUBTOTAL(9,Q149:T149)</f>
        <v>936.26</v>
      </c>
      <c r="Q149" s="48">
        <v>168.09</v>
      </c>
      <c r="R149" s="48">
        <v>9.21</v>
      </c>
      <c r="S149" s="48">
        <v>740.87</v>
      </c>
      <c r="T149" s="48">
        <v>18.09</v>
      </c>
      <c r="U149" s="47" t="s">
        <v>26</v>
      </c>
      <c r="V149" s="54">
        <f t="shared" ref="V149:V156" si="65">SUBTOTAL(9,W149:AA149)</f>
        <v>82</v>
      </c>
      <c r="W149" s="40">
        <v>5</v>
      </c>
      <c r="X149" s="55">
        <v>69</v>
      </c>
      <c r="Y149" s="55">
        <v>0</v>
      </c>
      <c r="Z149" s="55">
        <v>8</v>
      </c>
      <c r="AA149" s="55">
        <v>0</v>
      </c>
    </row>
    <row r="150" ht="24" spans="1:27">
      <c r="A150" s="22"/>
      <c r="B150" s="24" t="s">
        <v>177</v>
      </c>
      <c r="C150" s="24"/>
      <c r="D150" s="19">
        <f t="shared" si="63"/>
        <v>622.09</v>
      </c>
      <c r="E150" s="19">
        <f t="shared" si="53"/>
        <v>417.17</v>
      </c>
      <c r="F150" s="19">
        <f t="shared" si="52"/>
        <v>204.92</v>
      </c>
      <c r="G150" s="19"/>
      <c r="H150" s="35">
        <f t="shared" si="57"/>
        <v>0</v>
      </c>
      <c r="I150" s="41"/>
      <c r="J150" s="35">
        <v>0</v>
      </c>
      <c r="K150" s="41"/>
      <c r="L150" s="41"/>
      <c r="M150" s="41"/>
      <c r="N150" s="41"/>
      <c r="O150" s="47" t="s">
        <v>25</v>
      </c>
      <c r="P150" s="48">
        <f t="shared" si="64"/>
        <v>380.09</v>
      </c>
      <c r="Q150" s="48">
        <v>34.96</v>
      </c>
      <c r="R150" s="48">
        <v>14.65</v>
      </c>
      <c r="S150" s="48">
        <v>219.21</v>
      </c>
      <c r="T150" s="48">
        <v>111.27</v>
      </c>
      <c r="U150" s="47" t="s">
        <v>26</v>
      </c>
      <c r="V150" s="54">
        <f t="shared" si="65"/>
        <v>242</v>
      </c>
      <c r="W150" s="40">
        <v>26</v>
      </c>
      <c r="X150" s="55">
        <v>119</v>
      </c>
      <c r="Y150" s="55">
        <v>40</v>
      </c>
      <c r="Z150" s="55">
        <v>44</v>
      </c>
      <c r="AA150" s="55">
        <v>13</v>
      </c>
    </row>
    <row r="151" ht="24" spans="1:27">
      <c r="A151" s="22"/>
      <c r="B151" s="24" t="s">
        <v>178</v>
      </c>
      <c r="C151" s="24"/>
      <c r="D151" s="19">
        <f t="shared" si="63"/>
        <v>61</v>
      </c>
      <c r="E151" s="19">
        <f t="shared" si="53"/>
        <v>46</v>
      </c>
      <c r="F151" s="19">
        <f t="shared" si="52"/>
        <v>15</v>
      </c>
      <c r="G151" s="19"/>
      <c r="H151" s="35">
        <f t="shared" si="57"/>
        <v>0</v>
      </c>
      <c r="I151" s="41"/>
      <c r="J151" s="35">
        <v>0</v>
      </c>
      <c r="K151" s="41"/>
      <c r="L151" s="41"/>
      <c r="M151" s="41"/>
      <c r="N151" s="41"/>
      <c r="O151" s="47"/>
      <c r="P151" s="48">
        <f t="shared" si="64"/>
        <v>0</v>
      </c>
      <c r="Q151" s="48"/>
      <c r="R151" s="48"/>
      <c r="S151" s="48"/>
      <c r="T151" s="48"/>
      <c r="U151" s="47" t="s">
        <v>26</v>
      </c>
      <c r="V151" s="54">
        <f t="shared" si="65"/>
        <v>61</v>
      </c>
      <c r="W151" s="40">
        <v>8</v>
      </c>
      <c r="X151" s="55">
        <v>31</v>
      </c>
      <c r="Y151" s="55">
        <v>5</v>
      </c>
      <c r="Z151" s="55">
        <v>15</v>
      </c>
      <c r="AA151" s="55">
        <v>2</v>
      </c>
    </row>
    <row r="152" ht="24" spans="1:27">
      <c r="A152" s="22"/>
      <c r="B152" s="24" t="s">
        <v>179</v>
      </c>
      <c r="C152" s="24"/>
      <c r="D152" s="19">
        <f t="shared" si="63"/>
        <v>2171.78</v>
      </c>
      <c r="E152" s="19">
        <f t="shared" si="53"/>
        <v>1470.06</v>
      </c>
      <c r="F152" s="19">
        <f t="shared" si="52"/>
        <v>701.72</v>
      </c>
      <c r="G152" s="19"/>
      <c r="H152" s="35">
        <f t="shared" si="57"/>
        <v>0</v>
      </c>
      <c r="I152" s="41"/>
      <c r="J152" s="35">
        <v>0</v>
      </c>
      <c r="K152" s="41"/>
      <c r="L152" s="41"/>
      <c r="M152" s="41"/>
      <c r="N152" s="41"/>
      <c r="O152" s="47" t="s">
        <v>25</v>
      </c>
      <c r="P152" s="48">
        <f t="shared" si="64"/>
        <v>1698.78</v>
      </c>
      <c r="Q152" s="48">
        <v>216.2</v>
      </c>
      <c r="R152" s="48">
        <v>87.91</v>
      </c>
      <c r="S152" s="48">
        <v>925.86</v>
      </c>
      <c r="T152" s="48">
        <v>468.81</v>
      </c>
      <c r="U152" s="47" t="s">
        <v>26</v>
      </c>
      <c r="V152" s="54">
        <f t="shared" si="65"/>
        <v>473</v>
      </c>
      <c r="W152" s="40">
        <v>38</v>
      </c>
      <c r="X152" s="55">
        <v>267</v>
      </c>
      <c r="Y152" s="55">
        <v>89</v>
      </c>
      <c r="Z152" s="55">
        <v>61</v>
      </c>
      <c r="AA152" s="55">
        <v>18</v>
      </c>
    </row>
    <row r="153" ht="24" spans="1:27">
      <c r="A153" s="22"/>
      <c r="B153" s="24" t="s">
        <v>180</v>
      </c>
      <c r="C153" s="24"/>
      <c r="D153" s="19">
        <f t="shared" si="63"/>
        <v>1166.17</v>
      </c>
      <c r="E153" s="19">
        <f t="shared" si="53"/>
        <v>884.4</v>
      </c>
      <c r="F153" s="19">
        <f t="shared" si="52"/>
        <v>281.77</v>
      </c>
      <c r="G153" s="19"/>
      <c r="H153" s="35">
        <f t="shared" si="57"/>
        <v>0</v>
      </c>
      <c r="I153" s="41"/>
      <c r="J153" s="35">
        <v>0</v>
      </c>
      <c r="K153" s="41"/>
      <c r="L153" s="41"/>
      <c r="M153" s="41"/>
      <c r="N153" s="41"/>
      <c r="O153" s="47" t="s">
        <v>25</v>
      </c>
      <c r="P153" s="48">
        <f t="shared" si="64"/>
        <v>879.17</v>
      </c>
      <c r="Q153" s="48">
        <v>129.26</v>
      </c>
      <c r="R153" s="48">
        <v>30.38</v>
      </c>
      <c r="S153" s="48">
        <v>528.14</v>
      </c>
      <c r="T153" s="48">
        <v>191.39</v>
      </c>
      <c r="U153" s="47" t="s">
        <v>26</v>
      </c>
      <c r="V153" s="54">
        <f t="shared" si="65"/>
        <v>287</v>
      </c>
      <c r="W153" s="40">
        <v>21</v>
      </c>
      <c r="X153" s="55">
        <v>177</v>
      </c>
      <c r="Y153" s="55">
        <v>31</v>
      </c>
      <c r="Z153" s="55">
        <v>50</v>
      </c>
      <c r="AA153" s="55">
        <v>8</v>
      </c>
    </row>
    <row r="154" ht="24" spans="1:27">
      <c r="A154" s="22"/>
      <c r="B154" s="24" t="s">
        <v>181</v>
      </c>
      <c r="C154" s="24"/>
      <c r="D154" s="19">
        <f t="shared" si="63"/>
        <v>1030.99</v>
      </c>
      <c r="E154" s="19">
        <f t="shared" si="53"/>
        <v>777.61</v>
      </c>
      <c r="F154" s="19">
        <f t="shared" si="52"/>
        <v>253.38</v>
      </c>
      <c r="G154" s="19"/>
      <c r="H154" s="35">
        <f t="shared" si="57"/>
        <v>0</v>
      </c>
      <c r="I154" s="41"/>
      <c r="J154" s="35">
        <v>0</v>
      </c>
      <c r="K154" s="41"/>
      <c r="L154" s="41"/>
      <c r="M154" s="41"/>
      <c r="N154" s="41"/>
      <c r="O154" s="47" t="s">
        <v>25</v>
      </c>
      <c r="P154" s="48">
        <f t="shared" si="64"/>
        <v>804.99</v>
      </c>
      <c r="Q154" s="48">
        <v>56.67</v>
      </c>
      <c r="R154" s="48">
        <v>12.71</v>
      </c>
      <c r="S154" s="48">
        <v>542.94</v>
      </c>
      <c r="T154" s="48">
        <v>192.67</v>
      </c>
      <c r="U154" s="47" t="s">
        <v>26</v>
      </c>
      <c r="V154" s="54">
        <f t="shared" si="65"/>
        <v>226</v>
      </c>
      <c r="W154" s="40">
        <v>18</v>
      </c>
      <c r="X154" s="55">
        <v>137</v>
      </c>
      <c r="Y154" s="55">
        <v>24</v>
      </c>
      <c r="Z154" s="55">
        <v>41</v>
      </c>
      <c r="AA154" s="55">
        <v>6</v>
      </c>
    </row>
    <row r="155" ht="24" spans="1:27">
      <c r="A155" s="22"/>
      <c r="B155" s="24" t="s">
        <v>182</v>
      </c>
      <c r="C155" s="24"/>
      <c r="D155" s="19">
        <f t="shared" si="63"/>
        <v>1411.16</v>
      </c>
      <c r="E155" s="19">
        <f t="shared" si="53"/>
        <v>852.22</v>
      </c>
      <c r="F155" s="19">
        <f t="shared" si="52"/>
        <v>558.94</v>
      </c>
      <c r="G155" s="19"/>
      <c r="H155" s="35">
        <f t="shared" si="57"/>
        <v>0</v>
      </c>
      <c r="I155" s="41"/>
      <c r="J155" s="35">
        <v>0</v>
      </c>
      <c r="K155" s="41"/>
      <c r="L155" s="41"/>
      <c r="M155" s="41"/>
      <c r="N155" s="41"/>
      <c r="O155" s="47" t="s">
        <v>25</v>
      </c>
      <c r="P155" s="48">
        <f t="shared" si="64"/>
        <v>976.16</v>
      </c>
      <c r="Q155" s="48">
        <v>64.95</v>
      </c>
      <c r="R155" s="48">
        <v>33.25</v>
      </c>
      <c r="S155" s="48">
        <v>514.27</v>
      </c>
      <c r="T155" s="48">
        <v>363.69</v>
      </c>
      <c r="U155" s="47" t="s">
        <v>26</v>
      </c>
      <c r="V155" s="54">
        <f t="shared" si="65"/>
        <v>435</v>
      </c>
      <c r="W155" s="40">
        <v>38</v>
      </c>
      <c r="X155" s="55">
        <v>212</v>
      </c>
      <c r="Y155" s="55">
        <v>99</v>
      </c>
      <c r="Z155" s="55">
        <v>61</v>
      </c>
      <c r="AA155" s="55">
        <v>25</v>
      </c>
    </row>
    <row r="156" ht="24" spans="1:27">
      <c r="A156" s="28"/>
      <c r="B156" s="24" t="s">
        <v>183</v>
      </c>
      <c r="C156" s="24"/>
      <c r="D156" s="19">
        <f t="shared" si="63"/>
        <v>3209.01</v>
      </c>
      <c r="E156" s="19">
        <f t="shared" si="53"/>
        <v>2383.09</v>
      </c>
      <c r="F156" s="19">
        <f t="shared" si="52"/>
        <v>825.92</v>
      </c>
      <c r="G156" s="19"/>
      <c r="H156" s="35">
        <f t="shared" si="57"/>
        <v>0</v>
      </c>
      <c r="I156" s="41"/>
      <c r="J156" s="35">
        <v>0</v>
      </c>
      <c r="K156" s="41"/>
      <c r="L156" s="41"/>
      <c r="M156" s="41"/>
      <c r="N156" s="41"/>
      <c r="O156" s="47" t="s">
        <v>25</v>
      </c>
      <c r="P156" s="48">
        <f t="shared" si="64"/>
        <v>2083.01</v>
      </c>
      <c r="Q156" s="48">
        <v>623.25</v>
      </c>
      <c r="R156" s="48">
        <v>163.72</v>
      </c>
      <c r="S156" s="48">
        <v>913.84</v>
      </c>
      <c r="T156" s="48">
        <v>382.2</v>
      </c>
      <c r="U156" s="47" t="s">
        <v>26</v>
      </c>
      <c r="V156" s="54">
        <f t="shared" si="65"/>
        <v>1126</v>
      </c>
      <c r="W156" s="40">
        <v>116</v>
      </c>
      <c r="X156" s="55">
        <v>583</v>
      </c>
      <c r="Y156" s="55">
        <v>117</v>
      </c>
      <c r="Z156" s="55">
        <v>263</v>
      </c>
      <c r="AA156" s="55">
        <v>47</v>
      </c>
    </row>
    <row r="157" s="2" customFormat="true" spans="1:27">
      <c r="A157" s="20" t="s">
        <v>184</v>
      </c>
      <c r="B157" s="18" t="s">
        <v>184</v>
      </c>
      <c r="C157" s="21" t="s">
        <v>185</v>
      </c>
      <c r="D157" s="19">
        <f t="shared" si="63"/>
        <v>27261.02</v>
      </c>
      <c r="E157" s="19">
        <f t="shared" si="53"/>
        <v>20120.77</v>
      </c>
      <c r="F157" s="19">
        <f t="shared" si="52"/>
        <v>7140.25</v>
      </c>
      <c r="G157" s="36"/>
      <c r="H157" s="35">
        <f t="shared" si="57"/>
        <v>2486</v>
      </c>
      <c r="I157" s="39">
        <f t="shared" ref="I157:V157" si="66">SUM(I159:I175)</f>
        <v>2486</v>
      </c>
      <c r="J157" s="39">
        <f t="shared" si="66"/>
        <v>0</v>
      </c>
      <c r="K157" s="39">
        <v>2052</v>
      </c>
      <c r="L157" s="39">
        <v>0</v>
      </c>
      <c r="M157" s="39">
        <v>434</v>
      </c>
      <c r="N157" s="39">
        <v>0</v>
      </c>
      <c r="O157" s="47"/>
      <c r="P157" s="39">
        <f t="shared" si="66"/>
        <v>17679.02</v>
      </c>
      <c r="Q157" s="39">
        <v>1737.08</v>
      </c>
      <c r="R157" s="39">
        <v>513.06</v>
      </c>
      <c r="S157" s="39">
        <v>10748.69</v>
      </c>
      <c r="T157" s="39">
        <v>4680.19</v>
      </c>
      <c r="U157" s="47"/>
      <c r="V157" s="39">
        <f t="shared" si="66"/>
        <v>7096</v>
      </c>
      <c r="W157" s="39">
        <v>734</v>
      </c>
      <c r="X157" s="39">
        <v>3646</v>
      </c>
      <c r="Y157" s="39">
        <v>886</v>
      </c>
      <c r="Z157" s="39">
        <v>1503</v>
      </c>
      <c r="AA157" s="39">
        <v>327</v>
      </c>
    </row>
    <row r="158" ht="24" spans="1:27">
      <c r="A158" s="22"/>
      <c r="B158" s="23" t="s">
        <v>186</v>
      </c>
      <c r="C158" s="24"/>
      <c r="D158" s="19">
        <f t="shared" ref="D158:D210" si="67">E158+F158</f>
        <v>3484.85</v>
      </c>
      <c r="E158" s="19">
        <f t="shared" si="53"/>
        <v>3414.5</v>
      </c>
      <c r="F158" s="19">
        <f t="shared" si="52"/>
        <v>70.35</v>
      </c>
      <c r="G158" s="19"/>
      <c r="H158" s="35">
        <f t="shared" si="57"/>
        <v>2486</v>
      </c>
      <c r="I158" s="40">
        <f>SUM(I159:I162)</f>
        <v>2486</v>
      </c>
      <c r="J158" s="40">
        <f t="shared" ref="J158:V158" si="68">SUM(J159:J162)</f>
        <v>0</v>
      </c>
      <c r="K158" s="40">
        <v>2052</v>
      </c>
      <c r="L158" s="40">
        <v>0</v>
      </c>
      <c r="M158" s="40">
        <v>434</v>
      </c>
      <c r="N158" s="40">
        <v>0</v>
      </c>
      <c r="O158" s="47" t="s">
        <v>25</v>
      </c>
      <c r="P158" s="40">
        <f t="shared" si="68"/>
        <v>736.85</v>
      </c>
      <c r="Q158" s="40">
        <v>102.99</v>
      </c>
      <c r="R158" s="40">
        <v>5.42</v>
      </c>
      <c r="S158" s="40">
        <v>597.51</v>
      </c>
      <c r="T158" s="40">
        <v>30.93</v>
      </c>
      <c r="U158" s="47" t="s">
        <v>26</v>
      </c>
      <c r="V158" s="40">
        <f t="shared" si="68"/>
        <v>262</v>
      </c>
      <c r="W158" s="40">
        <v>34</v>
      </c>
      <c r="X158" s="40">
        <v>163</v>
      </c>
      <c r="Y158" s="40">
        <v>0</v>
      </c>
      <c r="Z158" s="40">
        <v>65</v>
      </c>
      <c r="AA158" s="40">
        <v>0</v>
      </c>
    </row>
    <row r="159" ht="24" spans="1:27">
      <c r="A159" s="22"/>
      <c r="B159" s="23" t="s">
        <v>187</v>
      </c>
      <c r="C159" s="24" t="s">
        <v>188</v>
      </c>
      <c r="D159" s="19">
        <f t="shared" si="67"/>
        <v>1739</v>
      </c>
      <c r="E159" s="19">
        <f t="shared" si="53"/>
        <v>1739</v>
      </c>
      <c r="F159" s="19">
        <f t="shared" si="52"/>
        <v>0</v>
      </c>
      <c r="G159" s="36" t="s">
        <v>29</v>
      </c>
      <c r="H159" s="35">
        <f t="shared" si="57"/>
        <v>1739</v>
      </c>
      <c r="I159" s="40">
        <f>K159+M159</f>
        <v>1739</v>
      </c>
      <c r="J159" s="35">
        <v>0</v>
      </c>
      <c r="K159" s="40">
        <v>1404</v>
      </c>
      <c r="L159" s="39">
        <v>0</v>
      </c>
      <c r="M159" s="40">
        <v>335</v>
      </c>
      <c r="N159" s="39">
        <v>0</v>
      </c>
      <c r="O159" s="39"/>
      <c r="P159" s="40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</row>
    <row r="160" ht="24" spans="1:27">
      <c r="A160" s="22"/>
      <c r="B160" s="23" t="s">
        <v>187</v>
      </c>
      <c r="C160" s="24" t="s">
        <v>189</v>
      </c>
      <c r="D160" s="19">
        <f t="shared" si="67"/>
        <v>367</v>
      </c>
      <c r="E160" s="19">
        <f t="shared" si="53"/>
        <v>367</v>
      </c>
      <c r="F160" s="19">
        <f t="shared" si="52"/>
        <v>0</v>
      </c>
      <c r="G160" s="36" t="s">
        <v>29</v>
      </c>
      <c r="H160" s="35">
        <f t="shared" si="57"/>
        <v>367</v>
      </c>
      <c r="I160" s="40">
        <f>K160+M160</f>
        <v>367</v>
      </c>
      <c r="J160" s="35">
        <v>0</v>
      </c>
      <c r="K160" s="40">
        <v>277</v>
      </c>
      <c r="L160" s="39">
        <v>0</v>
      </c>
      <c r="M160" s="40">
        <v>90</v>
      </c>
      <c r="N160" s="39">
        <v>0</v>
      </c>
      <c r="O160" s="39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</row>
    <row r="161" ht="24" spans="1:27">
      <c r="A161" s="22"/>
      <c r="B161" s="23" t="s">
        <v>187</v>
      </c>
      <c r="C161" s="24" t="s">
        <v>190</v>
      </c>
      <c r="D161" s="19">
        <f t="shared" si="67"/>
        <v>380</v>
      </c>
      <c r="E161" s="19">
        <f t="shared" si="53"/>
        <v>380</v>
      </c>
      <c r="F161" s="19">
        <f t="shared" si="52"/>
        <v>0</v>
      </c>
      <c r="G161" s="36" t="s">
        <v>33</v>
      </c>
      <c r="H161" s="35">
        <f t="shared" si="57"/>
        <v>380</v>
      </c>
      <c r="I161" s="40">
        <f>K161+M161</f>
        <v>380</v>
      </c>
      <c r="J161" s="35">
        <v>0</v>
      </c>
      <c r="K161" s="40">
        <v>371</v>
      </c>
      <c r="L161" s="39">
        <v>0</v>
      </c>
      <c r="M161" s="40">
        <v>9</v>
      </c>
      <c r="N161" s="39">
        <v>0</v>
      </c>
      <c r="O161" s="39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</row>
    <row r="162" ht="24" spans="1:27">
      <c r="A162" s="22"/>
      <c r="B162" s="24" t="s">
        <v>187</v>
      </c>
      <c r="C162" s="24"/>
      <c r="D162" s="19">
        <f t="shared" si="67"/>
        <v>998.85</v>
      </c>
      <c r="E162" s="19">
        <f t="shared" si="53"/>
        <v>928.5</v>
      </c>
      <c r="F162" s="19">
        <f t="shared" si="52"/>
        <v>70.35</v>
      </c>
      <c r="G162" s="19"/>
      <c r="H162" s="35">
        <f t="shared" si="57"/>
        <v>0</v>
      </c>
      <c r="I162" s="41"/>
      <c r="J162" s="35">
        <v>0</v>
      </c>
      <c r="K162" s="41"/>
      <c r="L162" s="41"/>
      <c r="M162" s="41"/>
      <c r="N162" s="41"/>
      <c r="O162" s="47" t="s">
        <v>25</v>
      </c>
      <c r="P162" s="48">
        <f t="shared" ref="P162:P175" si="69">SUBTOTAL(9,Q162:T162)</f>
        <v>736.85</v>
      </c>
      <c r="Q162" s="48">
        <v>102.99</v>
      </c>
      <c r="R162" s="48">
        <v>5.42</v>
      </c>
      <c r="S162" s="48">
        <v>597.51</v>
      </c>
      <c r="T162" s="48">
        <v>30.93</v>
      </c>
      <c r="U162" s="47" t="s">
        <v>26</v>
      </c>
      <c r="V162" s="54">
        <f>SUBTOTAL(9,W162:AA162)</f>
        <v>262</v>
      </c>
      <c r="W162" s="40">
        <v>34</v>
      </c>
      <c r="X162" s="55">
        <v>163</v>
      </c>
      <c r="Y162" s="55">
        <v>0</v>
      </c>
      <c r="Z162" s="55">
        <v>65</v>
      </c>
      <c r="AA162" s="55">
        <v>0</v>
      </c>
    </row>
    <row r="163" ht="13.5" spans="1:27">
      <c r="A163" s="22"/>
      <c r="B163" s="24" t="s">
        <v>191</v>
      </c>
      <c r="C163" s="24"/>
      <c r="D163" s="19">
        <f t="shared" si="67"/>
        <v>0</v>
      </c>
      <c r="E163" s="19">
        <f t="shared" si="53"/>
        <v>0</v>
      </c>
      <c r="F163" s="19">
        <f t="shared" si="52"/>
        <v>0</v>
      </c>
      <c r="G163" s="19"/>
      <c r="H163" s="35">
        <f t="shared" si="57"/>
        <v>0</v>
      </c>
      <c r="I163" s="41"/>
      <c r="J163" s="35">
        <v>0</v>
      </c>
      <c r="K163" s="41"/>
      <c r="L163" s="41"/>
      <c r="M163" s="41"/>
      <c r="N163" s="41"/>
      <c r="O163" s="47"/>
      <c r="P163" s="48">
        <f t="shared" si="69"/>
        <v>0</v>
      </c>
      <c r="Q163" s="48"/>
      <c r="R163" s="48"/>
      <c r="S163" s="48"/>
      <c r="T163" s="48"/>
      <c r="U163" s="48"/>
      <c r="V163" s="54"/>
      <c r="W163" s="40"/>
      <c r="X163" s="55"/>
      <c r="Y163" s="55"/>
      <c r="Z163" s="55"/>
      <c r="AA163" s="55"/>
    </row>
    <row r="164" ht="13.5" spans="1:27">
      <c r="A164" s="22"/>
      <c r="B164" s="24" t="s">
        <v>192</v>
      </c>
      <c r="C164" s="24"/>
      <c r="D164" s="19">
        <f t="shared" si="67"/>
        <v>0</v>
      </c>
      <c r="E164" s="19">
        <f t="shared" si="53"/>
        <v>0</v>
      </c>
      <c r="F164" s="19">
        <f t="shared" si="52"/>
        <v>0</v>
      </c>
      <c r="G164" s="19"/>
      <c r="H164" s="35">
        <f t="shared" si="57"/>
        <v>0</v>
      </c>
      <c r="I164" s="41"/>
      <c r="J164" s="35">
        <v>0</v>
      </c>
      <c r="K164" s="41"/>
      <c r="L164" s="41"/>
      <c r="M164" s="41"/>
      <c r="N164" s="41"/>
      <c r="O164" s="47"/>
      <c r="P164" s="48">
        <f t="shared" si="69"/>
        <v>0</v>
      </c>
      <c r="Q164" s="48"/>
      <c r="R164" s="48"/>
      <c r="S164" s="48"/>
      <c r="T164" s="48"/>
      <c r="U164" s="48"/>
      <c r="V164" s="54"/>
      <c r="W164" s="40"/>
      <c r="X164" s="55"/>
      <c r="Y164" s="55"/>
      <c r="Z164" s="55"/>
      <c r="AA164" s="55"/>
    </row>
    <row r="165" ht="24" spans="1:27">
      <c r="A165" s="22"/>
      <c r="B165" s="24" t="s">
        <v>193</v>
      </c>
      <c r="C165" s="24"/>
      <c r="D165" s="19">
        <f t="shared" si="67"/>
        <v>2369.79</v>
      </c>
      <c r="E165" s="19">
        <f t="shared" si="53"/>
        <v>1586.42</v>
      </c>
      <c r="F165" s="19">
        <f t="shared" si="52"/>
        <v>783.37</v>
      </c>
      <c r="G165" s="19"/>
      <c r="H165" s="35">
        <f t="shared" si="57"/>
        <v>0</v>
      </c>
      <c r="I165" s="41"/>
      <c r="J165" s="35">
        <v>0</v>
      </c>
      <c r="K165" s="41"/>
      <c r="L165" s="41"/>
      <c r="M165" s="41"/>
      <c r="N165" s="41"/>
      <c r="O165" s="47" t="s">
        <v>25</v>
      </c>
      <c r="P165" s="48">
        <f t="shared" si="69"/>
        <v>2069.79</v>
      </c>
      <c r="Q165" s="48">
        <v>184</v>
      </c>
      <c r="R165" s="48">
        <v>73.89</v>
      </c>
      <c r="S165" s="48">
        <v>1202.42</v>
      </c>
      <c r="T165" s="48">
        <v>609.48</v>
      </c>
      <c r="U165" s="47" t="s">
        <v>26</v>
      </c>
      <c r="V165" s="54">
        <f t="shared" ref="V165:V175" si="70">SUBTOTAL(9,W165:AA165)</f>
        <v>300</v>
      </c>
      <c r="W165" s="40">
        <v>36</v>
      </c>
      <c r="X165" s="55">
        <v>145</v>
      </c>
      <c r="Y165" s="55">
        <v>48</v>
      </c>
      <c r="Z165" s="55">
        <v>55</v>
      </c>
      <c r="AA165" s="55">
        <v>16</v>
      </c>
    </row>
    <row r="166" ht="24" spans="1:27">
      <c r="A166" s="22"/>
      <c r="B166" s="24" t="s">
        <v>194</v>
      </c>
      <c r="C166" s="24"/>
      <c r="D166" s="19">
        <f t="shared" si="67"/>
        <v>2454.28</v>
      </c>
      <c r="E166" s="19">
        <f t="shared" si="53"/>
        <v>1757.82</v>
      </c>
      <c r="F166" s="19">
        <f t="shared" si="52"/>
        <v>696.46</v>
      </c>
      <c r="G166" s="19"/>
      <c r="H166" s="35">
        <f t="shared" si="57"/>
        <v>0</v>
      </c>
      <c r="I166" s="41"/>
      <c r="J166" s="35">
        <v>0</v>
      </c>
      <c r="K166" s="41"/>
      <c r="L166" s="41"/>
      <c r="M166" s="41"/>
      <c r="N166" s="41"/>
      <c r="O166" s="47" t="s">
        <v>25</v>
      </c>
      <c r="P166" s="48">
        <f t="shared" si="69"/>
        <v>2088.28</v>
      </c>
      <c r="Q166" s="48">
        <v>163.76</v>
      </c>
      <c r="R166" s="48">
        <v>54.25</v>
      </c>
      <c r="S166" s="48">
        <v>1330.06</v>
      </c>
      <c r="T166" s="48">
        <v>540.21</v>
      </c>
      <c r="U166" s="47" t="s">
        <v>26</v>
      </c>
      <c r="V166" s="54">
        <f t="shared" si="70"/>
        <v>366</v>
      </c>
      <c r="W166" s="40">
        <v>33</v>
      </c>
      <c r="X166" s="55">
        <v>213</v>
      </c>
      <c r="Y166" s="55">
        <v>57</v>
      </c>
      <c r="Z166" s="55">
        <v>51</v>
      </c>
      <c r="AA166" s="55">
        <v>12</v>
      </c>
    </row>
    <row r="167" ht="24" spans="1:27">
      <c r="A167" s="22"/>
      <c r="B167" s="24" t="s">
        <v>195</v>
      </c>
      <c r="C167" s="24"/>
      <c r="D167" s="19">
        <f t="shared" si="67"/>
        <v>1326.39</v>
      </c>
      <c r="E167" s="19">
        <f t="shared" si="53"/>
        <v>795.47</v>
      </c>
      <c r="F167" s="19">
        <f t="shared" si="52"/>
        <v>530.92</v>
      </c>
      <c r="G167" s="19"/>
      <c r="H167" s="35">
        <f t="shared" si="57"/>
        <v>0</v>
      </c>
      <c r="I167" s="41"/>
      <c r="J167" s="35">
        <v>0</v>
      </c>
      <c r="K167" s="41"/>
      <c r="L167" s="41"/>
      <c r="M167" s="41"/>
      <c r="N167" s="41"/>
      <c r="O167" s="47" t="s">
        <v>25</v>
      </c>
      <c r="P167" s="48">
        <f t="shared" si="69"/>
        <v>834.39</v>
      </c>
      <c r="Q167" s="48">
        <v>55.2</v>
      </c>
      <c r="R167" s="48">
        <v>28.03</v>
      </c>
      <c r="S167" s="48">
        <v>440.27</v>
      </c>
      <c r="T167" s="48">
        <v>310.89</v>
      </c>
      <c r="U167" s="47" t="s">
        <v>26</v>
      </c>
      <c r="V167" s="54">
        <f t="shared" si="70"/>
        <v>492</v>
      </c>
      <c r="W167" s="40">
        <v>57</v>
      </c>
      <c r="X167" s="55">
        <v>206</v>
      </c>
      <c r="Y167" s="55">
        <v>96</v>
      </c>
      <c r="Z167" s="55">
        <v>94</v>
      </c>
      <c r="AA167" s="55">
        <v>39</v>
      </c>
    </row>
    <row r="168" ht="24" spans="1:27">
      <c r="A168" s="22"/>
      <c r="B168" s="24" t="s">
        <v>196</v>
      </c>
      <c r="C168" s="24"/>
      <c r="D168" s="19">
        <f t="shared" si="67"/>
        <v>2376.99</v>
      </c>
      <c r="E168" s="19">
        <f t="shared" si="53"/>
        <v>1408.14</v>
      </c>
      <c r="F168" s="19">
        <f t="shared" si="52"/>
        <v>968.85</v>
      </c>
      <c r="G168" s="19"/>
      <c r="H168" s="35">
        <f t="shared" si="57"/>
        <v>0</v>
      </c>
      <c r="I168" s="41"/>
      <c r="J168" s="35">
        <v>0</v>
      </c>
      <c r="K168" s="41"/>
      <c r="L168" s="41"/>
      <c r="M168" s="41"/>
      <c r="N168" s="41"/>
      <c r="O168" s="47" t="s">
        <v>25</v>
      </c>
      <c r="P168" s="48">
        <f t="shared" si="69"/>
        <v>1709.99</v>
      </c>
      <c r="Q168" s="48">
        <v>133.4</v>
      </c>
      <c r="R168" s="48">
        <v>63.81</v>
      </c>
      <c r="S168" s="48">
        <v>865.74</v>
      </c>
      <c r="T168" s="48">
        <v>647.04</v>
      </c>
      <c r="U168" s="47" t="s">
        <v>26</v>
      </c>
      <c r="V168" s="54">
        <f t="shared" si="70"/>
        <v>667</v>
      </c>
      <c r="W168" s="40">
        <v>73</v>
      </c>
      <c r="X168" s="55">
        <v>290</v>
      </c>
      <c r="Y168" s="55">
        <v>136</v>
      </c>
      <c r="Z168" s="55">
        <v>119</v>
      </c>
      <c r="AA168" s="55">
        <v>49</v>
      </c>
    </row>
    <row r="169" ht="24" spans="1:27">
      <c r="A169" s="22"/>
      <c r="B169" s="24" t="s">
        <v>197</v>
      </c>
      <c r="C169" s="24"/>
      <c r="D169" s="19">
        <f t="shared" si="67"/>
        <v>3334.96</v>
      </c>
      <c r="E169" s="19">
        <f t="shared" si="53"/>
        <v>2469.81</v>
      </c>
      <c r="F169" s="19">
        <f t="shared" si="52"/>
        <v>865.15</v>
      </c>
      <c r="G169" s="19"/>
      <c r="H169" s="35">
        <f t="shared" si="57"/>
        <v>0</v>
      </c>
      <c r="I169" s="41"/>
      <c r="J169" s="35">
        <v>0</v>
      </c>
      <c r="K169" s="41"/>
      <c r="L169" s="41"/>
      <c r="M169" s="41"/>
      <c r="N169" s="41"/>
      <c r="O169" s="47" t="s">
        <v>25</v>
      </c>
      <c r="P169" s="48">
        <f t="shared" si="69"/>
        <v>1869.96</v>
      </c>
      <c r="Q169" s="48">
        <v>200.19</v>
      </c>
      <c r="R169" s="48">
        <v>51.23</v>
      </c>
      <c r="S169" s="48">
        <v>1150.62</v>
      </c>
      <c r="T169" s="48">
        <v>467.92</v>
      </c>
      <c r="U169" s="47" t="s">
        <v>26</v>
      </c>
      <c r="V169" s="54">
        <f t="shared" si="70"/>
        <v>1465</v>
      </c>
      <c r="W169" s="40">
        <v>129</v>
      </c>
      <c r="X169" s="55">
        <v>830</v>
      </c>
      <c r="Y169" s="55">
        <v>166</v>
      </c>
      <c r="Z169" s="55">
        <v>289</v>
      </c>
      <c r="AA169" s="55">
        <v>51</v>
      </c>
    </row>
    <row r="170" ht="24" spans="1:27">
      <c r="A170" s="22"/>
      <c r="B170" s="24" t="s">
        <v>198</v>
      </c>
      <c r="C170" s="24"/>
      <c r="D170" s="19">
        <f t="shared" si="67"/>
        <v>1309.1</v>
      </c>
      <c r="E170" s="19">
        <f t="shared" si="53"/>
        <v>962.12</v>
      </c>
      <c r="F170" s="19">
        <f t="shared" si="52"/>
        <v>346.98</v>
      </c>
      <c r="G170" s="19"/>
      <c r="H170" s="35">
        <f t="shared" si="57"/>
        <v>0</v>
      </c>
      <c r="I170" s="41"/>
      <c r="J170" s="35">
        <v>0</v>
      </c>
      <c r="K170" s="41"/>
      <c r="L170" s="41"/>
      <c r="M170" s="41"/>
      <c r="N170" s="41"/>
      <c r="O170" s="47" t="s">
        <v>25</v>
      </c>
      <c r="P170" s="48">
        <f t="shared" si="69"/>
        <v>814.1</v>
      </c>
      <c r="Q170" s="48">
        <v>120.33</v>
      </c>
      <c r="R170" s="48">
        <v>31.81</v>
      </c>
      <c r="S170" s="48">
        <v>470.79</v>
      </c>
      <c r="T170" s="48">
        <v>191.17</v>
      </c>
      <c r="U170" s="47" t="s">
        <v>26</v>
      </c>
      <c r="V170" s="54">
        <f t="shared" si="70"/>
        <v>495</v>
      </c>
      <c r="W170" s="40">
        <v>52</v>
      </c>
      <c r="X170" s="55">
        <v>250</v>
      </c>
      <c r="Y170" s="55">
        <v>50</v>
      </c>
      <c r="Z170" s="55">
        <v>121</v>
      </c>
      <c r="AA170" s="55">
        <v>22</v>
      </c>
    </row>
    <row r="171" ht="24" spans="1:27">
      <c r="A171" s="22"/>
      <c r="B171" s="24" t="s">
        <v>199</v>
      </c>
      <c r="C171" s="24"/>
      <c r="D171" s="19">
        <f t="shared" si="67"/>
        <v>2479.03</v>
      </c>
      <c r="E171" s="19">
        <f t="shared" si="53"/>
        <v>1818</v>
      </c>
      <c r="F171" s="19">
        <f t="shared" si="52"/>
        <v>661.03</v>
      </c>
      <c r="G171" s="19"/>
      <c r="H171" s="35">
        <f t="shared" si="57"/>
        <v>0</v>
      </c>
      <c r="I171" s="41"/>
      <c r="J171" s="35">
        <v>0</v>
      </c>
      <c r="K171" s="41"/>
      <c r="L171" s="41"/>
      <c r="M171" s="41"/>
      <c r="N171" s="41"/>
      <c r="O171" s="47" t="s">
        <v>25</v>
      </c>
      <c r="P171" s="48">
        <f t="shared" si="69"/>
        <v>1521.03</v>
      </c>
      <c r="Q171" s="48">
        <v>180.69</v>
      </c>
      <c r="R171" s="48">
        <v>46.67</v>
      </c>
      <c r="S171" s="48">
        <v>920.31</v>
      </c>
      <c r="T171" s="48">
        <v>373.36</v>
      </c>
      <c r="U171" s="47" t="s">
        <v>26</v>
      </c>
      <c r="V171" s="54">
        <f t="shared" si="70"/>
        <v>958</v>
      </c>
      <c r="W171" s="40">
        <v>102</v>
      </c>
      <c r="X171" s="55">
        <v>483</v>
      </c>
      <c r="Y171" s="55">
        <v>97</v>
      </c>
      <c r="Z171" s="55">
        <v>234</v>
      </c>
      <c r="AA171" s="55">
        <v>42</v>
      </c>
    </row>
    <row r="172" ht="24" spans="1:27">
      <c r="A172" s="22"/>
      <c r="B172" s="24" t="s">
        <v>200</v>
      </c>
      <c r="C172" s="24"/>
      <c r="D172" s="19">
        <f t="shared" si="67"/>
        <v>1667.13</v>
      </c>
      <c r="E172" s="19">
        <f t="shared" si="53"/>
        <v>1249.61</v>
      </c>
      <c r="F172" s="19">
        <f t="shared" si="52"/>
        <v>417.52</v>
      </c>
      <c r="G172" s="19"/>
      <c r="H172" s="35">
        <f t="shared" si="57"/>
        <v>0</v>
      </c>
      <c r="I172" s="41"/>
      <c r="J172" s="35">
        <v>0</v>
      </c>
      <c r="K172" s="41"/>
      <c r="L172" s="41"/>
      <c r="M172" s="41"/>
      <c r="N172" s="41"/>
      <c r="O172" s="47" t="s">
        <v>25</v>
      </c>
      <c r="P172" s="48">
        <f t="shared" si="69"/>
        <v>1390.13</v>
      </c>
      <c r="Q172" s="48">
        <v>115.37</v>
      </c>
      <c r="R172" s="48">
        <v>25.89</v>
      </c>
      <c r="S172" s="48">
        <v>921.24</v>
      </c>
      <c r="T172" s="48">
        <v>327.63</v>
      </c>
      <c r="U172" s="47" t="s">
        <v>26</v>
      </c>
      <c r="V172" s="54">
        <f t="shared" si="70"/>
        <v>277</v>
      </c>
      <c r="W172" s="40">
        <v>28</v>
      </c>
      <c r="X172" s="55">
        <v>148</v>
      </c>
      <c r="Y172" s="55">
        <v>26</v>
      </c>
      <c r="Z172" s="55">
        <v>65</v>
      </c>
      <c r="AA172" s="55">
        <v>10</v>
      </c>
    </row>
    <row r="173" ht="24" spans="1:27">
      <c r="A173" s="22"/>
      <c r="B173" s="24" t="s">
        <v>201</v>
      </c>
      <c r="C173" s="24"/>
      <c r="D173" s="19">
        <f t="shared" si="67"/>
        <v>2063.09</v>
      </c>
      <c r="E173" s="19">
        <f t="shared" si="53"/>
        <v>1481.68</v>
      </c>
      <c r="F173" s="19">
        <f t="shared" si="52"/>
        <v>581.41</v>
      </c>
      <c r="G173" s="19"/>
      <c r="H173" s="35">
        <f t="shared" si="57"/>
        <v>0</v>
      </c>
      <c r="I173" s="41"/>
      <c r="J173" s="35">
        <v>0</v>
      </c>
      <c r="K173" s="41"/>
      <c r="L173" s="41"/>
      <c r="M173" s="41"/>
      <c r="N173" s="41"/>
      <c r="O173" s="47" t="s">
        <v>25</v>
      </c>
      <c r="P173" s="48">
        <f t="shared" si="69"/>
        <v>1332.09</v>
      </c>
      <c r="Q173" s="48">
        <v>156.58</v>
      </c>
      <c r="R173" s="48">
        <v>40.92</v>
      </c>
      <c r="S173" s="48">
        <v>775.1</v>
      </c>
      <c r="T173" s="48">
        <v>359.49</v>
      </c>
      <c r="U173" s="47" t="s">
        <v>26</v>
      </c>
      <c r="V173" s="54">
        <f t="shared" si="70"/>
        <v>731</v>
      </c>
      <c r="W173" s="40">
        <v>74</v>
      </c>
      <c r="X173" s="55">
        <v>384</v>
      </c>
      <c r="Y173" s="55">
        <v>77</v>
      </c>
      <c r="Z173" s="55">
        <v>166</v>
      </c>
      <c r="AA173" s="55">
        <v>30</v>
      </c>
    </row>
    <row r="174" ht="24" spans="1:27">
      <c r="A174" s="22"/>
      <c r="B174" s="24" t="s">
        <v>202</v>
      </c>
      <c r="C174" s="24"/>
      <c r="D174" s="19">
        <f t="shared" si="67"/>
        <v>690.84</v>
      </c>
      <c r="E174" s="19">
        <f t="shared" si="53"/>
        <v>398.02</v>
      </c>
      <c r="F174" s="19">
        <f t="shared" si="52"/>
        <v>292.82</v>
      </c>
      <c r="G174" s="19"/>
      <c r="H174" s="35">
        <f t="shared" si="57"/>
        <v>0</v>
      </c>
      <c r="I174" s="41"/>
      <c r="J174" s="35">
        <v>0</v>
      </c>
      <c r="K174" s="41"/>
      <c r="L174" s="41"/>
      <c r="M174" s="41"/>
      <c r="N174" s="41"/>
      <c r="O174" s="47" t="s">
        <v>25</v>
      </c>
      <c r="P174" s="48">
        <f t="shared" si="69"/>
        <v>410.84</v>
      </c>
      <c r="Q174" s="48">
        <v>45.26</v>
      </c>
      <c r="R174" s="48">
        <v>26.94</v>
      </c>
      <c r="S174" s="48">
        <v>187.76</v>
      </c>
      <c r="T174" s="48">
        <v>150.88</v>
      </c>
      <c r="U174" s="47" t="s">
        <v>26</v>
      </c>
      <c r="V174" s="54">
        <f t="shared" si="70"/>
        <v>280</v>
      </c>
      <c r="W174" s="40">
        <v>30</v>
      </c>
      <c r="X174" s="55">
        <v>108</v>
      </c>
      <c r="Y174" s="55">
        <v>58</v>
      </c>
      <c r="Z174" s="55">
        <v>57</v>
      </c>
      <c r="AA174" s="55">
        <v>27</v>
      </c>
    </row>
    <row r="175" ht="24" spans="1:27">
      <c r="A175" s="28"/>
      <c r="B175" s="24" t="s">
        <v>203</v>
      </c>
      <c r="C175" s="24"/>
      <c r="D175" s="19">
        <f t="shared" si="67"/>
        <v>3704.57</v>
      </c>
      <c r="E175" s="19">
        <f t="shared" si="53"/>
        <v>2779.18</v>
      </c>
      <c r="F175" s="19">
        <f t="shared" si="52"/>
        <v>925.39</v>
      </c>
      <c r="G175" s="19"/>
      <c r="H175" s="35">
        <f t="shared" si="57"/>
        <v>0</v>
      </c>
      <c r="I175" s="41"/>
      <c r="J175" s="35">
        <v>0</v>
      </c>
      <c r="K175" s="41"/>
      <c r="L175" s="41"/>
      <c r="M175" s="41"/>
      <c r="N175" s="41"/>
      <c r="O175" s="47" t="s">
        <v>25</v>
      </c>
      <c r="P175" s="48">
        <f t="shared" si="69"/>
        <v>2901.57</v>
      </c>
      <c r="Q175" s="48">
        <v>279.31</v>
      </c>
      <c r="R175" s="48">
        <v>64.2</v>
      </c>
      <c r="S175" s="48">
        <v>1886.87</v>
      </c>
      <c r="T175" s="48">
        <v>671.19</v>
      </c>
      <c r="U175" s="47" t="s">
        <v>26</v>
      </c>
      <c r="V175" s="54">
        <f t="shared" si="70"/>
        <v>803</v>
      </c>
      <c r="W175" s="40">
        <v>86</v>
      </c>
      <c r="X175" s="55">
        <v>426</v>
      </c>
      <c r="Y175" s="55">
        <v>75</v>
      </c>
      <c r="Z175" s="55">
        <v>187</v>
      </c>
      <c r="AA175" s="55">
        <v>29</v>
      </c>
    </row>
    <row r="176" s="2" customFormat="true" spans="1:27">
      <c r="A176" s="20" t="s">
        <v>204</v>
      </c>
      <c r="B176" s="18" t="s">
        <v>204</v>
      </c>
      <c r="C176" s="21" t="s">
        <v>205</v>
      </c>
      <c r="D176" s="19">
        <f t="shared" si="67"/>
        <v>19204.9</v>
      </c>
      <c r="E176" s="19">
        <f t="shared" si="53"/>
        <v>14007.73</v>
      </c>
      <c r="F176" s="19">
        <f t="shared" si="52"/>
        <v>5197.17</v>
      </c>
      <c r="G176" s="36"/>
      <c r="H176" s="35">
        <f t="shared" si="57"/>
        <v>1582</v>
      </c>
      <c r="I176" s="39">
        <f>SUM(I178:I192)</f>
        <v>1582</v>
      </c>
      <c r="J176" s="39">
        <f t="shared" ref="J176:V176" si="71">SUM(J178:J192)</f>
        <v>0</v>
      </c>
      <c r="K176" s="39">
        <v>1285</v>
      </c>
      <c r="L176" s="39">
        <v>0</v>
      </c>
      <c r="M176" s="39">
        <v>297</v>
      </c>
      <c r="N176" s="39">
        <v>0</v>
      </c>
      <c r="O176" s="47"/>
      <c r="P176" s="39">
        <f t="shared" si="71"/>
        <v>11495.9</v>
      </c>
      <c r="Q176" s="39">
        <v>1881.02</v>
      </c>
      <c r="R176" s="39">
        <v>626.38</v>
      </c>
      <c r="S176" s="39">
        <v>6250.71</v>
      </c>
      <c r="T176" s="39">
        <v>2737.79</v>
      </c>
      <c r="U176" s="47"/>
      <c r="V176" s="39">
        <f t="shared" si="71"/>
        <v>6127</v>
      </c>
      <c r="W176" s="39">
        <v>542</v>
      </c>
      <c r="X176" s="39">
        <v>3240</v>
      </c>
      <c r="Y176" s="39">
        <v>1002</v>
      </c>
      <c r="Z176" s="39">
        <v>1054</v>
      </c>
      <c r="AA176" s="39">
        <v>289</v>
      </c>
    </row>
    <row r="177" ht="24" spans="1:27">
      <c r="A177" s="22"/>
      <c r="B177" s="23" t="s">
        <v>206</v>
      </c>
      <c r="C177" s="25"/>
      <c r="D177" s="19">
        <f t="shared" si="67"/>
        <v>3300.76</v>
      </c>
      <c r="E177" s="19">
        <f t="shared" si="53"/>
        <v>3237.95</v>
      </c>
      <c r="F177" s="19">
        <f t="shared" si="52"/>
        <v>62.81</v>
      </c>
      <c r="G177" s="19"/>
      <c r="H177" s="35">
        <f t="shared" si="57"/>
        <v>1582</v>
      </c>
      <c r="I177" s="40">
        <f>SUM(I178:I181)</f>
        <v>1582</v>
      </c>
      <c r="J177" s="40">
        <f t="shared" ref="J177:V177" si="72">SUM(J178:J181)</f>
        <v>0</v>
      </c>
      <c r="K177" s="40">
        <v>1285</v>
      </c>
      <c r="L177" s="40">
        <v>0</v>
      </c>
      <c r="M177" s="40">
        <v>297</v>
      </c>
      <c r="N177" s="40">
        <v>0</v>
      </c>
      <c r="O177" s="47" t="s">
        <v>25</v>
      </c>
      <c r="P177" s="40">
        <f t="shared" si="72"/>
        <v>1529.76</v>
      </c>
      <c r="Q177" s="40">
        <v>263.66</v>
      </c>
      <c r="R177" s="40">
        <v>14.88</v>
      </c>
      <c r="S177" s="40">
        <v>1216.29</v>
      </c>
      <c r="T177" s="40">
        <v>34.93</v>
      </c>
      <c r="U177" s="47" t="s">
        <v>26</v>
      </c>
      <c r="V177" s="40">
        <f t="shared" si="72"/>
        <v>189</v>
      </c>
      <c r="W177" s="40">
        <v>13</v>
      </c>
      <c r="X177" s="40">
        <v>155</v>
      </c>
      <c r="Y177" s="40">
        <v>0</v>
      </c>
      <c r="Z177" s="40">
        <v>21</v>
      </c>
      <c r="AA177" s="40">
        <v>0</v>
      </c>
    </row>
    <row r="178" ht="24" spans="1:27">
      <c r="A178" s="22"/>
      <c r="B178" s="23" t="s">
        <v>207</v>
      </c>
      <c r="C178" s="25" t="s">
        <v>208</v>
      </c>
      <c r="D178" s="19">
        <f t="shared" si="67"/>
        <v>896</v>
      </c>
      <c r="E178" s="19">
        <f t="shared" si="53"/>
        <v>896</v>
      </c>
      <c r="F178" s="19">
        <f t="shared" si="52"/>
        <v>0</v>
      </c>
      <c r="G178" s="36" t="s">
        <v>29</v>
      </c>
      <c r="H178" s="35">
        <f t="shared" si="57"/>
        <v>896</v>
      </c>
      <c r="I178" s="40">
        <f>K178+M178</f>
        <v>896</v>
      </c>
      <c r="J178" s="35">
        <v>0</v>
      </c>
      <c r="K178" s="40">
        <v>614</v>
      </c>
      <c r="L178" s="39">
        <v>0</v>
      </c>
      <c r="M178" s="40">
        <v>282</v>
      </c>
      <c r="N178" s="39">
        <v>0</v>
      </c>
      <c r="O178" s="39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</row>
    <row r="179" ht="24" spans="1:27">
      <c r="A179" s="22"/>
      <c r="B179" s="23" t="s">
        <v>207</v>
      </c>
      <c r="C179" s="25" t="s">
        <v>209</v>
      </c>
      <c r="D179" s="19">
        <f t="shared" si="67"/>
        <v>523</v>
      </c>
      <c r="E179" s="19">
        <f t="shared" si="53"/>
        <v>523</v>
      </c>
      <c r="F179" s="19">
        <f t="shared" si="52"/>
        <v>0</v>
      </c>
      <c r="G179" s="36" t="s">
        <v>33</v>
      </c>
      <c r="H179" s="35">
        <f t="shared" si="57"/>
        <v>523</v>
      </c>
      <c r="I179" s="40">
        <f>K179+M179</f>
        <v>523</v>
      </c>
      <c r="J179" s="35">
        <v>0</v>
      </c>
      <c r="K179" s="40">
        <v>511</v>
      </c>
      <c r="L179" s="39">
        <v>0</v>
      </c>
      <c r="M179" s="40">
        <v>12</v>
      </c>
      <c r="N179" s="39">
        <v>0</v>
      </c>
      <c r="O179" s="39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</row>
    <row r="180" ht="24" spans="1:27">
      <c r="A180" s="22"/>
      <c r="B180" s="23" t="s">
        <v>207</v>
      </c>
      <c r="C180" s="25" t="s">
        <v>210</v>
      </c>
      <c r="D180" s="19">
        <f t="shared" si="67"/>
        <v>163</v>
      </c>
      <c r="E180" s="19">
        <f t="shared" si="53"/>
        <v>163</v>
      </c>
      <c r="F180" s="19">
        <f t="shared" si="52"/>
        <v>0</v>
      </c>
      <c r="G180" s="36" t="s">
        <v>29</v>
      </c>
      <c r="H180" s="35">
        <f t="shared" si="57"/>
        <v>163</v>
      </c>
      <c r="I180" s="40">
        <f>K180+M180</f>
        <v>163</v>
      </c>
      <c r="J180" s="35">
        <v>0</v>
      </c>
      <c r="K180" s="40">
        <v>160</v>
      </c>
      <c r="L180" s="39">
        <v>0</v>
      </c>
      <c r="M180" s="40">
        <v>3</v>
      </c>
      <c r="N180" s="39">
        <v>0</v>
      </c>
      <c r="O180" s="39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</row>
    <row r="181" ht="24" spans="1:27">
      <c r="A181" s="22"/>
      <c r="B181" s="24" t="s">
        <v>207</v>
      </c>
      <c r="C181" s="25"/>
      <c r="D181" s="19">
        <f t="shared" si="67"/>
        <v>1718.76</v>
      </c>
      <c r="E181" s="19">
        <f t="shared" si="53"/>
        <v>1655.95</v>
      </c>
      <c r="F181" s="19">
        <f t="shared" si="52"/>
        <v>62.81</v>
      </c>
      <c r="G181" s="19"/>
      <c r="H181" s="35">
        <f t="shared" si="57"/>
        <v>0</v>
      </c>
      <c r="I181" s="41"/>
      <c r="J181" s="35">
        <v>0</v>
      </c>
      <c r="K181" s="41"/>
      <c r="L181" s="41"/>
      <c r="M181" s="41"/>
      <c r="N181" s="41"/>
      <c r="O181" s="47" t="s">
        <v>25</v>
      </c>
      <c r="P181" s="48">
        <f t="shared" ref="P181:P192" si="73">SUBTOTAL(9,Q181:T181)</f>
        <v>1529.76</v>
      </c>
      <c r="Q181" s="48">
        <v>263.66</v>
      </c>
      <c r="R181" s="48">
        <v>14.88</v>
      </c>
      <c r="S181" s="48">
        <v>1216.29</v>
      </c>
      <c r="T181" s="48">
        <v>34.93</v>
      </c>
      <c r="U181" s="47" t="s">
        <v>26</v>
      </c>
      <c r="V181" s="54">
        <f t="shared" ref="V181:V192" si="74">SUBTOTAL(9,W181:AA181)</f>
        <v>189</v>
      </c>
      <c r="W181" s="40">
        <v>13</v>
      </c>
      <c r="X181" s="55">
        <v>155</v>
      </c>
      <c r="Y181" s="55">
        <v>0</v>
      </c>
      <c r="Z181" s="55">
        <v>21</v>
      </c>
      <c r="AA181" s="55">
        <v>0</v>
      </c>
    </row>
    <row r="182" ht="24" spans="1:27">
      <c r="A182" s="22"/>
      <c r="B182" s="24" t="s">
        <v>211</v>
      </c>
      <c r="C182" s="25"/>
      <c r="D182" s="19">
        <f t="shared" si="67"/>
        <v>1340.17</v>
      </c>
      <c r="E182" s="19">
        <f t="shared" si="53"/>
        <v>969.73</v>
      </c>
      <c r="F182" s="19">
        <f t="shared" si="52"/>
        <v>370.44</v>
      </c>
      <c r="G182" s="19"/>
      <c r="H182" s="35">
        <f t="shared" si="57"/>
        <v>0</v>
      </c>
      <c r="I182" s="41"/>
      <c r="J182" s="35">
        <v>0</v>
      </c>
      <c r="K182" s="41"/>
      <c r="L182" s="41"/>
      <c r="M182" s="41"/>
      <c r="N182" s="41"/>
      <c r="O182" s="47" t="s">
        <v>25</v>
      </c>
      <c r="P182" s="48">
        <f t="shared" si="73"/>
        <v>1080.17</v>
      </c>
      <c r="Q182" s="48">
        <v>95.68</v>
      </c>
      <c r="R182" s="48">
        <v>32.27</v>
      </c>
      <c r="S182" s="48">
        <v>677.05</v>
      </c>
      <c r="T182" s="48">
        <v>275.17</v>
      </c>
      <c r="U182" s="47" t="s">
        <v>26</v>
      </c>
      <c r="V182" s="54">
        <f t="shared" si="74"/>
        <v>260</v>
      </c>
      <c r="W182" s="40">
        <v>11</v>
      </c>
      <c r="X182" s="55">
        <v>180</v>
      </c>
      <c r="Y182" s="55">
        <v>48</v>
      </c>
      <c r="Z182" s="55">
        <v>17</v>
      </c>
      <c r="AA182" s="55">
        <v>4</v>
      </c>
    </row>
    <row r="183" ht="24" spans="1:27">
      <c r="A183" s="22"/>
      <c r="B183" s="24" t="s">
        <v>212</v>
      </c>
      <c r="C183" s="25"/>
      <c r="D183" s="19">
        <f t="shared" si="67"/>
        <v>1333.97</v>
      </c>
      <c r="E183" s="19">
        <f t="shared" si="53"/>
        <v>964.42</v>
      </c>
      <c r="F183" s="19">
        <f t="shared" si="52"/>
        <v>369.55</v>
      </c>
      <c r="G183" s="19"/>
      <c r="H183" s="35">
        <f t="shared" si="57"/>
        <v>0</v>
      </c>
      <c r="I183" s="41"/>
      <c r="J183" s="35">
        <v>0</v>
      </c>
      <c r="K183" s="41"/>
      <c r="L183" s="41"/>
      <c r="M183" s="41"/>
      <c r="N183" s="41"/>
      <c r="O183" s="47" t="s">
        <v>25</v>
      </c>
      <c r="P183" s="48">
        <f t="shared" si="73"/>
        <v>1051.97</v>
      </c>
      <c r="Q183" s="48">
        <v>89.24</v>
      </c>
      <c r="R183" s="48">
        <v>29.62</v>
      </c>
      <c r="S183" s="48">
        <v>663.18</v>
      </c>
      <c r="T183" s="48">
        <v>269.93</v>
      </c>
      <c r="U183" s="47" t="s">
        <v>26</v>
      </c>
      <c r="V183" s="54">
        <f t="shared" si="74"/>
        <v>282</v>
      </c>
      <c r="W183" s="40">
        <v>14</v>
      </c>
      <c r="X183" s="55">
        <v>188</v>
      </c>
      <c r="Y183" s="55">
        <v>50</v>
      </c>
      <c r="Z183" s="55">
        <v>24</v>
      </c>
      <c r="AA183" s="55">
        <v>6</v>
      </c>
    </row>
    <row r="184" ht="24" spans="1:27">
      <c r="A184" s="22"/>
      <c r="B184" s="24" t="s">
        <v>213</v>
      </c>
      <c r="C184" s="25"/>
      <c r="D184" s="19">
        <f t="shared" si="67"/>
        <v>719.29</v>
      </c>
      <c r="E184" s="19">
        <f t="shared" si="53"/>
        <v>432.77</v>
      </c>
      <c r="F184" s="19">
        <f t="shared" si="52"/>
        <v>286.52</v>
      </c>
      <c r="G184" s="19"/>
      <c r="H184" s="35">
        <f t="shared" si="57"/>
        <v>0</v>
      </c>
      <c r="I184" s="41"/>
      <c r="J184" s="35">
        <v>0</v>
      </c>
      <c r="K184" s="41"/>
      <c r="L184" s="41"/>
      <c r="M184" s="41"/>
      <c r="N184" s="41"/>
      <c r="O184" s="47" t="s">
        <v>25</v>
      </c>
      <c r="P184" s="48">
        <f t="shared" si="73"/>
        <v>525.29</v>
      </c>
      <c r="Q184" s="48">
        <v>42.69</v>
      </c>
      <c r="R184" s="48">
        <v>22.02</v>
      </c>
      <c r="S184" s="48">
        <v>270.08</v>
      </c>
      <c r="T184" s="48">
        <v>190.5</v>
      </c>
      <c r="U184" s="47" t="s">
        <v>26</v>
      </c>
      <c r="V184" s="54">
        <f t="shared" si="74"/>
        <v>194</v>
      </c>
      <c r="W184" s="40">
        <v>19</v>
      </c>
      <c r="X184" s="55">
        <v>87</v>
      </c>
      <c r="Y184" s="55">
        <v>41</v>
      </c>
      <c r="Z184" s="55">
        <v>33</v>
      </c>
      <c r="AA184" s="55">
        <v>14</v>
      </c>
    </row>
    <row r="185" ht="24" spans="1:27">
      <c r="A185" s="22"/>
      <c r="B185" s="24" t="s">
        <v>214</v>
      </c>
      <c r="C185" s="24"/>
      <c r="D185" s="19">
        <f t="shared" si="67"/>
        <v>1766.17</v>
      </c>
      <c r="E185" s="19">
        <f t="shared" si="53"/>
        <v>1075.52</v>
      </c>
      <c r="F185" s="19">
        <f t="shared" si="52"/>
        <v>690.65</v>
      </c>
      <c r="G185" s="19"/>
      <c r="H185" s="35">
        <f t="shared" si="57"/>
        <v>0</v>
      </c>
      <c r="I185" s="41"/>
      <c r="J185" s="35">
        <v>0</v>
      </c>
      <c r="K185" s="41"/>
      <c r="L185" s="41"/>
      <c r="M185" s="41"/>
      <c r="N185" s="41"/>
      <c r="O185" s="47" t="s">
        <v>25</v>
      </c>
      <c r="P185" s="48">
        <f t="shared" si="73"/>
        <v>1152.17</v>
      </c>
      <c r="Q185" s="48">
        <v>71.21</v>
      </c>
      <c r="R185" s="48">
        <v>35.45</v>
      </c>
      <c r="S185" s="48">
        <v>612.31</v>
      </c>
      <c r="T185" s="48">
        <v>433.2</v>
      </c>
      <c r="U185" s="47" t="s">
        <v>26</v>
      </c>
      <c r="V185" s="54">
        <f t="shared" si="74"/>
        <v>614</v>
      </c>
      <c r="W185" s="40">
        <v>42</v>
      </c>
      <c r="X185" s="55">
        <v>321</v>
      </c>
      <c r="Y185" s="55">
        <v>150</v>
      </c>
      <c r="Z185" s="55">
        <v>71</v>
      </c>
      <c r="AA185" s="55">
        <v>30</v>
      </c>
    </row>
    <row r="186" ht="24" spans="1:27">
      <c r="A186" s="22"/>
      <c r="B186" s="24" t="s">
        <v>215</v>
      </c>
      <c r="C186" s="24"/>
      <c r="D186" s="19">
        <f t="shared" si="67"/>
        <v>1169.33</v>
      </c>
      <c r="E186" s="19">
        <f t="shared" si="53"/>
        <v>896.11</v>
      </c>
      <c r="F186" s="19">
        <f t="shared" si="52"/>
        <v>273.22</v>
      </c>
      <c r="G186" s="19"/>
      <c r="H186" s="35">
        <f t="shared" si="57"/>
        <v>0</v>
      </c>
      <c r="I186" s="41"/>
      <c r="J186" s="35">
        <v>0</v>
      </c>
      <c r="K186" s="41"/>
      <c r="L186" s="41"/>
      <c r="M186" s="41"/>
      <c r="N186" s="41"/>
      <c r="O186" s="47" t="s">
        <v>25</v>
      </c>
      <c r="P186" s="48">
        <f t="shared" si="73"/>
        <v>643.33</v>
      </c>
      <c r="Q186" s="48">
        <v>56.49</v>
      </c>
      <c r="R186" s="48">
        <v>12.66</v>
      </c>
      <c r="S186" s="48">
        <v>423.62</v>
      </c>
      <c r="T186" s="48">
        <v>150.56</v>
      </c>
      <c r="U186" s="47" t="s">
        <v>26</v>
      </c>
      <c r="V186" s="54">
        <f t="shared" si="74"/>
        <v>526</v>
      </c>
      <c r="W186" s="40">
        <v>39</v>
      </c>
      <c r="X186" s="55">
        <v>330</v>
      </c>
      <c r="Y186" s="55">
        <v>58</v>
      </c>
      <c r="Z186" s="55">
        <v>86</v>
      </c>
      <c r="AA186" s="55">
        <v>13</v>
      </c>
    </row>
    <row r="187" ht="24" spans="1:27">
      <c r="A187" s="22"/>
      <c r="B187" s="24" t="s">
        <v>216</v>
      </c>
      <c r="C187" s="24"/>
      <c r="D187" s="19">
        <f t="shared" si="67"/>
        <v>2813.55</v>
      </c>
      <c r="E187" s="19">
        <f t="shared" si="53"/>
        <v>1646.29</v>
      </c>
      <c r="F187" s="19">
        <f t="shared" si="52"/>
        <v>1167.26</v>
      </c>
      <c r="G187" s="19"/>
      <c r="H187" s="35">
        <f t="shared" si="57"/>
        <v>0</v>
      </c>
      <c r="I187" s="41"/>
      <c r="J187" s="35">
        <v>0</v>
      </c>
      <c r="K187" s="41"/>
      <c r="L187" s="41"/>
      <c r="M187" s="41"/>
      <c r="N187" s="41"/>
      <c r="O187" s="47" t="s">
        <v>25</v>
      </c>
      <c r="P187" s="48">
        <f t="shared" si="73"/>
        <v>1680.55</v>
      </c>
      <c r="Q187" s="48">
        <v>371.86</v>
      </c>
      <c r="R187" s="48">
        <v>226.85</v>
      </c>
      <c r="S187" s="48">
        <v>598.43</v>
      </c>
      <c r="T187" s="48">
        <v>483.41</v>
      </c>
      <c r="U187" s="47" t="s">
        <v>26</v>
      </c>
      <c r="V187" s="54">
        <f t="shared" si="74"/>
        <v>1133</v>
      </c>
      <c r="W187" s="40">
        <v>107</v>
      </c>
      <c r="X187" s="55">
        <v>504</v>
      </c>
      <c r="Y187" s="55">
        <v>268</v>
      </c>
      <c r="Z187" s="55">
        <v>172</v>
      </c>
      <c r="AA187" s="55">
        <v>82</v>
      </c>
    </row>
    <row r="188" ht="24" spans="1:27">
      <c r="A188" s="22"/>
      <c r="B188" s="24" t="s">
        <v>217</v>
      </c>
      <c r="C188" s="24"/>
      <c r="D188" s="19">
        <f t="shared" si="67"/>
        <v>975.29</v>
      </c>
      <c r="E188" s="19">
        <f t="shared" si="53"/>
        <v>591.53</v>
      </c>
      <c r="F188" s="19">
        <f t="shared" si="52"/>
        <v>383.76</v>
      </c>
      <c r="G188" s="19"/>
      <c r="H188" s="35">
        <f t="shared" si="57"/>
        <v>0</v>
      </c>
      <c r="I188" s="41"/>
      <c r="J188" s="35">
        <v>0</v>
      </c>
      <c r="K188" s="41"/>
      <c r="L188" s="41"/>
      <c r="M188" s="41"/>
      <c r="N188" s="41"/>
      <c r="O188" s="47" t="s">
        <v>25</v>
      </c>
      <c r="P188" s="48">
        <f t="shared" si="73"/>
        <v>613.29</v>
      </c>
      <c r="Q188" s="48">
        <v>50.05</v>
      </c>
      <c r="R188" s="48">
        <v>25.67</v>
      </c>
      <c r="S188" s="48">
        <v>314.48</v>
      </c>
      <c r="T188" s="48">
        <v>223.09</v>
      </c>
      <c r="U188" s="47" t="s">
        <v>26</v>
      </c>
      <c r="V188" s="54">
        <f t="shared" si="74"/>
        <v>362</v>
      </c>
      <c r="W188" s="40">
        <v>31</v>
      </c>
      <c r="X188" s="55">
        <v>175</v>
      </c>
      <c r="Y188" s="55">
        <v>82</v>
      </c>
      <c r="Z188" s="55">
        <v>52</v>
      </c>
      <c r="AA188" s="55">
        <v>22</v>
      </c>
    </row>
    <row r="189" ht="24" spans="1:27">
      <c r="A189" s="22"/>
      <c r="B189" s="24" t="s">
        <v>218</v>
      </c>
      <c r="C189" s="24"/>
      <c r="D189" s="19">
        <f t="shared" si="67"/>
        <v>880.21</v>
      </c>
      <c r="E189" s="19">
        <f t="shared" si="53"/>
        <v>533.16</v>
      </c>
      <c r="F189" s="19">
        <f t="shared" si="52"/>
        <v>347.05</v>
      </c>
      <c r="G189" s="19"/>
      <c r="H189" s="35">
        <f t="shared" si="57"/>
        <v>0</v>
      </c>
      <c r="I189" s="41"/>
      <c r="J189" s="35">
        <v>0</v>
      </c>
      <c r="K189" s="41"/>
      <c r="L189" s="41"/>
      <c r="M189" s="41"/>
      <c r="N189" s="41"/>
      <c r="O189" s="47" t="s">
        <v>25</v>
      </c>
      <c r="P189" s="48">
        <f t="shared" si="73"/>
        <v>498.21</v>
      </c>
      <c r="Q189" s="48">
        <v>35.33</v>
      </c>
      <c r="R189" s="48">
        <v>17.4</v>
      </c>
      <c r="S189" s="48">
        <v>260.83</v>
      </c>
      <c r="T189" s="48">
        <v>184.65</v>
      </c>
      <c r="U189" s="47" t="s">
        <v>26</v>
      </c>
      <c r="V189" s="54">
        <f t="shared" si="74"/>
        <v>382</v>
      </c>
      <c r="W189" s="40">
        <v>38</v>
      </c>
      <c r="X189" s="55">
        <v>172</v>
      </c>
      <c r="Y189" s="55">
        <v>80</v>
      </c>
      <c r="Z189" s="55">
        <v>65</v>
      </c>
      <c r="AA189" s="55">
        <v>27</v>
      </c>
    </row>
    <row r="190" ht="24" spans="1:27">
      <c r="A190" s="22"/>
      <c r="B190" s="24" t="s">
        <v>219</v>
      </c>
      <c r="C190" s="24"/>
      <c r="D190" s="19">
        <f t="shared" si="67"/>
        <v>2114.62</v>
      </c>
      <c r="E190" s="19">
        <f t="shared" si="53"/>
        <v>1579.87</v>
      </c>
      <c r="F190" s="19">
        <f t="shared" si="52"/>
        <v>534.75</v>
      </c>
      <c r="G190" s="19"/>
      <c r="H190" s="35">
        <f t="shared" si="57"/>
        <v>0</v>
      </c>
      <c r="I190" s="41"/>
      <c r="J190" s="35">
        <v>0</v>
      </c>
      <c r="K190" s="41"/>
      <c r="L190" s="41"/>
      <c r="M190" s="41"/>
      <c r="N190" s="41"/>
      <c r="O190" s="47" t="s">
        <v>25</v>
      </c>
      <c r="P190" s="48">
        <f t="shared" si="73"/>
        <v>1212.62</v>
      </c>
      <c r="Q190" s="48">
        <v>362.48</v>
      </c>
      <c r="R190" s="48">
        <v>94.95</v>
      </c>
      <c r="S190" s="48">
        <v>537.39</v>
      </c>
      <c r="T190" s="48">
        <v>217.8</v>
      </c>
      <c r="U190" s="47" t="s">
        <v>26</v>
      </c>
      <c r="V190" s="54">
        <f t="shared" si="74"/>
        <v>902</v>
      </c>
      <c r="W190" s="40">
        <v>91</v>
      </c>
      <c r="X190" s="55">
        <v>481</v>
      </c>
      <c r="Y190" s="55">
        <v>96</v>
      </c>
      <c r="Z190" s="55">
        <v>199</v>
      </c>
      <c r="AA190" s="55">
        <v>35</v>
      </c>
    </row>
    <row r="191" ht="24" spans="1:27">
      <c r="A191" s="22"/>
      <c r="B191" s="24" t="s">
        <v>220</v>
      </c>
      <c r="C191" s="24"/>
      <c r="D191" s="19">
        <f t="shared" si="67"/>
        <v>971.54</v>
      </c>
      <c r="E191" s="19">
        <f t="shared" si="53"/>
        <v>721.46</v>
      </c>
      <c r="F191" s="19">
        <f t="shared" si="52"/>
        <v>250.08</v>
      </c>
      <c r="G191" s="19"/>
      <c r="H191" s="35">
        <f t="shared" si="57"/>
        <v>0</v>
      </c>
      <c r="I191" s="41"/>
      <c r="J191" s="35">
        <v>0</v>
      </c>
      <c r="K191" s="41"/>
      <c r="L191" s="41"/>
      <c r="M191" s="41"/>
      <c r="N191" s="41"/>
      <c r="O191" s="47" t="s">
        <v>25</v>
      </c>
      <c r="P191" s="48">
        <f t="shared" si="73"/>
        <v>505.54</v>
      </c>
      <c r="Q191" s="48">
        <v>147.93</v>
      </c>
      <c r="R191" s="48">
        <v>38.13</v>
      </c>
      <c r="S191" s="48">
        <v>227.53</v>
      </c>
      <c r="T191" s="48">
        <v>91.95</v>
      </c>
      <c r="U191" s="47" t="s">
        <v>26</v>
      </c>
      <c r="V191" s="54">
        <f t="shared" si="74"/>
        <v>466</v>
      </c>
      <c r="W191" s="40">
        <v>54</v>
      </c>
      <c r="X191" s="55">
        <v>217</v>
      </c>
      <c r="Y191" s="55">
        <v>43</v>
      </c>
      <c r="Z191" s="55">
        <v>129</v>
      </c>
      <c r="AA191" s="55">
        <v>23</v>
      </c>
    </row>
    <row r="192" ht="24" spans="1:27">
      <c r="A192" s="28"/>
      <c r="B192" s="24" t="s">
        <v>221</v>
      </c>
      <c r="C192" s="24"/>
      <c r="D192" s="19">
        <f t="shared" si="67"/>
        <v>1820</v>
      </c>
      <c r="E192" s="19">
        <f t="shared" si="53"/>
        <v>1358.92</v>
      </c>
      <c r="F192" s="19">
        <f t="shared" si="52"/>
        <v>461.08</v>
      </c>
      <c r="G192" s="19"/>
      <c r="H192" s="35">
        <f t="shared" si="57"/>
        <v>0</v>
      </c>
      <c r="I192" s="41"/>
      <c r="J192" s="35">
        <v>0</v>
      </c>
      <c r="K192" s="41"/>
      <c r="L192" s="41"/>
      <c r="M192" s="41"/>
      <c r="N192" s="41"/>
      <c r="O192" s="47" t="s">
        <v>25</v>
      </c>
      <c r="P192" s="48">
        <f t="shared" si="73"/>
        <v>1003</v>
      </c>
      <c r="Q192" s="48">
        <v>294.4</v>
      </c>
      <c r="R192" s="48">
        <v>76.48</v>
      </c>
      <c r="S192" s="48">
        <v>449.52</v>
      </c>
      <c r="T192" s="48">
        <v>182.6</v>
      </c>
      <c r="U192" s="47" t="s">
        <v>26</v>
      </c>
      <c r="V192" s="54">
        <f t="shared" si="74"/>
        <v>817</v>
      </c>
      <c r="W192" s="40">
        <v>83</v>
      </c>
      <c r="X192" s="55">
        <v>430</v>
      </c>
      <c r="Y192" s="55">
        <v>86</v>
      </c>
      <c r="Z192" s="55">
        <v>185</v>
      </c>
      <c r="AA192" s="55">
        <v>33</v>
      </c>
    </row>
    <row r="193" s="2" customFormat="true" spans="1:27">
      <c r="A193" s="20" t="s">
        <v>222</v>
      </c>
      <c r="B193" s="18" t="s">
        <v>222</v>
      </c>
      <c r="C193" s="21" t="s">
        <v>223</v>
      </c>
      <c r="D193" s="19">
        <f t="shared" si="67"/>
        <v>19811.11</v>
      </c>
      <c r="E193" s="19">
        <f t="shared" si="53"/>
        <v>15633.96</v>
      </c>
      <c r="F193" s="19">
        <f t="shared" si="52"/>
        <v>4177.15</v>
      </c>
      <c r="G193" s="36"/>
      <c r="H193" s="35">
        <f t="shared" si="57"/>
        <v>2899</v>
      </c>
      <c r="I193" s="39">
        <f>SUM(I195:I204)</f>
        <v>2899</v>
      </c>
      <c r="J193" s="39">
        <f t="shared" ref="J193:V193" si="75">SUM(J195:J204)</f>
        <v>0</v>
      </c>
      <c r="K193" s="39">
        <v>2038</v>
      </c>
      <c r="L193" s="39">
        <v>0</v>
      </c>
      <c r="M193" s="39">
        <v>861</v>
      </c>
      <c r="N193" s="39">
        <v>0</v>
      </c>
      <c r="O193" s="47"/>
      <c r="P193" s="39">
        <f t="shared" si="75"/>
        <v>10626.11</v>
      </c>
      <c r="Q193" s="39">
        <v>2638.55</v>
      </c>
      <c r="R193" s="39">
        <v>634.67</v>
      </c>
      <c r="S193" s="39">
        <v>5515.41</v>
      </c>
      <c r="T193" s="39">
        <v>1837.48</v>
      </c>
      <c r="U193" s="47"/>
      <c r="V193" s="39">
        <f t="shared" si="75"/>
        <v>6286</v>
      </c>
      <c r="W193" s="39">
        <v>552</v>
      </c>
      <c r="X193" s="39">
        <v>3527</v>
      </c>
      <c r="Y193" s="39">
        <v>891</v>
      </c>
      <c r="Z193" s="39">
        <v>1054</v>
      </c>
      <c r="AA193" s="39">
        <v>262</v>
      </c>
    </row>
    <row r="194" ht="24" spans="1:27">
      <c r="A194" s="22"/>
      <c r="B194" s="23" t="s">
        <v>224</v>
      </c>
      <c r="C194" s="24"/>
      <c r="D194" s="19">
        <f t="shared" si="67"/>
        <v>6018.49</v>
      </c>
      <c r="E194" s="19">
        <f t="shared" si="53"/>
        <v>5919.76</v>
      </c>
      <c r="F194" s="19">
        <f t="shared" si="52"/>
        <v>98.73</v>
      </c>
      <c r="G194" s="19"/>
      <c r="H194" s="35">
        <f t="shared" si="57"/>
        <v>2899</v>
      </c>
      <c r="I194" s="40">
        <f>SUM(I195:I198)</f>
        <v>2899</v>
      </c>
      <c r="J194" s="40">
        <f t="shared" ref="J194:V194" si="76">SUM(J195:J198)</f>
        <v>0</v>
      </c>
      <c r="K194" s="40">
        <v>2038</v>
      </c>
      <c r="L194" s="40">
        <v>0</v>
      </c>
      <c r="M194" s="40">
        <v>861</v>
      </c>
      <c r="N194" s="40">
        <v>0</v>
      </c>
      <c r="O194" s="47" t="s">
        <v>25</v>
      </c>
      <c r="P194" s="40">
        <f t="shared" si="76"/>
        <v>2954.49</v>
      </c>
      <c r="Q194" s="40">
        <v>824.32</v>
      </c>
      <c r="R194" s="40">
        <v>45.95</v>
      </c>
      <c r="S194" s="40">
        <v>2052.44</v>
      </c>
      <c r="T194" s="40">
        <v>31.78</v>
      </c>
      <c r="U194" s="47" t="s">
        <v>26</v>
      </c>
      <c r="V194" s="40">
        <f t="shared" si="76"/>
        <v>165</v>
      </c>
      <c r="W194" s="40">
        <v>21</v>
      </c>
      <c r="X194" s="40">
        <v>107</v>
      </c>
      <c r="Y194" s="40">
        <v>0</v>
      </c>
      <c r="Z194" s="40">
        <v>37</v>
      </c>
      <c r="AA194" s="40">
        <v>0</v>
      </c>
    </row>
    <row r="195" ht="24" spans="1:27">
      <c r="A195" s="22"/>
      <c r="B195" s="23" t="s">
        <v>225</v>
      </c>
      <c r="C195" s="24" t="s">
        <v>226</v>
      </c>
      <c r="D195" s="19">
        <f t="shared" si="67"/>
        <v>1494</v>
      </c>
      <c r="E195" s="19">
        <f t="shared" si="53"/>
        <v>1494</v>
      </c>
      <c r="F195" s="19">
        <f t="shared" si="52"/>
        <v>0</v>
      </c>
      <c r="G195" s="36" t="s">
        <v>29</v>
      </c>
      <c r="H195" s="35">
        <f t="shared" si="57"/>
        <v>1494</v>
      </c>
      <c r="I195" s="40">
        <f>K195+M195</f>
        <v>1494</v>
      </c>
      <c r="J195" s="35">
        <v>0</v>
      </c>
      <c r="K195" s="40">
        <v>1253</v>
      </c>
      <c r="L195" s="39">
        <v>0</v>
      </c>
      <c r="M195" s="40">
        <v>241</v>
      </c>
      <c r="N195" s="39">
        <v>0</v>
      </c>
      <c r="O195" s="39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</row>
    <row r="196" ht="24" spans="1:27">
      <c r="A196" s="22"/>
      <c r="B196" s="23" t="s">
        <v>225</v>
      </c>
      <c r="C196" s="24" t="s">
        <v>227</v>
      </c>
      <c r="D196" s="19">
        <f t="shared" si="67"/>
        <v>1273</v>
      </c>
      <c r="E196" s="19">
        <f t="shared" si="53"/>
        <v>1273</v>
      </c>
      <c r="F196" s="19">
        <f t="shared" si="52"/>
        <v>0</v>
      </c>
      <c r="G196" s="36" t="s">
        <v>29</v>
      </c>
      <c r="H196" s="35">
        <f t="shared" si="57"/>
        <v>1273</v>
      </c>
      <c r="I196" s="40">
        <f>K196+M196</f>
        <v>1273</v>
      </c>
      <c r="J196" s="35">
        <v>0</v>
      </c>
      <c r="K196" s="40">
        <v>655</v>
      </c>
      <c r="L196" s="39">
        <v>0</v>
      </c>
      <c r="M196" s="40">
        <v>618</v>
      </c>
      <c r="N196" s="39">
        <v>0</v>
      </c>
      <c r="O196" s="39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</row>
    <row r="197" ht="24" spans="1:27">
      <c r="A197" s="22"/>
      <c r="B197" s="23" t="s">
        <v>225</v>
      </c>
      <c r="C197" s="63" t="s">
        <v>228</v>
      </c>
      <c r="D197" s="19">
        <f t="shared" si="67"/>
        <v>132</v>
      </c>
      <c r="E197" s="19">
        <f t="shared" si="53"/>
        <v>132</v>
      </c>
      <c r="F197" s="19">
        <f t="shared" si="52"/>
        <v>0</v>
      </c>
      <c r="G197" s="36" t="s">
        <v>33</v>
      </c>
      <c r="H197" s="35">
        <f t="shared" si="57"/>
        <v>132</v>
      </c>
      <c r="I197" s="40">
        <f>K197+M197</f>
        <v>132</v>
      </c>
      <c r="J197" s="35">
        <v>0</v>
      </c>
      <c r="K197" s="40">
        <v>130</v>
      </c>
      <c r="L197" s="39">
        <v>0</v>
      </c>
      <c r="M197" s="40">
        <v>2</v>
      </c>
      <c r="N197" s="39">
        <v>0</v>
      </c>
      <c r="O197" s="39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</row>
    <row r="198" ht="24" spans="1:27">
      <c r="A198" s="22"/>
      <c r="B198" s="24" t="s">
        <v>225</v>
      </c>
      <c r="C198" s="24"/>
      <c r="D198" s="19">
        <f t="shared" si="67"/>
        <v>3119.49</v>
      </c>
      <c r="E198" s="19">
        <f t="shared" si="53"/>
        <v>3020.76</v>
      </c>
      <c r="F198" s="19">
        <f t="shared" si="52"/>
        <v>98.73</v>
      </c>
      <c r="G198" s="19"/>
      <c r="H198" s="35">
        <f t="shared" si="57"/>
        <v>0</v>
      </c>
      <c r="I198" s="41"/>
      <c r="J198" s="35">
        <v>0</v>
      </c>
      <c r="K198" s="41"/>
      <c r="L198" s="41"/>
      <c r="M198" s="41"/>
      <c r="N198" s="41"/>
      <c r="O198" s="47" t="s">
        <v>25</v>
      </c>
      <c r="P198" s="48">
        <f t="shared" ref="P198:P204" si="77">SUBTOTAL(9,Q198:T198)</f>
        <v>2954.49</v>
      </c>
      <c r="Q198" s="48">
        <v>824.32</v>
      </c>
      <c r="R198" s="48">
        <v>45.95</v>
      </c>
      <c r="S198" s="48">
        <v>2052.44</v>
      </c>
      <c r="T198" s="48">
        <v>31.78</v>
      </c>
      <c r="U198" s="47" t="s">
        <v>26</v>
      </c>
      <c r="V198" s="54">
        <f t="shared" ref="V198:V204" si="78">SUBTOTAL(9,W198:AA198)</f>
        <v>165</v>
      </c>
      <c r="W198" s="40">
        <v>21</v>
      </c>
      <c r="X198" s="55">
        <v>107</v>
      </c>
      <c r="Y198" s="55">
        <v>0</v>
      </c>
      <c r="Z198" s="55">
        <v>37</v>
      </c>
      <c r="AA198" s="55">
        <v>0</v>
      </c>
    </row>
    <row r="199" ht="24" spans="1:27">
      <c r="A199" s="22"/>
      <c r="B199" s="24" t="s">
        <v>229</v>
      </c>
      <c r="C199" s="24"/>
      <c r="D199" s="19">
        <f t="shared" si="67"/>
        <v>35</v>
      </c>
      <c r="E199" s="19">
        <f t="shared" si="53"/>
        <v>30</v>
      </c>
      <c r="F199" s="19">
        <f t="shared" ref="F199:F236" si="79">J199+R199+T199+W199+Y199+AA199</f>
        <v>5</v>
      </c>
      <c r="G199" s="19"/>
      <c r="H199" s="35">
        <f t="shared" si="57"/>
        <v>0</v>
      </c>
      <c r="I199" s="41"/>
      <c r="J199" s="35">
        <v>0</v>
      </c>
      <c r="K199" s="41"/>
      <c r="L199" s="41"/>
      <c r="M199" s="41"/>
      <c r="N199" s="41"/>
      <c r="O199" s="47"/>
      <c r="P199" s="48">
        <f t="shared" si="77"/>
        <v>0</v>
      </c>
      <c r="Q199" s="48"/>
      <c r="R199" s="48"/>
      <c r="S199" s="48"/>
      <c r="T199" s="48"/>
      <c r="U199" s="47" t="s">
        <v>26</v>
      </c>
      <c r="V199" s="54">
        <f t="shared" si="78"/>
        <v>35</v>
      </c>
      <c r="W199" s="40">
        <v>5</v>
      </c>
      <c r="X199" s="55">
        <v>23</v>
      </c>
      <c r="Y199" s="55">
        <v>0</v>
      </c>
      <c r="Z199" s="55">
        <v>7</v>
      </c>
      <c r="AA199" s="55">
        <v>0</v>
      </c>
    </row>
    <row r="200" ht="24" spans="1:27">
      <c r="A200" s="22"/>
      <c r="B200" s="24" t="s">
        <v>230</v>
      </c>
      <c r="C200" s="24"/>
      <c r="D200" s="19">
        <f t="shared" si="67"/>
        <v>351</v>
      </c>
      <c r="E200" s="19">
        <f t="shared" ref="E200:E236" si="80">I200+Q200+S200+X200+Z200</f>
        <v>258</v>
      </c>
      <c r="F200" s="19">
        <f t="shared" si="79"/>
        <v>93</v>
      </c>
      <c r="G200" s="19"/>
      <c r="H200" s="35">
        <f t="shared" si="57"/>
        <v>0</v>
      </c>
      <c r="I200" s="41"/>
      <c r="J200" s="35">
        <v>0</v>
      </c>
      <c r="K200" s="41"/>
      <c r="L200" s="41"/>
      <c r="M200" s="41"/>
      <c r="N200" s="41"/>
      <c r="O200" s="47"/>
      <c r="P200" s="48">
        <f t="shared" si="77"/>
        <v>0</v>
      </c>
      <c r="Q200" s="48"/>
      <c r="R200" s="48"/>
      <c r="S200" s="48"/>
      <c r="T200" s="48"/>
      <c r="U200" s="47" t="s">
        <v>26</v>
      </c>
      <c r="V200" s="54">
        <f t="shared" si="78"/>
        <v>351</v>
      </c>
      <c r="W200" s="40">
        <v>25</v>
      </c>
      <c r="X200" s="55">
        <v>217</v>
      </c>
      <c r="Y200" s="55">
        <v>58</v>
      </c>
      <c r="Z200" s="55">
        <v>41</v>
      </c>
      <c r="AA200" s="55">
        <v>10</v>
      </c>
    </row>
    <row r="201" ht="24" spans="1:27">
      <c r="A201" s="22"/>
      <c r="B201" s="24" t="s">
        <v>231</v>
      </c>
      <c r="C201" s="24"/>
      <c r="D201" s="19">
        <f t="shared" si="67"/>
        <v>3132.51</v>
      </c>
      <c r="E201" s="19">
        <f t="shared" si="80"/>
        <v>1823.17</v>
      </c>
      <c r="F201" s="19">
        <f t="shared" si="79"/>
        <v>1309.34</v>
      </c>
      <c r="G201" s="19"/>
      <c r="H201" s="35">
        <f t="shared" si="57"/>
        <v>0</v>
      </c>
      <c r="I201" s="41"/>
      <c r="J201" s="35">
        <v>0</v>
      </c>
      <c r="K201" s="41"/>
      <c r="L201" s="41"/>
      <c r="M201" s="41"/>
      <c r="N201" s="41"/>
      <c r="O201" s="47" t="s">
        <v>25</v>
      </c>
      <c r="P201" s="48">
        <f t="shared" si="77"/>
        <v>1612.51</v>
      </c>
      <c r="Q201" s="48">
        <v>354.93</v>
      </c>
      <c r="R201" s="48">
        <v>215.89</v>
      </c>
      <c r="S201" s="48">
        <v>576.24</v>
      </c>
      <c r="T201" s="48">
        <v>465.45</v>
      </c>
      <c r="U201" s="47" t="s">
        <v>26</v>
      </c>
      <c r="V201" s="54">
        <f t="shared" si="78"/>
        <v>1520</v>
      </c>
      <c r="W201" s="40">
        <v>169</v>
      </c>
      <c r="X201" s="55">
        <v>622</v>
      </c>
      <c r="Y201" s="55">
        <v>331</v>
      </c>
      <c r="Z201" s="55">
        <v>270</v>
      </c>
      <c r="AA201" s="55">
        <v>128</v>
      </c>
    </row>
    <row r="202" ht="24" spans="1:27">
      <c r="A202" s="22"/>
      <c r="B202" s="24" t="s">
        <v>232</v>
      </c>
      <c r="C202" s="24"/>
      <c r="D202" s="19">
        <f t="shared" si="67"/>
        <v>2772.88</v>
      </c>
      <c r="E202" s="19">
        <f t="shared" si="80"/>
        <v>1964.01</v>
      </c>
      <c r="F202" s="19">
        <f t="shared" si="79"/>
        <v>808.87</v>
      </c>
      <c r="G202" s="19"/>
      <c r="H202" s="35">
        <f t="shared" si="57"/>
        <v>0</v>
      </c>
      <c r="I202" s="41"/>
      <c r="J202" s="35">
        <v>0</v>
      </c>
      <c r="K202" s="41"/>
      <c r="L202" s="41"/>
      <c r="M202" s="41"/>
      <c r="N202" s="41"/>
      <c r="O202" s="47" t="s">
        <v>25</v>
      </c>
      <c r="P202" s="48">
        <f t="shared" si="77"/>
        <v>2262.88</v>
      </c>
      <c r="Q202" s="48">
        <v>510.23</v>
      </c>
      <c r="R202" s="48">
        <v>124.82</v>
      </c>
      <c r="S202" s="48">
        <v>1037.78</v>
      </c>
      <c r="T202" s="48">
        <v>590.05</v>
      </c>
      <c r="U202" s="47" t="s">
        <v>26</v>
      </c>
      <c r="V202" s="54">
        <f t="shared" si="78"/>
        <v>510</v>
      </c>
      <c r="W202" s="40">
        <v>22</v>
      </c>
      <c r="X202" s="55">
        <v>371</v>
      </c>
      <c r="Y202" s="55">
        <v>65</v>
      </c>
      <c r="Z202" s="55">
        <v>45</v>
      </c>
      <c r="AA202" s="55">
        <v>7</v>
      </c>
    </row>
    <row r="203" ht="24" spans="1:27">
      <c r="A203" s="22"/>
      <c r="B203" s="24" t="s">
        <v>233</v>
      </c>
      <c r="C203" s="24"/>
      <c r="D203" s="19">
        <f t="shared" si="67"/>
        <v>2338.9</v>
      </c>
      <c r="E203" s="19">
        <f t="shared" si="80"/>
        <v>1763.5</v>
      </c>
      <c r="F203" s="19">
        <f t="shared" si="79"/>
        <v>575.4</v>
      </c>
      <c r="G203" s="19"/>
      <c r="H203" s="35">
        <f t="shared" ref="H203:H236" si="81">I203+J203</f>
        <v>0</v>
      </c>
      <c r="I203" s="41"/>
      <c r="J203" s="35">
        <v>0</v>
      </c>
      <c r="K203" s="41"/>
      <c r="L203" s="41"/>
      <c r="M203" s="41"/>
      <c r="N203" s="41"/>
      <c r="O203" s="47" t="s">
        <v>25</v>
      </c>
      <c r="P203" s="48">
        <f t="shared" si="77"/>
        <v>942.9</v>
      </c>
      <c r="Q203" s="48">
        <v>102.49</v>
      </c>
      <c r="R203" s="48">
        <v>26.37</v>
      </c>
      <c r="S203" s="48">
        <v>579.01</v>
      </c>
      <c r="T203" s="48">
        <v>235.03</v>
      </c>
      <c r="U203" s="47" t="s">
        <v>26</v>
      </c>
      <c r="V203" s="54">
        <f t="shared" si="78"/>
        <v>1396</v>
      </c>
      <c r="W203" s="40">
        <v>102</v>
      </c>
      <c r="X203" s="55">
        <v>865</v>
      </c>
      <c r="Y203" s="55">
        <v>173</v>
      </c>
      <c r="Z203" s="55">
        <v>217</v>
      </c>
      <c r="AA203" s="55">
        <v>39</v>
      </c>
    </row>
    <row r="204" ht="24" spans="1:27">
      <c r="A204" s="28"/>
      <c r="B204" s="24" t="s">
        <v>234</v>
      </c>
      <c r="C204" s="24"/>
      <c r="D204" s="19">
        <f t="shared" si="67"/>
        <v>5162.33</v>
      </c>
      <c r="E204" s="19">
        <f t="shared" si="80"/>
        <v>3875.52</v>
      </c>
      <c r="F204" s="19">
        <f t="shared" si="79"/>
        <v>1286.81</v>
      </c>
      <c r="G204" s="19"/>
      <c r="H204" s="35">
        <f t="shared" si="81"/>
        <v>0</v>
      </c>
      <c r="I204" s="41"/>
      <c r="J204" s="35">
        <v>0</v>
      </c>
      <c r="K204" s="41"/>
      <c r="L204" s="41"/>
      <c r="M204" s="41"/>
      <c r="N204" s="41"/>
      <c r="O204" s="47" t="s">
        <v>25</v>
      </c>
      <c r="P204" s="48">
        <f t="shared" si="77"/>
        <v>2853.33</v>
      </c>
      <c r="Q204" s="48">
        <v>846.58</v>
      </c>
      <c r="R204" s="48">
        <v>221.64</v>
      </c>
      <c r="S204" s="48">
        <v>1269.94</v>
      </c>
      <c r="T204" s="48">
        <v>515.17</v>
      </c>
      <c r="U204" s="47" t="s">
        <v>26</v>
      </c>
      <c r="V204" s="54">
        <f t="shared" si="78"/>
        <v>2309</v>
      </c>
      <c r="W204" s="40">
        <v>208</v>
      </c>
      <c r="X204" s="55">
        <v>1322</v>
      </c>
      <c r="Y204" s="55">
        <v>264</v>
      </c>
      <c r="Z204" s="55">
        <v>437</v>
      </c>
      <c r="AA204" s="55">
        <v>78</v>
      </c>
    </row>
    <row r="205" s="2" customFormat="true" spans="1:27">
      <c r="A205" s="20" t="s">
        <v>235</v>
      </c>
      <c r="B205" s="18" t="s">
        <v>235</v>
      </c>
      <c r="C205" s="21" t="s">
        <v>236</v>
      </c>
      <c r="D205" s="19">
        <f t="shared" si="67"/>
        <v>22574.17</v>
      </c>
      <c r="E205" s="19">
        <f t="shared" si="80"/>
        <v>16590.49</v>
      </c>
      <c r="F205" s="19">
        <f t="shared" si="79"/>
        <v>5983.68</v>
      </c>
      <c r="G205" s="36"/>
      <c r="H205" s="35">
        <f t="shared" si="81"/>
        <v>1540</v>
      </c>
      <c r="I205" s="39">
        <f>SUM(I207:I223)</f>
        <v>1540</v>
      </c>
      <c r="J205" s="39">
        <f t="shared" ref="J205:V205" si="82">SUM(J207:J223)</f>
        <v>0</v>
      </c>
      <c r="K205" s="39">
        <v>1284</v>
      </c>
      <c r="L205" s="39">
        <v>0</v>
      </c>
      <c r="M205" s="39">
        <v>256</v>
      </c>
      <c r="N205" s="39">
        <v>0</v>
      </c>
      <c r="O205" s="47"/>
      <c r="P205" s="39">
        <f t="shared" si="82"/>
        <v>13837.17</v>
      </c>
      <c r="Q205" s="39">
        <v>3653.86</v>
      </c>
      <c r="R205" s="39">
        <v>1137.07</v>
      </c>
      <c r="S205" s="39">
        <v>6313.63</v>
      </c>
      <c r="T205" s="39">
        <v>2732.61</v>
      </c>
      <c r="U205" s="47"/>
      <c r="V205" s="39">
        <f t="shared" si="82"/>
        <v>7197</v>
      </c>
      <c r="W205" s="39">
        <v>723</v>
      </c>
      <c r="X205" s="39">
        <v>3730</v>
      </c>
      <c r="Y205" s="39">
        <v>1038</v>
      </c>
      <c r="Z205" s="39">
        <v>1353</v>
      </c>
      <c r="AA205" s="39">
        <v>353</v>
      </c>
    </row>
    <row r="206" ht="24" spans="1:27">
      <c r="A206" s="22"/>
      <c r="B206" s="23" t="s">
        <v>237</v>
      </c>
      <c r="C206" s="25"/>
      <c r="D206" s="19">
        <f t="shared" si="67"/>
        <v>4234.99</v>
      </c>
      <c r="E206" s="19">
        <f t="shared" si="80"/>
        <v>4133.62</v>
      </c>
      <c r="F206" s="19">
        <f t="shared" si="79"/>
        <v>101.37</v>
      </c>
      <c r="G206" s="19"/>
      <c r="H206" s="35">
        <f t="shared" si="81"/>
        <v>1540</v>
      </c>
      <c r="I206" s="40">
        <f>SUM(I207:I210)</f>
        <v>1540</v>
      </c>
      <c r="J206" s="40">
        <f t="shared" ref="J206:V206" si="83">SUM(J207:J210)</f>
        <v>0</v>
      </c>
      <c r="K206" s="40">
        <v>1284</v>
      </c>
      <c r="L206" s="40">
        <v>0</v>
      </c>
      <c r="M206" s="40">
        <v>256</v>
      </c>
      <c r="N206" s="40">
        <v>0</v>
      </c>
      <c r="O206" s="47" t="s">
        <v>25</v>
      </c>
      <c r="P206" s="40">
        <f t="shared" si="83"/>
        <v>2027.99</v>
      </c>
      <c r="Q206" s="40">
        <v>695.73</v>
      </c>
      <c r="R206" s="40">
        <v>37.09</v>
      </c>
      <c r="S206" s="40">
        <v>1282.89</v>
      </c>
      <c r="T206" s="40">
        <v>12.28</v>
      </c>
      <c r="U206" s="47" t="s">
        <v>26</v>
      </c>
      <c r="V206" s="40">
        <f t="shared" si="83"/>
        <v>667</v>
      </c>
      <c r="W206" s="40">
        <v>52</v>
      </c>
      <c r="X206" s="40">
        <v>531</v>
      </c>
      <c r="Y206" s="40">
        <v>0</v>
      </c>
      <c r="Z206" s="40">
        <v>84</v>
      </c>
      <c r="AA206" s="40">
        <v>0</v>
      </c>
    </row>
    <row r="207" ht="24" spans="1:27">
      <c r="A207" s="22"/>
      <c r="B207" s="23" t="s">
        <v>238</v>
      </c>
      <c r="C207" s="25" t="s">
        <v>239</v>
      </c>
      <c r="D207" s="19">
        <f t="shared" si="67"/>
        <v>954</v>
      </c>
      <c r="E207" s="19">
        <f t="shared" si="80"/>
        <v>954</v>
      </c>
      <c r="F207" s="19">
        <f t="shared" si="79"/>
        <v>0</v>
      </c>
      <c r="G207" s="36" t="s">
        <v>29</v>
      </c>
      <c r="H207" s="35">
        <f t="shared" si="81"/>
        <v>954</v>
      </c>
      <c r="I207" s="40">
        <f>K207+M207</f>
        <v>954</v>
      </c>
      <c r="J207" s="35">
        <v>0</v>
      </c>
      <c r="K207" s="40">
        <v>722</v>
      </c>
      <c r="L207" s="39">
        <v>0</v>
      </c>
      <c r="M207" s="40">
        <v>232</v>
      </c>
      <c r="N207" s="39">
        <v>0</v>
      </c>
      <c r="O207" s="39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</row>
    <row r="208" ht="24" spans="1:27">
      <c r="A208" s="22"/>
      <c r="B208" s="23" t="s">
        <v>238</v>
      </c>
      <c r="C208" s="25" t="s">
        <v>240</v>
      </c>
      <c r="D208" s="19">
        <f t="shared" si="67"/>
        <v>554</v>
      </c>
      <c r="E208" s="19">
        <f t="shared" si="80"/>
        <v>554</v>
      </c>
      <c r="F208" s="19">
        <f t="shared" si="79"/>
        <v>0</v>
      </c>
      <c r="G208" s="36" t="s">
        <v>33</v>
      </c>
      <c r="H208" s="35">
        <f t="shared" si="81"/>
        <v>554</v>
      </c>
      <c r="I208" s="40">
        <f>K208+M208</f>
        <v>554</v>
      </c>
      <c r="J208" s="35">
        <v>0</v>
      </c>
      <c r="K208" s="40">
        <v>530</v>
      </c>
      <c r="L208" s="39">
        <v>0</v>
      </c>
      <c r="M208" s="40">
        <v>24</v>
      </c>
      <c r="N208" s="39">
        <v>0</v>
      </c>
      <c r="O208" s="39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</row>
    <row r="209" ht="24" spans="1:27">
      <c r="A209" s="22"/>
      <c r="B209" s="23" t="s">
        <v>238</v>
      </c>
      <c r="C209" s="27" t="s">
        <v>241</v>
      </c>
      <c r="D209" s="19">
        <f t="shared" si="67"/>
        <v>32</v>
      </c>
      <c r="E209" s="19">
        <f t="shared" si="80"/>
        <v>32</v>
      </c>
      <c r="F209" s="19">
        <f t="shared" si="79"/>
        <v>0</v>
      </c>
      <c r="G209" s="36" t="s">
        <v>29</v>
      </c>
      <c r="H209" s="35">
        <f t="shared" si="81"/>
        <v>32</v>
      </c>
      <c r="I209" s="40">
        <f>K209+M209</f>
        <v>32</v>
      </c>
      <c r="J209" s="35">
        <v>0</v>
      </c>
      <c r="K209" s="40">
        <v>32</v>
      </c>
      <c r="L209" s="39">
        <v>0</v>
      </c>
      <c r="M209" s="40">
        <v>0</v>
      </c>
      <c r="N209" s="39">
        <v>0</v>
      </c>
      <c r="O209" s="39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</row>
    <row r="210" ht="24" spans="1:27">
      <c r="A210" s="22"/>
      <c r="B210" s="24" t="s">
        <v>238</v>
      </c>
      <c r="C210" s="25"/>
      <c r="D210" s="19">
        <f t="shared" si="67"/>
        <v>2694.99</v>
      </c>
      <c r="E210" s="19">
        <f t="shared" si="80"/>
        <v>2593.62</v>
      </c>
      <c r="F210" s="19">
        <f t="shared" si="79"/>
        <v>101.37</v>
      </c>
      <c r="G210" s="19"/>
      <c r="H210" s="35">
        <f t="shared" si="81"/>
        <v>0</v>
      </c>
      <c r="I210" s="41"/>
      <c r="J210" s="35">
        <v>0</v>
      </c>
      <c r="K210" s="41"/>
      <c r="L210" s="41"/>
      <c r="M210" s="41"/>
      <c r="N210" s="41"/>
      <c r="O210" s="47" t="s">
        <v>25</v>
      </c>
      <c r="P210" s="48">
        <f t="shared" ref="P210:P223" si="84">SUBTOTAL(9,Q210:T210)</f>
        <v>2027.99</v>
      </c>
      <c r="Q210" s="48">
        <v>695.73</v>
      </c>
      <c r="R210" s="48">
        <v>37.09</v>
      </c>
      <c r="S210" s="48">
        <v>1282.89</v>
      </c>
      <c r="T210" s="48">
        <v>12.28</v>
      </c>
      <c r="U210" s="47" t="s">
        <v>26</v>
      </c>
      <c r="V210" s="54">
        <f t="shared" ref="V210:V223" si="85">SUBTOTAL(9,W210:AA210)</f>
        <v>667</v>
      </c>
      <c r="W210" s="40">
        <v>52</v>
      </c>
      <c r="X210" s="55">
        <v>531</v>
      </c>
      <c r="Y210" s="55">
        <v>0</v>
      </c>
      <c r="Z210" s="55">
        <v>84</v>
      </c>
      <c r="AA210" s="55">
        <v>0</v>
      </c>
    </row>
    <row r="211" ht="24" spans="1:27">
      <c r="A211" s="22"/>
      <c r="B211" s="24" t="s">
        <v>242</v>
      </c>
      <c r="C211" s="24"/>
      <c r="D211" s="19">
        <f t="shared" ref="D211:D224" si="86">E211+F211</f>
        <v>856.15</v>
      </c>
      <c r="E211" s="19">
        <f t="shared" si="80"/>
        <v>554.28</v>
      </c>
      <c r="F211" s="19">
        <f t="shared" si="79"/>
        <v>301.87</v>
      </c>
      <c r="G211" s="19"/>
      <c r="H211" s="35">
        <f t="shared" si="81"/>
        <v>0</v>
      </c>
      <c r="I211" s="41"/>
      <c r="J211" s="35">
        <v>0</v>
      </c>
      <c r="K211" s="41"/>
      <c r="L211" s="41"/>
      <c r="M211" s="41"/>
      <c r="N211" s="41"/>
      <c r="O211" s="47" t="s">
        <v>25</v>
      </c>
      <c r="P211" s="48">
        <f t="shared" si="84"/>
        <v>543.15</v>
      </c>
      <c r="Q211" s="48">
        <v>106.72</v>
      </c>
      <c r="R211" s="48">
        <v>51.24</v>
      </c>
      <c r="S211" s="48">
        <v>239.56</v>
      </c>
      <c r="T211" s="48">
        <v>145.63</v>
      </c>
      <c r="U211" s="47" t="s">
        <v>26</v>
      </c>
      <c r="V211" s="54">
        <f t="shared" si="85"/>
        <v>313</v>
      </c>
      <c r="W211" s="40">
        <v>24</v>
      </c>
      <c r="X211" s="55">
        <v>168</v>
      </c>
      <c r="Y211" s="55">
        <v>67</v>
      </c>
      <c r="Z211" s="55">
        <v>40</v>
      </c>
      <c r="AA211" s="55">
        <v>14</v>
      </c>
    </row>
    <row r="212" ht="24" spans="1:27">
      <c r="A212" s="22"/>
      <c r="B212" s="24" t="s">
        <v>243</v>
      </c>
      <c r="C212" s="24"/>
      <c r="D212" s="19">
        <f t="shared" si="86"/>
        <v>2146</v>
      </c>
      <c r="E212" s="19">
        <f t="shared" si="80"/>
        <v>1596.87</v>
      </c>
      <c r="F212" s="19">
        <f t="shared" si="79"/>
        <v>549.13</v>
      </c>
      <c r="G212" s="19"/>
      <c r="H212" s="35">
        <f t="shared" si="81"/>
        <v>0</v>
      </c>
      <c r="I212" s="41"/>
      <c r="J212" s="35">
        <v>0</v>
      </c>
      <c r="K212" s="41"/>
      <c r="L212" s="41"/>
      <c r="M212" s="41"/>
      <c r="N212" s="41"/>
      <c r="O212" s="47" t="s">
        <v>25</v>
      </c>
      <c r="P212" s="48">
        <f t="shared" si="84"/>
        <v>1208</v>
      </c>
      <c r="Q212" s="48">
        <v>340.76</v>
      </c>
      <c r="R212" s="48">
        <v>89.26</v>
      </c>
      <c r="S212" s="48">
        <v>553.11</v>
      </c>
      <c r="T212" s="48">
        <v>224.87</v>
      </c>
      <c r="U212" s="47" t="s">
        <v>26</v>
      </c>
      <c r="V212" s="54">
        <f t="shared" si="85"/>
        <v>938</v>
      </c>
      <c r="W212" s="40">
        <v>100</v>
      </c>
      <c r="X212" s="55">
        <v>477</v>
      </c>
      <c r="Y212" s="55">
        <v>95</v>
      </c>
      <c r="Z212" s="55">
        <v>226</v>
      </c>
      <c r="AA212" s="55">
        <v>40</v>
      </c>
    </row>
    <row r="213" ht="24" spans="1:27">
      <c r="A213" s="22"/>
      <c r="B213" s="24" t="s">
        <v>244</v>
      </c>
      <c r="C213" s="24"/>
      <c r="D213" s="19">
        <f t="shared" si="86"/>
        <v>1310.54</v>
      </c>
      <c r="E213" s="19">
        <f t="shared" si="80"/>
        <v>763.99</v>
      </c>
      <c r="F213" s="19">
        <f t="shared" si="79"/>
        <v>546.55</v>
      </c>
      <c r="G213" s="19"/>
      <c r="H213" s="35">
        <f t="shared" si="81"/>
        <v>0</v>
      </c>
      <c r="I213" s="41"/>
      <c r="J213" s="35">
        <v>0</v>
      </c>
      <c r="K213" s="41"/>
      <c r="L213" s="41"/>
      <c r="M213" s="41"/>
      <c r="N213" s="41"/>
      <c r="O213" s="47" t="s">
        <v>25</v>
      </c>
      <c r="P213" s="48">
        <f t="shared" si="84"/>
        <v>762.54</v>
      </c>
      <c r="Q213" s="48">
        <v>175.53</v>
      </c>
      <c r="R213" s="48">
        <v>107.12</v>
      </c>
      <c r="S213" s="48">
        <v>265.46</v>
      </c>
      <c r="T213" s="48">
        <v>214.43</v>
      </c>
      <c r="U213" s="47" t="s">
        <v>26</v>
      </c>
      <c r="V213" s="54">
        <f t="shared" si="85"/>
        <v>548</v>
      </c>
      <c r="W213" s="40">
        <v>58</v>
      </c>
      <c r="X213" s="55">
        <v>234</v>
      </c>
      <c r="Y213" s="55">
        <v>125</v>
      </c>
      <c r="Z213" s="55">
        <v>89</v>
      </c>
      <c r="AA213" s="55">
        <v>42</v>
      </c>
    </row>
    <row r="214" ht="24" spans="1:27">
      <c r="A214" s="22"/>
      <c r="B214" s="24" t="s">
        <v>245</v>
      </c>
      <c r="C214" s="24"/>
      <c r="D214" s="19">
        <f t="shared" si="86"/>
        <v>3583.9</v>
      </c>
      <c r="E214" s="19">
        <f t="shared" si="80"/>
        <v>2088.56</v>
      </c>
      <c r="F214" s="19">
        <f t="shared" si="79"/>
        <v>1495.34</v>
      </c>
      <c r="G214" s="19"/>
      <c r="H214" s="35">
        <f t="shared" si="81"/>
        <v>0</v>
      </c>
      <c r="I214" s="41"/>
      <c r="J214" s="35">
        <v>0</v>
      </c>
      <c r="K214" s="41"/>
      <c r="L214" s="41"/>
      <c r="M214" s="41"/>
      <c r="N214" s="41"/>
      <c r="O214" s="47" t="s">
        <v>25</v>
      </c>
      <c r="P214" s="48">
        <f t="shared" si="84"/>
        <v>2425.9</v>
      </c>
      <c r="Q214" s="48">
        <v>554.39</v>
      </c>
      <c r="R214" s="48">
        <v>337.35</v>
      </c>
      <c r="S214" s="48">
        <v>848.17</v>
      </c>
      <c r="T214" s="48">
        <v>685.99</v>
      </c>
      <c r="U214" s="47" t="s">
        <v>26</v>
      </c>
      <c r="V214" s="54">
        <f t="shared" si="85"/>
        <v>1158</v>
      </c>
      <c r="W214" s="40">
        <v>117</v>
      </c>
      <c r="X214" s="55">
        <v>497</v>
      </c>
      <c r="Y214" s="55">
        <v>265</v>
      </c>
      <c r="Z214" s="55">
        <v>189</v>
      </c>
      <c r="AA214" s="55">
        <v>90</v>
      </c>
    </row>
    <row r="215" ht="24" spans="1:27">
      <c r="A215" s="22"/>
      <c r="B215" s="24" t="s">
        <v>246</v>
      </c>
      <c r="C215" s="24"/>
      <c r="D215" s="19">
        <f t="shared" si="86"/>
        <v>1403.75</v>
      </c>
      <c r="E215" s="19">
        <f t="shared" si="80"/>
        <v>1044.43</v>
      </c>
      <c r="F215" s="19">
        <f t="shared" si="79"/>
        <v>359.32</v>
      </c>
      <c r="G215" s="19"/>
      <c r="H215" s="35">
        <f t="shared" si="81"/>
        <v>0</v>
      </c>
      <c r="I215" s="41"/>
      <c r="J215" s="35">
        <v>0</v>
      </c>
      <c r="K215" s="41"/>
      <c r="L215" s="41"/>
      <c r="M215" s="41"/>
      <c r="N215" s="41"/>
      <c r="O215" s="47" t="s">
        <v>25</v>
      </c>
      <c r="P215" s="48">
        <f t="shared" si="84"/>
        <v>820.75</v>
      </c>
      <c r="Q215" s="48">
        <v>240.3</v>
      </c>
      <c r="R215" s="48">
        <v>62.68</v>
      </c>
      <c r="S215" s="48">
        <v>368.13</v>
      </c>
      <c r="T215" s="48">
        <v>149.64</v>
      </c>
      <c r="U215" s="47" t="s">
        <v>26</v>
      </c>
      <c r="V215" s="54">
        <f t="shared" si="85"/>
        <v>583</v>
      </c>
      <c r="W215" s="40">
        <v>63</v>
      </c>
      <c r="X215" s="55">
        <v>306</v>
      </c>
      <c r="Y215" s="55">
        <v>61</v>
      </c>
      <c r="Z215" s="55">
        <v>130</v>
      </c>
      <c r="AA215" s="55">
        <v>23</v>
      </c>
    </row>
    <row r="216" ht="24" spans="1:27">
      <c r="A216" s="22"/>
      <c r="B216" s="24" t="s">
        <v>247</v>
      </c>
      <c r="C216" s="24"/>
      <c r="D216" s="19">
        <f t="shared" si="86"/>
        <v>932.42</v>
      </c>
      <c r="E216" s="19">
        <f t="shared" si="80"/>
        <v>693.83</v>
      </c>
      <c r="F216" s="19">
        <f t="shared" si="79"/>
        <v>238.59</v>
      </c>
      <c r="G216" s="19"/>
      <c r="H216" s="35">
        <f t="shared" si="81"/>
        <v>0</v>
      </c>
      <c r="I216" s="41"/>
      <c r="J216" s="35">
        <v>0</v>
      </c>
      <c r="K216" s="41"/>
      <c r="L216" s="41"/>
      <c r="M216" s="41"/>
      <c r="N216" s="41"/>
      <c r="O216" s="47" t="s">
        <v>25</v>
      </c>
      <c r="P216" s="48">
        <f t="shared" si="84"/>
        <v>449.42</v>
      </c>
      <c r="Q216" s="48">
        <v>130.27</v>
      </c>
      <c r="R216" s="48">
        <v>33.85</v>
      </c>
      <c r="S216" s="48">
        <v>202.56</v>
      </c>
      <c r="T216" s="48">
        <v>82.74</v>
      </c>
      <c r="U216" s="47" t="s">
        <v>26</v>
      </c>
      <c r="V216" s="54">
        <f t="shared" si="85"/>
        <v>483</v>
      </c>
      <c r="W216" s="40">
        <v>52</v>
      </c>
      <c r="X216" s="55">
        <v>255</v>
      </c>
      <c r="Y216" s="55">
        <v>51</v>
      </c>
      <c r="Z216" s="55">
        <v>106</v>
      </c>
      <c r="AA216" s="55">
        <v>19</v>
      </c>
    </row>
    <row r="217" ht="24" spans="1:27">
      <c r="A217" s="22"/>
      <c r="B217" s="24" t="s">
        <v>248</v>
      </c>
      <c r="C217" s="24"/>
      <c r="D217" s="19">
        <f t="shared" si="86"/>
        <v>2299.91</v>
      </c>
      <c r="E217" s="19">
        <f t="shared" si="80"/>
        <v>1704.8</v>
      </c>
      <c r="F217" s="19">
        <f t="shared" si="79"/>
        <v>595.11</v>
      </c>
      <c r="G217" s="19"/>
      <c r="H217" s="35">
        <f t="shared" si="81"/>
        <v>0</v>
      </c>
      <c r="I217" s="41"/>
      <c r="J217" s="35">
        <v>0</v>
      </c>
      <c r="K217" s="41"/>
      <c r="L217" s="41"/>
      <c r="M217" s="41"/>
      <c r="N217" s="41"/>
      <c r="O217" s="47" t="s">
        <v>25</v>
      </c>
      <c r="P217" s="48">
        <f t="shared" si="84"/>
        <v>1916.91</v>
      </c>
      <c r="Q217" s="48">
        <v>491.64</v>
      </c>
      <c r="R217" s="48">
        <v>128.91</v>
      </c>
      <c r="S217" s="48">
        <v>922.16</v>
      </c>
      <c r="T217" s="48">
        <v>374.2</v>
      </c>
      <c r="U217" s="47" t="s">
        <v>26</v>
      </c>
      <c r="V217" s="54">
        <f t="shared" si="85"/>
        <v>383</v>
      </c>
      <c r="W217" s="40">
        <v>35</v>
      </c>
      <c r="X217" s="55">
        <v>220</v>
      </c>
      <c r="Y217" s="55">
        <v>44</v>
      </c>
      <c r="Z217" s="55">
        <v>71</v>
      </c>
      <c r="AA217" s="55">
        <v>13</v>
      </c>
    </row>
    <row r="218" ht="24" spans="1:27">
      <c r="A218" s="22"/>
      <c r="B218" s="24" t="s">
        <v>249</v>
      </c>
      <c r="C218" s="24"/>
      <c r="D218" s="19">
        <f t="shared" si="86"/>
        <v>682.2</v>
      </c>
      <c r="E218" s="19">
        <f t="shared" si="80"/>
        <v>399.11</v>
      </c>
      <c r="F218" s="19">
        <f t="shared" si="79"/>
        <v>283.09</v>
      </c>
      <c r="G218" s="19"/>
      <c r="H218" s="35">
        <f t="shared" si="81"/>
        <v>0</v>
      </c>
      <c r="I218" s="41"/>
      <c r="J218" s="35">
        <v>0</v>
      </c>
      <c r="K218" s="41"/>
      <c r="L218" s="41"/>
      <c r="M218" s="41"/>
      <c r="N218" s="41"/>
      <c r="O218" s="47" t="s">
        <v>25</v>
      </c>
      <c r="P218" s="48">
        <f t="shared" si="84"/>
        <v>344.2</v>
      </c>
      <c r="Q218" s="48">
        <v>71.39</v>
      </c>
      <c r="R218" s="48">
        <v>43.26</v>
      </c>
      <c r="S218" s="48">
        <v>126.72</v>
      </c>
      <c r="T218" s="48">
        <v>102.83</v>
      </c>
      <c r="U218" s="47" t="s">
        <v>26</v>
      </c>
      <c r="V218" s="54">
        <f t="shared" si="85"/>
        <v>338</v>
      </c>
      <c r="W218" s="40">
        <v>33</v>
      </c>
      <c r="X218" s="55">
        <v>151</v>
      </c>
      <c r="Y218" s="55">
        <v>80</v>
      </c>
      <c r="Z218" s="55">
        <v>50</v>
      </c>
      <c r="AA218" s="55">
        <v>24</v>
      </c>
    </row>
    <row r="219" ht="24" spans="1:27">
      <c r="A219" s="22"/>
      <c r="B219" s="24" t="s">
        <v>250</v>
      </c>
      <c r="C219" s="24"/>
      <c r="D219" s="19">
        <f t="shared" si="86"/>
        <v>1068.65</v>
      </c>
      <c r="E219" s="19">
        <f t="shared" si="80"/>
        <v>618.02</v>
      </c>
      <c r="F219" s="19">
        <f t="shared" si="79"/>
        <v>450.63</v>
      </c>
      <c r="G219" s="19"/>
      <c r="H219" s="35">
        <f t="shared" si="81"/>
        <v>0</v>
      </c>
      <c r="I219" s="41"/>
      <c r="J219" s="35">
        <v>0</v>
      </c>
      <c r="K219" s="41"/>
      <c r="L219" s="41"/>
      <c r="M219" s="41"/>
      <c r="N219" s="41"/>
      <c r="O219" s="47" t="s">
        <v>25</v>
      </c>
      <c r="P219" s="48">
        <f t="shared" si="84"/>
        <v>639.65</v>
      </c>
      <c r="Q219" s="48">
        <v>69.74</v>
      </c>
      <c r="R219" s="48">
        <v>41.27</v>
      </c>
      <c r="S219" s="48">
        <v>292.28</v>
      </c>
      <c r="T219" s="48">
        <v>236.36</v>
      </c>
      <c r="U219" s="47" t="s">
        <v>26</v>
      </c>
      <c r="V219" s="54">
        <f t="shared" si="85"/>
        <v>429</v>
      </c>
      <c r="W219" s="40">
        <v>41</v>
      </c>
      <c r="X219" s="55">
        <v>188</v>
      </c>
      <c r="Y219" s="55">
        <v>100</v>
      </c>
      <c r="Z219" s="55">
        <v>68</v>
      </c>
      <c r="AA219" s="55">
        <v>32</v>
      </c>
    </row>
    <row r="220" ht="24" spans="1:27">
      <c r="A220" s="22"/>
      <c r="B220" s="24" t="s">
        <v>251</v>
      </c>
      <c r="C220" s="24"/>
      <c r="D220" s="19">
        <f t="shared" si="86"/>
        <v>126.86</v>
      </c>
      <c r="E220" s="19">
        <f t="shared" si="80"/>
        <v>74.59</v>
      </c>
      <c r="F220" s="19">
        <f t="shared" si="79"/>
        <v>52.27</v>
      </c>
      <c r="G220" s="19"/>
      <c r="H220" s="35">
        <f t="shared" si="81"/>
        <v>0</v>
      </c>
      <c r="I220" s="41"/>
      <c r="J220" s="35">
        <v>0</v>
      </c>
      <c r="K220" s="41"/>
      <c r="L220" s="41"/>
      <c r="M220" s="41"/>
      <c r="N220" s="41"/>
      <c r="O220" s="47" t="s">
        <v>25</v>
      </c>
      <c r="P220" s="48">
        <f t="shared" si="84"/>
        <v>63.86</v>
      </c>
      <c r="Q220" s="48">
        <v>6.99</v>
      </c>
      <c r="R220" s="48">
        <v>3.72</v>
      </c>
      <c r="S220" s="48">
        <v>29.6</v>
      </c>
      <c r="T220" s="48">
        <v>23.55</v>
      </c>
      <c r="U220" s="47" t="s">
        <v>26</v>
      </c>
      <c r="V220" s="54">
        <f t="shared" si="85"/>
        <v>63</v>
      </c>
      <c r="W220" s="40">
        <v>5</v>
      </c>
      <c r="X220" s="55">
        <v>30</v>
      </c>
      <c r="Y220" s="55">
        <v>16</v>
      </c>
      <c r="Z220" s="55">
        <v>8</v>
      </c>
      <c r="AA220" s="55">
        <v>4</v>
      </c>
    </row>
    <row r="221" ht="24" spans="1:27">
      <c r="A221" s="22"/>
      <c r="B221" s="24" t="s">
        <v>252</v>
      </c>
      <c r="C221" s="24"/>
      <c r="D221" s="19">
        <f t="shared" si="86"/>
        <v>1542.17</v>
      </c>
      <c r="E221" s="19">
        <f t="shared" si="80"/>
        <v>1144.14</v>
      </c>
      <c r="F221" s="19">
        <f t="shared" si="79"/>
        <v>398.03</v>
      </c>
      <c r="G221" s="19"/>
      <c r="H221" s="35">
        <f t="shared" si="81"/>
        <v>0</v>
      </c>
      <c r="I221" s="41"/>
      <c r="J221" s="35">
        <v>0</v>
      </c>
      <c r="K221" s="41"/>
      <c r="L221" s="41"/>
      <c r="M221" s="41"/>
      <c r="N221" s="41"/>
      <c r="O221" s="47" t="s">
        <v>25</v>
      </c>
      <c r="P221" s="48">
        <f t="shared" si="84"/>
        <v>1030.17</v>
      </c>
      <c r="Q221" s="48">
        <v>296.05</v>
      </c>
      <c r="R221" s="48">
        <v>77.96</v>
      </c>
      <c r="S221" s="48">
        <v>467.09</v>
      </c>
      <c r="T221" s="48">
        <v>189.07</v>
      </c>
      <c r="U221" s="47" t="s">
        <v>26</v>
      </c>
      <c r="V221" s="54">
        <f t="shared" si="85"/>
        <v>512</v>
      </c>
      <c r="W221" s="40">
        <v>57</v>
      </c>
      <c r="X221" s="55">
        <v>265</v>
      </c>
      <c r="Y221" s="55">
        <v>53</v>
      </c>
      <c r="Z221" s="55">
        <v>116</v>
      </c>
      <c r="AA221" s="55">
        <v>21</v>
      </c>
    </row>
    <row r="222" ht="24" spans="1:27">
      <c r="A222" s="22"/>
      <c r="B222" s="24" t="s">
        <v>253</v>
      </c>
      <c r="C222" s="24"/>
      <c r="D222" s="19">
        <f t="shared" si="86"/>
        <v>1492.04</v>
      </c>
      <c r="E222" s="19">
        <f t="shared" si="80"/>
        <v>1108.76</v>
      </c>
      <c r="F222" s="19">
        <f t="shared" si="79"/>
        <v>383.28</v>
      </c>
      <c r="G222" s="19"/>
      <c r="H222" s="35">
        <f t="shared" si="81"/>
        <v>0</v>
      </c>
      <c r="I222" s="41"/>
      <c r="J222" s="35">
        <v>0</v>
      </c>
      <c r="K222" s="41"/>
      <c r="L222" s="41"/>
      <c r="M222" s="41"/>
      <c r="N222" s="41"/>
      <c r="O222" s="47" t="s">
        <v>25</v>
      </c>
      <c r="P222" s="48">
        <f t="shared" si="84"/>
        <v>1152.04</v>
      </c>
      <c r="Q222" s="48">
        <v>336.72</v>
      </c>
      <c r="R222" s="48">
        <v>87.68</v>
      </c>
      <c r="S222" s="48">
        <v>517.04</v>
      </c>
      <c r="T222" s="48">
        <v>210.6</v>
      </c>
      <c r="U222" s="47" t="s">
        <v>26</v>
      </c>
      <c r="V222" s="54">
        <f t="shared" si="85"/>
        <v>340</v>
      </c>
      <c r="W222" s="40">
        <v>36</v>
      </c>
      <c r="X222" s="55">
        <v>181</v>
      </c>
      <c r="Y222" s="55">
        <v>36</v>
      </c>
      <c r="Z222" s="55">
        <v>74</v>
      </c>
      <c r="AA222" s="55">
        <v>13</v>
      </c>
    </row>
    <row r="223" ht="24" spans="1:27">
      <c r="A223" s="28"/>
      <c r="B223" s="24" t="s">
        <v>254</v>
      </c>
      <c r="C223" s="24"/>
      <c r="D223" s="19">
        <f t="shared" si="86"/>
        <v>894.59</v>
      </c>
      <c r="E223" s="19">
        <f t="shared" si="80"/>
        <v>665.49</v>
      </c>
      <c r="F223" s="19">
        <f t="shared" si="79"/>
        <v>229.1</v>
      </c>
      <c r="G223" s="19"/>
      <c r="H223" s="35">
        <f t="shared" si="81"/>
        <v>0</v>
      </c>
      <c r="I223" s="41"/>
      <c r="J223" s="35">
        <v>0</v>
      </c>
      <c r="K223" s="41"/>
      <c r="L223" s="41"/>
      <c r="M223" s="41"/>
      <c r="N223" s="41"/>
      <c r="O223" s="47" t="s">
        <v>25</v>
      </c>
      <c r="P223" s="48">
        <f t="shared" si="84"/>
        <v>452.59</v>
      </c>
      <c r="Q223" s="48">
        <v>137.63</v>
      </c>
      <c r="R223" s="48">
        <v>35.68</v>
      </c>
      <c r="S223" s="48">
        <v>198.86</v>
      </c>
      <c r="T223" s="48">
        <v>80.42</v>
      </c>
      <c r="U223" s="47" t="s">
        <v>26</v>
      </c>
      <c r="V223" s="54">
        <f t="shared" si="85"/>
        <v>442</v>
      </c>
      <c r="W223" s="40">
        <v>50</v>
      </c>
      <c r="X223" s="55">
        <v>227</v>
      </c>
      <c r="Y223" s="55">
        <v>45</v>
      </c>
      <c r="Z223" s="55">
        <v>102</v>
      </c>
      <c r="AA223" s="55">
        <v>18</v>
      </c>
    </row>
    <row r="224" s="2" customFormat="true" spans="1:27">
      <c r="A224" s="20" t="s">
        <v>255</v>
      </c>
      <c r="B224" s="18" t="s">
        <v>256</v>
      </c>
      <c r="C224" s="21" t="s">
        <v>257</v>
      </c>
      <c r="D224" s="19">
        <f t="shared" si="86"/>
        <v>15192.82</v>
      </c>
      <c r="E224" s="19">
        <f t="shared" si="80"/>
        <v>11918.32</v>
      </c>
      <c r="F224" s="19">
        <f t="shared" si="79"/>
        <v>3274.5</v>
      </c>
      <c r="G224" s="36"/>
      <c r="H224" s="35">
        <f t="shared" si="81"/>
        <v>1559</v>
      </c>
      <c r="I224" s="39">
        <f>SUM(I226:I236)</f>
        <v>1559</v>
      </c>
      <c r="J224" s="39">
        <f t="shared" ref="J224:V224" si="87">SUM(J226:J236)</f>
        <v>0</v>
      </c>
      <c r="K224" s="39">
        <v>1315</v>
      </c>
      <c r="L224" s="39">
        <v>0</v>
      </c>
      <c r="M224" s="39">
        <v>244</v>
      </c>
      <c r="N224" s="39">
        <v>0</v>
      </c>
      <c r="O224" s="47"/>
      <c r="P224" s="39">
        <f t="shared" si="87"/>
        <v>7311.07</v>
      </c>
      <c r="Q224" s="39">
        <v>2123.7</v>
      </c>
      <c r="R224" s="39">
        <v>478.12</v>
      </c>
      <c r="S224" s="39">
        <v>3491.62</v>
      </c>
      <c r="T224" s="39">
        <v>1217.63</v>
      </c>
      <c r="U224" s="47"/>
      <c r="V224" s="39">
        <f t="shared" si="87"/>
        <v>6322.75</v>
      </c>
      <c r="W224" s="39">
        <v>737</v>
      </c>
      <c r="X224" s="39">
        <v>3143</v>
      </c>
      <c r="Y224" s="39">
        <v>584.75</v>
      </c>
      <c r="Z224" s="39">
        <v>1601</v>
      </c>
      <c r="AA224" s="39">
        <v>257</v>
      </c>
    </row>
    <row r="225" ht="24" spans="1:27">
      <c r="A225" s="22"/>
      <c r="B225" s="23" t="s">
        <v>258</v>
      </c>
      <c r="C225" s="25"/>
      <c r="D225" s="19">
        <f t="shared" ref="D225:D236" si="88">E225+F225</f>
        <v>3149.15</v>
      </c>
      <c r="E225" s="19">
        <f t="shared" si="80"/>
        <v>3052.55</v>
      </c>
      <c r="F225" s="19">
        <f t="shared" si="79"/>
        <v>96.6</v>
      </c>
      <c r="G225" s="19"/>
      <c r="H225" s="35">
        <f t="shared" si="81"/>
        <v>1559</v>
      </c>
      <c r="I225" s="40">
        <f>SUM(I226:I228)</f>
        <v>1559</v>
      </c>
      <c r="J225" s="40">
        <f t="shared" ref="J225:V225" si="89">SUM(J226:J228)</f>
        <v>0</v>
      </c>
      <c r="K225" s="40">
        <v>1315</v>
      </c>
      <c r="L225" s="40">
        <v>0</v>
      </c>
      <c r="M225" s="40">
        <v>244</v>
      </c>
      <c r="N225" s="40">
        <v>0</v>
      </c>
      <c r="O225" s="47" t="s">
        <v>25</v>
      </c>
      <c r="P225" s="40">
        <f t="shared" si="89"/>
        <v>1066.15</v>
      </c>
      <c r="Q225" s="40">
        <v>373.6</v>
      </c>
      <c r="R225" s="40">
        <v>19.94</v>
      </c>
      <c r="S225" s="40">
        <v>665.95</v>
      </c>
      <c r="T225" s="40">
        <v>6.66</v>
      </c>
      <c r="U225" s="47" t="s">
        <v>26</v>
      </c>
      <c r="V225" s="40">
        <f t="shared" si="89"/>
        <v>524</v>
      </c>
      <c r="W225" s="40">
        <v>70</v>
      </c>
      <c r="X225" s="40">
        <v>294</v>
      </c>
      <c r="Y225" s="40">
        <v>0</v>
      </c>
      <c r="Z225" s="40">
        <v>160</v>
      </c>
      <c r="AA225" s="40">
        <v>0</v>
      </c>
    </row>
    <row r="226" ht="24" spans="1:27">
      <c r="A226" s="22"/>
      <c r="B226" s="23" t="s">
        <v>259</v>
      </c>
      <c r="C226" s="25" t="s">
        <v>260</v>
      </c>
      <c r="D226" s="19">
        <f t="shared" si="88"/>
        <v>1278</v>
      </c>
      <c r="E226" s="19">
        <f t="shared" si="80"/>
        <v>1278</v>
      </c>
      <c r="F226" s="19">
        <f t="shared" si="79"/>
        <v>0</v>
      </c>
      <c r="G226" s="36" t="s">
        <v>29</v>
      </c>
      <c r="H226" s="35">
        <f t="shared" si="81"/>
        <v>1278</v>
      </c>
      <c r="I226" s="40">
        <f>K226+M226</f>
        <v>1278</v>
      </c>
      <c r="J226" s="35">
        <v>0</v>
      </c>
      <c r="K226" s="40">
        <v>1046</v>
      </c>
      <c r="L226" s="39">
        <v>0</v>
      </c>
      <c r="M226" s="40">
        <v>232</v>
      </c>
      <c r="N226" s="39">
        <v>0</v>
      </c>
      <c r="O226" s="39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</row>
    <row r="227" ht="24" spans="1:27">
      <c r="A227" s="22"/>
      <c r="B227" s="23" t="s">
        <v>259</v>
      </c>
      <c r="C227" s="25" t="s">
        <v>261</v>
      </c>
      <c r="D227" s="19">
        <f t="shared" si="88"/>
        <v>281</v>
      </c>
      <c r="E227" s="19">
        <f t="shared" si="80"/>
        <v>281</v>
      </c>
      <c r="F227" s="19">
        <f t="shared" si="79"/>
        <v>0</v>
      </c>
      <c r="G227" s="36" t="s">
        <v>33</v>
      </c>
      <c r="H227" s="35">
        <f t="shared" si="81"/>
        <v>281</v>
      </c>
      <c r="I227" s="40">
        <f>K227+M227</f>
        <v>281</v>
      </c>
      <c r="J227" s="35">
        <v>0</v>
      </c>
      <c r="K227" s="40">
        <v>269</v>
      </c>
      <c r="L227" s="39">
        <v>0</v>
      </c>
      <c r="M227" s="40">
        <v>12</v>
      </c>
      <c r="N227" s="39">
        <v>0</v>
      </c>
      <c r="O227" s="39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</row>
    <row r="228" ht="24" spans="1:27">
      <c r="A228" s="22"/>
      <c r="B228" s="24" t="s">
        <v>259</v>
      </c>
      <c r="C228" s="25"/>
      <c r="D228" s="19">
        <f t="shared" si="88"/>
        <v>1590.15</v>
      </c>
      <c r="E228" s="19">
        <f t="shared" si="80"/>
        <v>1493.55</v>
      </c>
      <c r="F228" s="19">
        <f t="shared" si="79"/>
        <v>96.6</v>
      </c>
      <c r="G228" s="19"/>
      <c r="H228" s="35">
        <f t="shared" si="81"/>
        <v>0</v>
      </c>
      <c r="I228" s="41"/>
      <c r="J228" s="35">
        <v>0</v>
      </c>
      <c r="K228" s="41"/>
      <c r="L228" s="41"/>
      <c r="M228" s="41"/>
      <c r="N228" s="41"/>
      <c r="O228" s="47" t="s">
        <v>25</v>
      </c>
      <c r="P228" s="48">
        <f t="shared" ref="P228:P236" si="90">SUBTOTAL(9,Q228:T228)</f>
        <v>1066.15</v>
      </c>
      <c r="Q228" s="48">
        <v>373.6</v>
      </c>
      <c r="R228" s="48">
        <v>19.94</v>
      </c>
      <c r="S228" s="48">
        <v>665.95</v>
      </c>
      <c r="T228" s="48">
        <v>6.66</v>
      </c>
      <c r="U228" s="47" t="s">
        <v>26</v>
      </c>
      <c r="V228" s="54">
        <f t="shared" ref="V228:V236" si="91">SUBTOTAL(9,W228:AA228)</f>
        <v>524</v>
      </c>
      <c r="W228" s="40">
        <v>70</v>
      </c>
      <c r="X228" s="55">
        <v>294</v>
      </c>
      <c r="Y228" s="55">
        <v>0</v>
      </c>
      <c r="Z228" s="55">
        <v>160</v>
      </c>
      <c r="AA228" s="55">
        <v>0</v>
      </c>
    </row>
    <row r="229" ht="24" spans="1:27">
      <c r="A229" s="22"/>
      <c r="B229" s="24" t="s">
        <v>262</v>
      </c>
      <c r="C229" s="24"/>
      <c r="D229" s="19">
        <f t="shared" si="88"/>
        <v>1600.31</v>
      </c>
      <c r="E229" s="19">
        <f t="shared" si="80"/>
        <v>1190.12</v>
      </c>
      <c r="F229" s="19">
        <f t="shared" si="79"/>
        <v>410.19</v>
      </c>
      <c r="G229" s="19"/>
      <c r="H229" s="35">
        <f t="shared" si="81"/>
        <v>0</v>
      </c>
      <c r="I229" s="41"/>
      <c r="J229" s="35">
        <v>0</v>
      </c>
      <c r="K229" s="41"/>
      <c r="L229" s="41"/>
      <c r="M229" s="41"/>
      <c r="N229" s="41"/>
      <c r="O229" s="47" t="s">
        <v>25</v>
      </c>
      <c r="P229" s="48">
        <f t="shared" si="90"/>
        <v>963.31</v>
      </c>
      <c r="Q229" s="48">
        <v>229.08</v>
      </c>
      <c r="R229" s="48">
        <v>59.84</v>
      </c>
      <c r="S229" s="48">
        <v>480.04</v>
      </c>
      <c r="T229" s="48">
        <v>194.35</v>
      </c>
      <c r="U229" s="47" t="s">
        <v>26</v>
      </c>
      <c r="V229" s="54">
        <f t="shared" si="91"/>
        <v>637</v>
      </c>
      <c r="W229" s="40">
        <v>63</v>
      </c>
      <c r="X229" s="55">
        <v>341</v>
      </c>
      <c r="Y229" s="55">
        <v>68</v>
      </c>
      <c r="Z229" s="55">
        <v>140</v>
      </c>
      <c r="AA229" s="55">
        <v>25</v>
      </c>
    </row>
    <row r="230" ht="24" spans="1:27">
      <c r="A230" s="22"/>
      <c r="B230" s="24" t="s">
        <v>263</v>
      </c>
      <c r="C230" s="24"/>
      <c r="D230" s="19">
        <f t="shared" si="88"/>
        <v>1364.58</v>
      </c>
      <c r="E230" s="19">
        <f t="shared" si="80"/>
        <v>1010.29</v>
      </c>
      <c r="F230" s="19">
        <f t="shared" si="79"/>
        <v>354.29</v>
      </c>
      <c r="G230" s="19"/>
      <c r="H230" s="35">
        <f t="shared" si="81"/>
        <v>0</v>
      </c>
      <c r="I230" s="41"/>
      <c r="J230" s="35">
        <v>0</v>
      </c>
      <c r="K230" s="41"/>
      <c r="L230" s="41"/>
      <c r="M230" s="41"/>
      <c r="N230" s="41"/>
      <c r="O230" s="47" t="s">
        <v>25</v>
      </c>
      <c r="P230" s="48">
        <f t="shared" si="90"/>
        <v>796.58</v>
      </c>
      <c r="Q230" s="48">
        <v>222.09</v>
      </c>
      <c r="R230" s="48">
        <v>57.98</v>
      </c>
      <c r="S230" s="48">
        <v>367.2</v>
      </c>
      <c r="T230" s="48">
        <v>149.31</v>
      </c>
      <c r="U230" s="47" t="s">
        <v>26</v>
      </c>
      <c r="V230" s="54">
        <f t="shared" si="91"/>
        <v>568</v>
      </c>
      <c r="W230" s="40">
        <v>66</v>
      </c>
      <c r="X230" s="55">
        <v>286</v>
      </c>
      <c r="Y230" s="55">
        <v>57</v>
      </c>
      <c r="Z230" s="55">
        <v>135</v>
      </c>
      <c r="AA230" s="55">
        <v>24</v>
      </c>
    </row>
    <row r="231" ht="24" spans="1:27">
      <c r="A231" s="22"/>
      <c r="B231" s="24" t="s">
        <v>264</v>
      </c>
      <c r="C231" s="24"/>
      <c r="D231" s="19">
        <f t="shared" si="88"/>
        <v>1436.89</v>
      </c>
      <c r="E231" s="19">
        <f t="shared" si="80"/>
        <v>1063.72</v>
      </c>
      <c r="F231" s="19">
        <f t="shared" si="79"/>
        <v>373.17</v>
      </c>
      <c r="G231" s="19"/>
      <c r="H231" s="35">
        <f t="shared" si="81"/>
        <v>0</v>
      </c>
      <c r="I231" s="41"/>
      <c r="J231" s="35">
        <v>0</v>
      </c>
      <c r="K231" s="41"/>
      <c r="L231" s="41"/>
      <c r="M231" s="41"/>
      <c r="N231" s="41"/>
      <c r="O231" s="47" t="s">
        <v>25</v>
      </c>
      <c r="P231" s="48">
        <f t="shared" si="90"/>
        <v>648.89</v>
      </c>
      <c r="Q231" s="48">
        <v>181.97</v>
      </c>
      <c r="R231" s="48">
        <v>47.37</v>
      </c>
      <c r="S231" s="48">
        <v>298.75</v>
      </c>
      <c r="T231" s="48">
        <v>120.8</v>
      </c>
      <c r="U231" s="47" t="s">
        <v>26</v>
      </c>
      <c r="V231" s="54">
        <f t="shared" si="91"/>
        <v>788</v>
      </c>
      <c r="W231" s="40">
        <v>92</v>
      </c>
      <c r="X231" s="55">
        <v>395</v>
      </c>
      <c r="Y231" s="55">
        <v>79</v>
      </c>
      <c r="Z231" s="55">
        <v>188</v>
      </c>
      <c r="AA231" s="55">
        <v>34</v>
      </c>
    </row>
    <row r="232" ht="24" spans="1:27">
      <c r="A232" s="22"/>
      <c r="B232" s="24" t="s">
        <v>265</v>
      </c>
      <c r="C232" s="24"/>
      <c r="D232" s="19">
        <f t="shared" si="88"/>
        <v>1304.11</v>
      </c>
      <c r="E232" s="19">
        <f t="shared" si="80"/>
        <v>967.99</v>
      </c>
      <c r="F232" s="19">
        <f t="shared" si="79"/>
        <v>336.12</v>
      </c>
      <c r="G232" s="19"/>
      <c r="H232" s="35">
        <f t="shared" si="81"/>
        <v>0</v>
      </c>
      <c r="I232" s="41"/>
      <c r="J232" s="35">
        <v>0</v>
      </c>
      <c r="K232" s="41"/>
      <c r="L232" s="41"/>
      <c r="M232" s="41"/>
      <c r="N232" s="41"/>
      <c r="O232" s="47" t="s">
        <v>25</v>
      </c>
      <c r="P232" s="48">
        <f t="shared" si="90"/>
        <v>585.11</v>
      </c>
      <c r="Q232" s="48">
        <v>169.46</v>
      </c>
      <c r="R232" s="48">
        <v>43.96</v>
      </c>
      <c r="S232" s="48">
        <v>264.53</v>
      </c>
      <c r="T232" s="48">
        <v>107.16</v>
      </c>
      <c r="U232" s="47" t="s">
        <v>26</v>
      </c>
      <c r="V232" s="54">
        <f t="shared" si="91"/>
        <v>719</v>
      </c>
      <c r="W232" s="40">
        <v>82</v>
      </c>
      <c r="X232" s="55">
        <v>346</v>
      </c>
      <c r="Y232" s="55">
        <v>69</v>
      </c>
      <c r="Z232" s="55">
        <v>188</v>
      </c>
      <c r="AA232" s="55">
        <v>34</v>
      </c>
    </row>
    <row r="233" ht="24" spans="1:27">
      <c r="A233" s="22"/>
      <c r="B233" s="24" t="s">
        <v>266</v>
      </c>
      <c r="C233" s="24"/>
      <c r="D233" s="19">
        <f t="shared" si="88"/>
        <v>1216.49</v>
      </c>
      <c r="E233" s="19">
        <f t="shared" si="80"/>
        <v>899.1</v>
      </c>
      <c r="F233" s="19">
        <f t="shared" si="79"/>
        <v>317.39</v>
      </c>
      <c r="G233" s="19"/>
      <c r="H233" s="35">
        <f t="shared" si="81"/>
        <v>0</v>
      </c>
      <c r="I233" s="41"/>
      <c r="J233" s="35">
        <v>0</v>
      </c>
      <c r="K233" s="41"/>
      <c r="L233" s="41"/>
      <c r="M233" s="41"/>
      <c r="N233" s="41"/>
      <c r="O233" s="47" t="s">
        <v>25</v>
      </c>
      <c r="P233" s="48">
        <f t="shared" si="90"/>
        <v>525.49</v>
      </c>
      <c r="Q233" s="48">
        <v>164.49</v>
      </c>
      <c r="R233" s="48">
        <v>42.77</v>
      </c>
      <c r="S233" s="48">
        <v>226.61</v>
      </c>
      <c r="T233" s="48">
        <v>91.62</v>
      </c>
      <c r="U233" s="47" t="s">
        <v>26</v>
      </c>
      <c r="V233" s="54">
        <f t="shared" si="91"/>
        <v>691</v>
      </c>
      <c r="W233" s="40">
        <v>86</v>
      </c>
      <c r="X233" s="55">
        <v>332</v>
      </c>
      <c r="Y233" s="55">
        <v>66</v>
      </c>
      <c r="Z233" s="55">
        <v>176</v>
      </c>
      <c r="AA233" s="55">
        <v>31</v>
      </c>
    </row>
    <row r="234" ht="24" spans="1:27">
      <c r="A234" s="22"/>
      <c r="B234" s="24" t="s">
        <v>267</v>
      </c>
      <c r="C234" s="24"/>
      <c r="D234" s="19">
        <f t="shared" si="88"/>
        <v>403.66</v>
      </c>
      <c r="E234" s="19">
        <f t="shared" si="80"/>
        <v>297.59</v>
      </c>
      <c r="F234" s="19">
        <f t="shared" si="79"/>
        <v>106.07</v>
      </c>
      <c r="G234" s="19"/>
      <c r="H234" s="35">
        <f t="shared" si="81"/>
        <v>0</v>
      </c>
      <c r="I234" s="41"/>
      <c r="J234" s="35">
        <v>0</v>
      </c>
      <c r="K234" s="41"/>
      <c r="L234" s="41"/>
      <c r="M234" s="41"/>
      <c r="N234" s="41"/>
      <c r="O234" s="47" t="s">
        <v>25</v>
      </c>
      <c r="P234" s="48">
        <f t="shared" si="90"/>
        <v>160.66</v>
      </c>
      <c r="Q234" s="48">
        <v>52.07</v>
      </c>
      <c r="R234" s="48">
        <v>13.49</v>
      </c>
      <c r="S234" s="48">
        <v>67.52</v>
      </c>
      <c r="T234" s="48">
        <v>27.58</v>
      </c>
      <c r="U234" s="47" t="s">
        <v>26</v>
      </c>
      <c r="V234" s="54">
        <f t="shared" si="91"/>
        <v>243</v>
      </c>
      <c r="W234" s="40">
        <v>30</v>
      </c>
      <c r="X234" s="55">
        <v>118</v>
      </c>
      <c r="Y234" s="55">
        <v>24</v>
      </c>
      <c r="Z234" s="55">
        <v>60</v>
      </c>
      <c r="AA234" s="55">
        <v>11</v>
      </c>
    </row>
    <row r="235" ht="24" spans="1:27">
      <c r="A235" s="22"/>
      <c r="B235" s="24" t="s">
        <v>268</v>
      </c>
      <c r="C235" s="24"/>
      <c r="D235" s="19">
        <f t="shared" si="88"/>
        <v>1989</v>
      </c>
      <c r="E235" s="19">
        <f t="shared" si="80"/>
        <v>1471.43</v>
      </c>
      <c r="F235" s="19">
        <f t="shared" si="79"/>
        <v>517.57</v>
      </c>
      <c r="G235" s="19"/>
      <c r="H235" s="35">
        <f t="shared" si="81"/>
        <v>0</v>
      </c>
      <c r="I235" s="41"/>
      <c r="J235" s="35">
        <v>0</v>
      </c>
      <c r="K235" s="41"/>
      <c r="L235" s="41"/>
      <c r="M235" s="41"/>
      <c r="N235" s="41"/>
      <c r="O235" s="47" t="s">
        <v>25</v>
      </c>
      <c r="P235" s="48">
        <f t="shared" si="90"/>
        <v>888</v>
      </c>
      <c r="Q235" s="48">
        <v>264.41</v>
      </c>
      <c r="R235" s="48">
        <v>69.17</v>
      </c>
      <c r="S235" s="48">
        <v>394.02</v>
      </c>
      <c r="T235" s="48">
        <v>160.4</v>
      </c>
      <c r="U235" s="47" t="s">
        <v>26</v>
      </c>
      <c r="V235" s="54">
        <f t="shared" si="91"/>
        <v>1101</v>
      </c>
      <c r="W235" s="40">
        <v>133</v>
      </c>
      <c r="X235" s="55">
        <v>515</v>
      </c>
      <c r="Y235" s="55">
        <v>103</v>
      </c>
      <c r="Z235" s="55">
        <v>298</v>
      </c>
      <c r="AA235" s="55">
        <v>52</v>
      </c>
    </row>
    <row r="236" ht="24" spans="1:27">
      <c r="A236" s="28"/>
      <c r="B236" s="24" t="s">
        <v>269</v>
      </c>
      <c r="C236" s="24"/>
      <c r="D236" s="19">
        <f t="shared" si="88"/>
        <v>2728.63</v>
      </c>
      <c r="E236" s="19">
        <f t="shared" si="80"/>
        <v>1965.53</v>
      </c>
      <c r="F236" s="19">
        <f t="shared" si="79"/>
        <v>763.1</v>
      </c>
      <c r="G236" s="19"/>
      <c r="H236" s="35">
        <f t="shared" si="81"/>
        <v>0</v>
      </c>
      <c r="I236" s="41"/>
      <c r="J236" s="35">
        <v>0</v>
      </c>
      <c r="K236" s="40"/>
      <c r="L236" s="41"/>
      <c r="M236" s="41"/>
      <c r="N236" s="41"/>
      <c r="O236" s="47" t="s">
        <v>25</v>
      </c>
      <c r="P236" s="48">
        <f t="shared" si="90"/>
        <v>1676.88</v>
      </c>
      <c r="Q236" s="48">
        <v>466.53</v>
      </c>
      <c r="R236" s="48">
        <v>123.6</v>
      </c>
      <c r="S236" s="48">
        <v>727</v>
      </c>
      <c r="T236" s="48">
        <v>359.75</v>
      </c>
      <c r="U236" s="47" t="s">
        <v>26</v>
      </c>
      <c r="V236" s="54">
        <f t="shared" si="91"/>
        <v>1051.75</v>
      </c>
      <c r="W236" s="40">
        <v>115</v>
      </c>
      <c r="X236" s="55">
        <v>516</v>
      </c>
      <c r="Y236" s="55">
        <v>118.75</v>
      </c>
      <c r="Z236" s="55">
        <v>256</v>
      </c>
      <c r="AA236" s="55">
        <v>46</v>
      </c>
    </row>
  </sheetData>
  <autoFilter ref="A8:AA231">
    <extLst/>
  </autoFilter>
  <mergeCells count="37">
    <mergeCell ref="A2:AA2"/>
    <mergeCell ref="A3:AA3"/>
    <mergeCell ref="G4:N4"/>
    <mergeCell ref="O4:T4"/>
    <mergeCell ref="U4:AA4"/>
    <mergeCell ref="H5:J5"/>
    <mergeCell ref="K5:L5"/>
    <mergeCell ref="M5:N5"/>
    <mergeCell ref="Q5:R5"/>
    <mergeCell ref="S5:T5"/>
    <mergeCell ref="X5:Y5"/>
    <mergeCell ref="Z5:AA5"/>
    <mergeCell ref="A7:C7"/>
    <mergeCell ref="A4:A6"/>
    <mergeCell ref="A8:A33"/>
    <mergeCell ref="A34:A48"/>
    <mergeCell ref="A49:A61"/>
    <mergeCell ref="A62:A82"/>
    <mergeCell ref="A83:A100"/>
    <mergeCell ref="A101:A116"/>
    <mergeCell ref="A117:A137"/>
    <mergeCell ref="A138:A143"/>
    <mergeCell ref="A144:A156"/>
    <mergeCell ref="A157:A175"/>
    <mergeCell ref="A176:A192"/>
    <mergeCell ref="A193:A204"/>
    <mergeCell ref="A205:A223"/>
    <mergeCell ref="A224:A236"/>
    <mergeCell ref="B4:B6"/>
    <mergeCell ref="C4:C6"/>
    <mergeCell ref="G5:G6"/>
    <mergeCell ref="O5:O6"/>
    <mergeCell ref="P5:P6"/>
    <mergeCell ref="U5:U6"/>
    <mergeCell ref="V5:V6"/>
    <mergeCell ref="W5:W6"/>
    <mergeCell ref="D4:F5"/>
  </mergeCells>
  <pageMargins left="0.708661417322835" right="0.708661417322835" top="0.748031496062992" bottom="0.748031496062992" header="0.31496062992126" footer="0.31496062992126"/>
  <pageSetup paperSize="8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中央资金--汇总表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陈琳姿 null</dc:creator>
  <cp:lastModifiedBy>greatwall</cp:lastModifiedBy>
  <dcterms:created xsi:type="dcterms:W3CDTF">2021-11-18T16:46:00Z</dcterms:created>
  <cp:lastPrinted>2024-12-20T19:12:00Z</cp:lastPrinted>
  <dcterms:modified xsi:type="dcterms:W3CDTF">2025-01-21T17:18:04Z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0B756BAA46354AEBA14B43EC900816E7</vt:lpwstr>
  </property>
  <property fmtid="{D5CDD505-2E9C-101B-9397-08002B2CF9AE}" pid="3" name="KSOProductBuildVer">
    <vt:lpwstr>2052-11.8.2.10125</vt:lpwstr>
  </property>
</Properties>
</file>