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24000" windowHeight="9810" firstSheet="1" activeTab="1"/>
  </bookViews>
  <sheets>
    <sheet name="IQNKHE" sheetId="1" state="hidden" r:id="rId1"/>
    <sheet name="计划表" sheetId="2" r:id="rId2"/>
  </sheets>
  <definedNames>
    <definedName name="_xlnm.Print_Titles" localSheetId="1">'计划表'!$4:$5</definedName>
  </definedNames>
  <calcPr fullCalcOnLoad="1"/>
</workbook>
</file>

<file path=xl/sharedStrings.xml><?xml version="1.0" encoding="utf-8"?>
<sst xmlns="http://schemas.openxmlformats.org/spreadsheetml/2006/main" count="350" uniqueCount="216">
  <si>
    <t>附件</t>
  </si>
  <si>
    <t>合计</t>
  </si>
  <si>
    <t>扶贫发展</t>
  </si>
  <si>
    <t>少数民族
发展</t>
  </si>
  <si>
    <t>以工代赈</t>
  </si>
  <si>
    <t>国有贫困
农场</t>
  </si>
  <si>
    <t>国有贫困
林场</t>
  </si>
  <si>
    <t>天心区</t>
  </si>
  <si>
    <t>雨花区</t>
  </si>
  <si>
    <t>望城区</t>
  </si>
  <si>
    <t>长沙县</t>
  </si>
  <si>
    <t>宁乡县</t>
  </si>
  <si>
    <t>浏阳市</t>
  </si>
  <si>
    <t>渌口区</t>
  </si>
  <si>
    <t>攸县</t>
  </si>
  <si>
    <t>茶陵县</t>
  </si>
  <si>
    <t>炎陵县</t>
  </si>
  <si>
    <t>醴陵市</t>
  </si>
  <si>
    <t>湘潭市本级</t>
  </si>
  <si>
    <t>雨湖区</t>
  </si>
  <si>
    <t>岳塘区</t>
  </si>
  <si>
    <t>湘潭高新区</t>
  </si>
  <si>
    <t>九华示范区</t>
  </si>
  <si>
    <t>昭山示范区</t>
  </si>
  <si>
    <t>湘潭县</t>
  </si>
  <si>
    <t>湘乡市</t>
  </si>
  <si>
    <t>韶山市</t>
  </si>
  <si>
    <t>珠晖区</t>
  </si>
  <si>
    <t>雁峰区</t>
  </si>
  <si>
    <t>石鼓区</t>
  </si>
  <si>
    <t>蒸湘区</t>
  </si>
  <si>
    <t>南岳区</t>
  </si>
  <si>
    <t>衡阳县</t>
  </si>
  <si>
    <t>衡南县</t>
  </si>
  <si>
    <t>衡山县</t>
  </si>
  <si>
    <t>衡东县</t>
  </si>
  <si>
    <t>祁东县</t>
  </si>
  <si>
    <t>耒阳市</t>
  </si>
  <si>
    <t>常宁市</t>
  </si>
  <si>
    <t>双清区</t>
  </si>
  <si>
    <t>大祥区</t>
  </si>
  <si>
    <t>北塔区</t>
  </si>
  <si>
    <t>邵东县</t>
  </si>
  <si>
    <t>新邵县</t>
  </si>
  <si>
    <t>邵阳县</t>
  </si>
  <si>
    <t>隆回县</t>
  </si>
  <si>
    <t>洞口县</t>
  </si>
  <si>
    <t>绥宁县</t>
  </si>
  <si>
    <t>新宁县</t>
  </si>
  <si>
    <t>城步县</t>
  </si>
  <si>
    <t>武冈市</t>
  </si>
  <si>
    <t>邵阳市经开区</t>
  </si>
  <si>
    <t>岳阳楼区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</si>
  <si>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</si>
  <si>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</si>
  <si>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</si>
  <si>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</si>
  <si>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</si>
  <si>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</si>
  <si>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</si>
  <si>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</si>
  <si>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屈原管理区</t>
  </si>
  <si>
    <t>岳阳经济开发区</t>
  </si>
  <si>
    <t>常德市本级</t>
  </si>
  <si>
    <t>武陵区</t>
  </si>
  <si>
    <t>鼎城区</t>
  </si>
  <si>
    <t>安乡县</t>
  </si>
  <si>
    <t>汉寿县</t>
  </si>
  <si>
    <t>澧县</t>
  </si>
  <si>
    <t>临澧县</t>
  </si>
  <si>
    <t>桃源县</t>
  </si>
  <si>
    <t>石门县</t>
  </si>
  <si>
    <t>德山经开区</t>
  </si>
  <si>
    <t>柳叶湖管理区</t>
  </si>
  <si>
    <t>桃花源管理区</t>
  </si>
  <si>
    <t>永定区</t>
  </si>
  <si>
    <t>武陵源区</t>
  </si>
  <si>
    <t>慈利县</t>
  </si>
  <si>
    <t>桑植县</t>
  </si>
  <si>
    <t>资阳区</t>
  </si>
  <si>
    <t>赫山区</t>
  </si>
  <si>
    <t xml:space="preserve">南县  </t>
  </si>
  <si>
    <t>桃江县</t>
  </si>
  <si>
    <t>安化县</t>
  </si>
  <si>
    <t>沅江市</t>
  </si>
  <si>
    <t>大通湖区</t>
  </si>
  <si>
    <t>北湖区</t>
  </si>
  <si>
    <t>苏仙区</t>
  </si>
  <si>
    <t>桂阳县</t>
  </si>
  <si>
    <t>宜章县</t>
  </si>
  <si>
    <t>永兴县</t>
  </si>
  <si>
    <t>嘉禾县</t>
  </si>
  <si>
    <t>临武县</t>
  </si>
  <si>
    <t>汝城县</t>
  </si>
  <si>
    <t>桂东县</t>
  </si>
  <si>
    <t>安仁县</t>
  </si>
  <si>
    <t>资兴市</t>
  </si>
  <si>
    <t>零陵区</t>
  </si>
  <si>
    <t>冷水滩区</t>
  </si>
  <si>
    <t>祁阳县</t>
  </si>
  <si>
    <t>东安县</t>
  </si>
  <si>
    <t>双牌县</t>
  </si>
  <si>
    <t>道县</t>
  </si>
  <si>
    <t>江永县</t>
  </si>
  <si>
    <t>宁远县</t>
  </si>
  <si>
    <t>蓝山县</t>
  </si>
  <si>
    <t>新田县</t>
  </si>
  <si>
    <t>江华县</t>
  </si>
  <si>
    <t>鹤城区</t>
  </si>
  <si>
    <t>中方县</t>
  </si>
  <si>
    <t>沅陵县</t>
  </si>
  <si>
    <t>辰溪县</t>
  </si>
  <si>
    <t>溆浦县</t>
  </si>
  <si>
    <t>会同县</t>
  </si>
  <si>
    <t>麻阳县</t>
  </si>
  <si>
    <t>新晃县</t>
  </si>
  <si>
    <t>芷江县</t>
  </si>
  <si>
    <t>靖州县</t>
  </si>
  <si>
    <t>通道县</t>
  </si>
  <si>
    <t>洪江市</t>
  </si>
  <si>
    <t>洪江区</t>
  </si>
  <si>
    <t>娄星区</t>
  </si>
  <si>
    <t>双峰县</t>
  </si>
  <si>
    <t>新化县</t>
  </si>
  <si>
    <t>冷水江市</t>
  </si>
  <si>
    <t>涟源市</t>
  </si>
  <si>
    <t>湘西州本级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</si>
  <si>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</si>
  <si>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</si>
  <si>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</si>
  <si>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</si>
  <si>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</si>
  <si>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</si>
  <si>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</si>
  <si>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</si>
  <si>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市州</t>
  </si>
  <si>
    <t>县市区</t>
  </si>
  <si>
    <t>金额</t>
  </si>
  <si>
    <t>支持方向</t>
  </si>
  <si>
    <t>合计</t>
  </si>
  <si>
    <t>长沙市</t>
  </si>
  <si>
    <t>长沙市小计</t>
  </si>
  <si>
    <t>省直管县市小计</t>
  </si>
  <si>
    <t>市本级及所辖区小计</t>
  </si>
  <si>
    <t>株洲市小计</t>
  </si>
  <si>
    <t>株洲市</t>
  </si>
  <si>
    <t>湘潭市小计</t>
  </si>
  <si>
    <t>湘潭市</t>
  </si>
  <si>
    <t>衡阳市小计</t>
  </si>
  <si>
    <t>衡阳市</t>
  </si>
  <si>
    <t>邵阳市小计</t>
  </si>
  <si>
    <t>邵阳市</t>
  </si>
  <si>
    <t>岳阳市小计</t>
  </si>
  <si>
    <t>岳阳市</t>
  </si>
  <si>
    <t>西湖管理区</t>
  </si>
  <si>
    <t>西洞庭管理区</t>
  </si>
  <si>
    <t>津市市</t>
  </si>
  <si>
    <t>常德市小计</t>
  </si>
  <si>
    <t>常德市</t>
  </si>
  <si>
    <t>张家界市小计</t>
  </si>
  <si>
    <t>益阳市小计</t>
  </si>
  <si>
    <t>益阳市高新区</t>
  </si>
  <si>
    <t>益阳市</t>
  </si>
  <si>
    <t>张家界市</t>
  </si>
  <si>
    <t>郴州市小计</t>
  </si>
  <si>
    <t>郴州市</t>
  </si>
  <si>
    <t>永州市小计</t>
  </si>
  <si>
    <t>金洞管理区</t>
  </si>
  <si>
    <t>回龙圩管理区</t>
  </si>
  <si>
    <t>永州市经开区</t>
  </si>
  <si>
    <t>永州市</t>
  </si>
  <si>
    <t>娄底市小计</t>
  </si>
  <si>
    <t>娄底市</t>
  </si>
  <si>
    <t>怀化市小计</t>
  </si>
  <si>
    <t>娄底开发区</t>
  </si>
  <si>
    <t>怀化市</t>
  </si>
  <si>
    <t>湘西土家族苗族自治州小计</t>
  </si>
  <si>
    <t>湘西土家族苗族自治州</t>
  </si>
  <si>
    <r>
      <rPr>
        <sz val="10"/>
        <rFont val="宋体"/>
        <family val="0"/>
      </rPr>
      <t>浏阳湖国有林场</t>
    </r>
  </si>
  <si>
    <r>
      <rPr>
        <sz val="10"/>
        <rFont val="宋体"/>
        <family val="0"/>
      </rPr>
      <t>精准扶贫</t>
    </r>
  </si>
  <si>
    <r>
      <rPr>
        <sz val="10"/>
        <rFont val="宋体"/>
        <family val="0"/>
      </rPr>
      <t>精准扶贫</t>
    </r>
    <r>
      <rPr>
        <sz val="10"/>
        <rFont val="Times New Roman"/>
        <family val="1"/>
      </rPr>
      <t>39</t>
    </r>
    <r>
      <rPr>
        <sz val="10"/>
        <rFont val="宋体"/>
        <family val="0"/>
      </rPr>
      <t>万元，青石冈国有林场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万元</t>
    </r>
  </si>
  <si>
    <r>
      <rPr>
        <sz val="10"/>
        <rFont val="宋体"/>
        <family val="0"/>
      </rPr>
      <t>鸡金岭国有林场</t>
    </r>
  </si>
  <si>
    <r>
      <rPr>
        <sz val="10"/>
        <rFont val="宋体"/>
        <family val="0"/>
      </rPr>
      <t>梵音谷国有林场</t>
    </r>
  </si>
  <si>
    <r>
      <rPr>
        <sz val="10"/>
        <rFont val="宋体"/>
        <family val="0"/>
      </rPr>
      <t>四明山国有林场</t>
    </r>
  </si>
  <si>
    <r>
      <rPr>
        <sz val="10"/>
        <rFont val="宋体"/>
        <family val="0"/>
      </rPr>
      <t>精准扶贫</t>
    </r>
    <r>
      <rPr>
        <sz val="10"/>
        <rFont val="Times New Roman"/>
        <family val="1"/>
      </rPr>
      <t>51</t>
    </r>
    <r>
      <rPr>
        <sz val="10"/>
        <rFont val="宋体"/>
        <family val="0"/>
      </rPr>
      <t>万元，龙山国有林场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万元</t>
    </r>
  </si>
  <si>
    <r>
      <rPr>
        <sz val="10"/>
        <rFont val="宋体"/>
        <family val="0"/>
      </rPr>
      <t>精准扶贫</t>
    </r>
    <r>
      <rPr>
        <sz val="10"/>
        <rFont val="Times New Roman"/>
        <family val="1"/>
      </rPr>
      <t>56</t>
    </r>
    <r>
      <rPr>
        <sz val="10"/>
        <rFont val="宋体"/>
        <family val="0"/>
      </rPr>
      <t>万元，大湾国有林场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万元</t>
    </r>
  </si>
  <si>
    <r>
      <rPr>
        <sz val="10"/>
        <rFont val="宋体"/>
        <family val="0"/>
      </rPr>
      <t>土桥农场</t>
    </r>
  </si>
  <si>
    <r>
      <rPr>
        <sz val="10"/>
        <rFont val="宋体"/>
        <family val="0"/>
      </rPr>
      <t>精准扶贫</t>
    </r>
    <r>
      <rPr>
        <sz val="10"/>
        <rFont val="Times New Roman"/>
        <family val="1"/>
      </rPr>
      <t>73</t>
    </r>
    <r>
      <rPr>
        <sz val="10"/>
        <rFont val="宋体"/>
        <family val="0"/>
      </rPr>
      <t>万元，福寿国有林场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万元</t>
    </r>
  </si>
  <si>
    <r>
      <rPr>
        <sz val="10"/>
        <rFont val="宋体"/>
        <family val="0"/>
      </rPr>
      <t>黄盖湖农场</t>
    </r>
  </si>
  <si>
    <r>
      <rPr>
        <sz val="10"/>
        <rFont val="宋体"/>
        <family val="0"/>
      </rPr>
      <t>白石园国有林场</t>
    </r>
  </si>
  <si>
    <r>
      <rPr>
        <sz val="10"/>
        <rFont val="宋体"/>
        <family val="0"/>
      </rPr>
      <t>河洑国有林场</t>
    </r>
  </si>
  <si>
    <r>
      <rPr>
        <sz val="10"/>
        <rFont val="宋体"/>
        <family val="0"/>
      </rPr>
      <t>西湖管理区</t>
    </r>
  </si>
  <si>
    <r>
      <rPr>
        <sz val="10"/>
        <rFont val="宋体"/>
        <family val="0"/>
      </rPr>
      <t>西洞庭管理区</t>
    </r>
  </si>
  <si>
    <r>
      <rPr>
        <sz val="10"/>
        <rFont val="宋体"/>
        <family val="0"/>
      </rPr>
      <t>东山峰管理区</t>
    </r>
  </si>
  <si>
    <r>
      <rPr>
        <sz val="10"/>
        <rFont val="宋体"/>
        <family val="0"/>
      </rPr>
      <t>石长溪国有林场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万元，漩水国有林场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万元，猪石头国有林场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万元，白云庵国有林场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万元</t>
    </r>
  </si>
  <si>
    <r>
      <rPr>
        <sz val="10"/>
        <rFont val="宋体"/>
        <family val="0"/>
      </rPr>
      <t>天子山国有林场</t>
    </r>
  </si>
  <si>
    <r>
      <rPr>
        <sz val="10"/>
        <rFont val="宋体"/>
        <family val="0"/>
      </rPr>
      <t>精准扶贫</t>
    </r>
    <r>
      <rPr>
        <sz val="10"/>
        <rFont val="Times New Roman"/>
        <family val="1"/>
      </rPr>
      <t>90</t>
    </r>
    <r>
      <rPr>
        <sz val="10"/>
        <rFont val="宋体"/>
        <family val="0"/>
      </rPr>
      <t>万元，芙蓉国有林场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万元</t>
    </r>
  </si>
  <si>
    <r>
      <rPr>
        <sz val="10"/>
        <rFont val="宋体"/>
        <family val="0"/>
      </rPr>
      <t>茶盘洲农场</t>
    </r>
  </si>
  <si>
    <r>
      <rPr>
        <sz val="10"/>
        <rFont val="宋体"/>
        <family val="0"/>
      </rPr>
      <t>行廊茶场</t>
    </r>
  </si>
  <si>
    <r>
      <rPr>
        <sz val="10"/>
        <rFont val="宋体"/>
        <family val="0"/>
      </rPr>
      <t>精准扶贫</t>
    </r>
    <r>
      <rPr>
        <sz val="10"/>
        <rFont val="Times New Roman"/>
        <family val="1"/>
      </rPr>
      <t>39</t>
    </r>
    <r>
      <rPr>
        <sz val="10"/>
        <rFont val="宋体"/>
        <family val="0"/>
      </rPr>
      <t>万元，宋坪国有林场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万元</t>
    </r>
  </si>
  <si>
    <r>
      <rPr>
        <sz val="10"/>
        <rFont val="宋体"/>
        <family val="0"/>
      </rPr>
      <t>回龙圩管理区</t>
    </r>
  </si>
  <si>
    <r>
      <rPr>
        <sz val="10"/>
        <rFont val="宋体"/>
        <family val="0"/>
      </rPr>
      <t>五星岭国有林场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万元，泷泊国有林场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万元，打鼓坪国有林场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万元，阳明山国有林场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万元</t>
    </r>
  </si>
  <si>
    <r>
      <rPr>
        <sz val="10"/>
        <rFont val="宋体"/>
        <family val="0"/>
      </rPr>
      <t>大坪铺农场</t>
    </r>
  </si>
  <si>
    <r>
      <rPr>
        <sz val="10"/>
        <rFont val="宋体"/>
        <family val="0"/>
      </rPr>
      <t>高泽源国有林场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万元，黑山国有林场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万元</t>
    </r>
  </si>
  <si>
    <r>
      <rPr>
        <sz val="10"/>
        <rFont val="宋体"/>
        <family val="0"/>
      </rPr>
      <t>龙嶷山国有林场</t>
    </r>
    <r>
      <rPr>
        <sz val="10"/>
        <rFont val="Times New Roman"/>
        <family val="1"/>
      </rPr>
      <t>48</t>
    </r>
    <r>
      <rPr>
        <sz val="10"/>
        <rFont val="宋体"/>
        <family val="0"/>
      </rPr>
      <t>万元，雾云山国有林场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万元，白云山国有林场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万元，洋塘国有林场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万元</t>
    </r>
  </si>
  <si>
    <r>
      <rPr>
        <sz val="10"/>
        <rFont val="宋体"/>
        <family val="0"/>
      </rPr>
      <t>南岭国有林场</t>
    </r>
  </si>
  <si>
    <r>
      <rPr>
        <sz val="10"/>
        <rFont val="宋体"/>
        <family val="0"/>
      </rPr>
      <t>九峰山国有林场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万元，黄龙国有林场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万元，猪婆山国有林场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万元</t>
    </r>
  </si>
  <si>
    <r>
      <rPr>
        <sz val="10"/>
        <rFont val="宋体"/>
        <family val="0"/>
      </rPr>
      <t>精准扶贫</t>
    </r>
    <r>
      <rPr>
        <sz val="10"/>
        <rFont val="Times New Roman"/>
        <family val="1"/>
      </rPr>
      <t>57</t>
    </r>
    <r>
      <rPr>
        <sz val="10"/>
        <rFont val="宋体"/>
        <family val="0"/>
      </rPr>
      <t>万元，龙山国有林场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万元</t>
    </r>
  </si>
  <si>
    <r>
      <rPr>
        <sz val="10"/>
        <rFont val="宋体"/>
        <family val="0"/>
      </rPr>
      <t>精准扶贫</t>
    </r>
    <r>
      <rPr>
        <sz val="10"/>
        <rFont val="Times New Roman"/>
        <family val="1"/>
      </rPr>
      <t>47</t>
    </r>
    <r>
      <rPr>
        <sz val="10"/>
        <rFont val="宋体"/>
        <family val="0"/>
      </rPr>
      <t>万元，仙人岩国有林场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万元</t>
    </r>
  </si>
  <si>
    <r>
      <rPr>
        <sz val="10"/>
        <rFont val="宋体"/>
        <family val="0"/>
      </rPr>
      <t>雪峰山国有林场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万元，八面山国有林场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万元</t>
    </r>
  </si>
  <si>
    <r>
      <rPr>
        <sz val="10"/>
        <rFont val="宋体"/>
        <family val="0"/>
      </rPr>
      <t>洪江区国有林场</t>
    </r>
  </si>
  <si>
    <r>
      <rPr>
        <sz val="10"/>
        <rFont val="宋体"/>
        <family val="0"/>
      </rPr>
      <t>青坪国有林场</t>
    </r>
  </si>
  <si>
    <r>
      <rPr>
        <sz val="10"/>
        <rFont val="宋体"/>
        <family val="0"/>
      </rPr>
      <t>红山国有林场</t>
    </r>
  </si>
  <si>
    <r>
      <rPr>
        <sz val="10"/>
        <rFont val="宋体"/>
        <family val="0"/>
      </rPr>
      <t>羊峰山农场</t>
    </r>
  </si>
  <si>
    <t>提前下达2020年中央财政专项扶贫资金分配表</t>
  </si>
  <si>
    <t>单位：万元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</si>
</sst>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</numFmts>
  <fonts count="3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20"/>
      <name val="方正小标宋简体"/>
      <family val="0"/>
    </font>
    <font>
      <sz val="10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黑体"/>
      <family val="3"/>
    </font>
    <font>
      <sz val="11"/>
      <color theme="1"/>
      <name val="Calibri"/>
      <family val="0"/>
    </font>
    <font>
      <b/>
      <sz val="11"/>
      <color theme="1"/>
      <name val="Calibri"/>
      <family val="0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7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8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11" borderId="4" applyNumberFormat="0" applyAlignment="0" applyProtection="0"/>
    <xf numFmtId="0" fontId="10" fillId="12" borderId="5" applyNumberFormat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19" fillId="17" borderId="0" applyNumberFormat="0" applyBorder="0" applyAlignment="0" applyProtection="0"/>
    <xf numFmtId="0" fontId="14" fillId="11" borderId="7" applyNumberFormat="0" applyAlignment="0" applyProtection="0"/>
    <xf numFmtId="0" fontId="9" fillId="5" borderId="4" applyNumberFormat="0" applyAlignment="0" applyProtection="0"/>
    <xf numFmtId="0" fontId="2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25" fillId="11" borderId="9" xfId="0" applyFont="1" applyFill="1" applyBorder="1" applyAlignment="1">
      <alignment horizontal="center" vertical="center"/>
    </xf>
    <xf numFmtId="176" fontId="26" fillId="11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176" fontId="29" fillId="0" borderId="10" xfId="45" applyNumberFormat="1" applyFont="1" applyBorder="1" applyAlignment="1">
      <alignment vertical="center" shrinkToFit="1"/>
      <protection/>
    </xf>
    <xf numFmtId="176" fontId="29" fillId="0" borderId="10" xfId="44" applyNumberFormat="1" applyFont="1" applyFill="1" applyBorder="1" applyAlignment="1">
      <alignment vertical="center" shrinkToFit="1"/>
      <protection/>
    </xf>
    <xf numFmtId="176" fontId="30" fillId="0" borderId="10" xfId="44" applyNumberFormat="1" applyFont="1" applyFill="1" applyBorder="1" applyAlignment="1">
      <alignment vertical="center" shrinkToFit="1"/>
      <protection/>
    </xf>
    <xf numFmtId="176" fontId="30" fillId="0" borderId="10" xfId="45" applyNumberFormat="1" applyFont="1" applyBorder="1" applyAlignment="1">
      <alignment vertical="center" shrinkToFit="1"/>
      <protection/>
    </xf>
    <xf numFmtId="0" fontId="30" fillId="0" borderId="10" xfId="0" applyFont="1" applyBorder="1" applyAlignment="1">
      <alignment vertical="center"/>
    </xf>
    <xf numFmtId="176" fontId="30" fillId="11" borderId="10" xfId="0" applyNumberFormat="1" applyFont="1" applyFill="1" applyBorder="1" applyAlignment="1">
      <alignment vertical="center" shrinkToFit="1"/>
    </xf>
    <xf numFmtId="177" fontId="29" fillId="0" borderId="10" xfId="44" applyNumberFormat="1" applyFont="1" applyFill="1" applyBorder="1" applyAlignment="1">
      <alignment vertical="center" shrinkToFit="1"/>
      <protection/>
    </xf>
    <xf numFmtId="0" fontId="29" fillId="0" borderId="10" xfId="0" applyFont="1" applyBorder="1" applyAlignment="1">
      <alignment vertical="center"/>
    </xf>
    <xf numFmtId="177" fontId="30" fillId="0" borderId="10" xfId="44" applyNumberFormat="1" applyFont="1" applyFill="1" applyBorder="1" applyAlignment="1">
      <alignment vertical="center" shrinkToFit="1"/>
      <protection/>
    </xf>
    <xf numFmtId="177" fontId="28" fillId="0" borderId="10" xfId="44" applyNumberFormat="1" applyFont="1" applyFill="1" applyBorder="1" applyAlignment="1">
      <alignment vertical="center" shrinkToFit="1"/>
      <protection/>
    </xf>
    <xf numFmtId="177" fontId="27" fillId="0" borderId="10" xfId="44" applyNumberFormat="1" applyFont="1" applyFill="1" applyBorder="1" applyAlignment="1">
      <alignment vertical="center" shrinkToFit="1"/>
      <protection/>
    </xf>
    <xf numFmtId="177" fontId="27" fillId="0" borderId="10" xfId="0" applyNumberFormat="1" applyFont="1" applyBorder="1" applyAlignment="1">
      <alignment vertical="center" shrinkToFit="1"/>
    </xf>
    <xf numFmtId="177" fontId="27" fillId="0" borderId="10" xfId="43" applyNumberFormat="1" applyFont="1" applyBorder="1" applyAlignment="1">
      <alignment vertical="center" shrinkToFit="1"/>
      <protection/>
    </xf>
    <xf numFmtId="177" fontId="27" fillId="0" borderId="10" xfId="42" applyNumberFormat="1" applyFont="1" applyBorder="1" applyAlignment="1">
      <alignment vertical="center" shrinkToFit="1"/>
      <protection/>
    </xf>
    <xf numFmtId="0" fontId="2" fillId="0" borderId="0" xfId="0" applyFont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176" fontId="26" fillId="11" borderId="10" xfId="0" applyNumberFormat="1" applyFont="1" applyFill="1" applyBorder="1" applyAlignment="1">
      <alignment horizontal="center" vertical="center"/>
    </xf>
    <xf numFmtId="0" fontId="26" fillId="11" borderId="10" xfId="0" applyFont="1" applyFill="1" applyBorder="1" applyAlignment="1">
      <alignment horizontal="center" vertical="center" wrapText="1"/>
    </xf>
    <xf numFmtId="176" fontId="26" fillId="11" borderId="10" xfId="0" applyNumberFormat="1" applyFont="1" applyFill="1" applyBorder="1" applyAlignment="1">
      <alignment horizontal="center" vertical="center" wrapText="1"/>
    </xf>
    <xf numFmtId="0" fontId="28" fillId="0" borderId="14" xfId="44" applyFont="1" applyFill="1" applyBorder="1" applyAlignment="1">
      <alignment horizontal="center" vertical="center" shrinkToFit="1"/>
      <protection/>
    </xf>
    <xf numFmtId="0" fontId="28" fillId="0" borderId="15" xfId="44" applyFont="1" applyFill="1" applyBorder="1" applyAlignment="1">
      <alignment horizontal="center" vertical="center" shrinkToFit="1"/>
      <protection/>
    </xf>
    <xf numFmtId="0" fontId="26" fillId="0" borderId="10" xfId="0" applyFont="1" applyBorder="1" applyAlignment="1">
      <alignment horizontal="center" vertical="center"/>
    </xf>
    <xf numFmtId="176" fontId="26" fillId="11" borderId="14" xfId="0" applyNumberFormat="1" applyFont="1" applyFill="1" applyBorder="1" applyAlignment="1">
      <alignment horizontal="center" vertical="center"/>
    </xf>
    <xf numFmtId="176" fontId="26" fillId="11" borderId="15" xfId="0" applyNumberFormat="1" applyFont="1" applyFill="1" applyBorder="1" applyAlignment="1">
      <alignment horizontal="center" vertical="center"/>
    </xf>
    <xf numFmtId="0" fontId="25" fillId="11" borderId="0" xfId="0" applyFont="1" applyFill="1" applyBorder="1" applyAlignment="1">
      <alignment horizontal="center" vertical="center"/>
    </xf>
    <xf numFmtId="0" fontId="34" fillId="11" borderId="9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 2" xfId="40"/>
    <cellStyle name="常规 2" xfId="41"/>
    <cellStyle name="常规_Sheet1" xfId="42"/>
    <cellStyle name="常规_Sheet2" xfId="43"/>
    <cellStyle name="常规_分县贫困人口" xfId="44"/>
    <cellStyle name="常规_县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>
    <row r="2" ht="14.25"/>
    <row r="3" ht="14.25"/>
    <row r="4" ht="14.25"/>
    <row r="5" ht="14.25"/>
    <row r="6" ht="14.25"/>
    <row r="7" ht="14.25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2"/>
  <sheetViews>
    <sheetView tabSelected="1" zoomScaleSheetLayoutView="100" zoomScalePageLayoutView="0" workbookViewId="0" topLeftCell="A1">
      <selection activeCell="C6" sqref="C6"/>
    </sheetView>
  </sheetViews>
  <sheetFormatPr defaultColWidth="9.00390625" defaultRowHeight="14.25"/>
  <cols>
    <col min="2" max="2" width="13.50390625" style="4" customWidth="1"/>
    <col min="3" max="3" width="13.50390625" style="5" customWidth="1"/>
    <col min="4" max="5" width="10.625" style="5" customWidth="1"/>
    <col min="6" max="12" width="10.625" style="6" customWidth="1"/>
    <col min="13" max="13" width="13.50390625" style="0" customWidth="1"/>
  </cols>
  <sheetData>
    <row r="1" spans="1:3" ht="25.5" customHeight="1">
      <c r="A1" s="44" t="s">
        <v>0</v>
      </c>
      <c r="B1" s="7"/>
      <c r="C1" s="8"/>
    </row>
    <row r="2" spans="1:13" ht="45" customHeight="1">
      <c r="A2" s="42" t="s">
        <v>214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21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43" t="s">
        <v>215</v>
      </c>
    </row>
    <row r="4" spans="1:13" s="1" customFormat="1" ht="19.5" customHeight="1">
      <c r="A4" s="39" t="s">
        <v>135</v>
      </c>
      <c r="B4" s="35" t="s">
        <v>136</v>
      </c>
      <c r="C4" s="36" t="s">
        <v>1</v>
      </c>
      <c r="D4" s="36" t="s">
        <v>2</v>
      </c>
      <c r="E4" s="36"/>
      <c r="F4" s="40" t="s">
        <v>3</v>
      </c>
      <c r="G4" s="41"/>
      <c r="H4" s="36" t="s">
        <v>4</v>
      </c>
      <c r="I4" s="36"/>
      <c r="J4" s="34" t="s">
        <v>5</v>
      </c>
      <c r="K4" s="34"/>
      <c r="L4" s="34" t="s">
        <v>6</v>
      </c>
      <c r="M4" s="34"/>
    </row>
    <row r="5" spans="1:13" s="1" customFormat="1" ht="19.5" customHeight="1">
      <c r="A5" s="39"/>
      <c r="B5" s="35"/>
      <c r="C5" s="36"/>
      <c r="D5" s="11" t="s">
        <v>137</v>
      </c>
      <c r="E5" s="11" t="s">
        <v>138</v>
      </c>
      <c r="F5" s="11" t="s">
        <v>137</v>
      </c>
      <c r="G5" s="11" t="s">
        <v>138</v>
      </c>
      <c r="H5" s="11" t="s">
        <v>137</v>
      </c>
      <c r="I5" s="11" t="s">
        <v>138</v>
      </c>
      <c r="J5" s="11" t="s">
        <v>137</v>
      </c>
      <c r="K5" s="11" t="s">
        <v>138</v>
      </c>
      <c r="L5" s="11" t="s">
        <v>137</v>
      </c>
      <c r="M5" s="11" t="s">
        <v>138</v>
      </c>
    </row>
    <row r="6" spans="1:18" s="2" customFormat="1" ht="25.5" customHeight="1">
      <c r="A6" s="37" t="s">
        <v>139</v>
      </c>
      <c r="B6" s="38"/>
      <c r="C6" s="13">
        <f>C7+C16+C24+C36+C51+C67+C81+C99+C106+C117+C131+C148+C157+C173</f>
        <v>384218</v>
      </c>
      <c r="D6" s="13">
        <f>D7+D16+D24+D36+D51+D67+D81+D99+D106+D117+D131+D148+D157+D173</f>
        <v>360454</v>
      </c>
      <c r="E6" s="13"/>
      <c r="F6" s="13">
        <f>F7+F16+F24+F36+F51+F67+F81+F99+F106+F117+F131+F148+F157+F173</f>
        <v>14170</v>
      </c>
      <c r="G6" s="13"/>
      <c r="H6" s="13">
        <f>H7+H16+H24+H36+H51+H67+H81+H99+H106+H117+H131+H148+H157+H173</f>
        <v>4860</v>
      </c>
      <c r="I6" s="13"/>
      <c r="J6" s="13">
        <f>J7+J16+J24+J36+J51+J67+J81+J99+J106+J117+J131+J148+J157+J173</f>
        <v>1747</v>
      </c>
      <c r="K6" s="13"/>
      <c r="L6" s="13">
        <f>L7+L16+L24+L36+L51+L67+L81+L99+L106+L117+L131+L148+L157+L173</f>
        <v>2987</v>
      </c>
      <c r="M6" s="13"/>
      <c r="R6" s="9"/>
    </row>
    <row r="7" spans="1:13" s="2" customFormat="1" ht="16.5" customHeight="1">
      <c r="A7" s="28" t="s">
        <v>140</v>
      </c>
      <c r="B7" s="22" t="s">
        <v>141</v>
      </c>
      <c r="C7" s="14">
        <f>C8+C12</f>
        <v>3428</v>
      </c>
      <c r="D7" s="14">
        <f>D8+D12</f>
        <v>3408</v>
      </c>
      <c r="E7" s="14"/>
      <c r="F7" s="14"/>
      <c r="G7" s="14"/>
      <c r="H7" s="14"/>
      <c r="I7" s="14"/>
      <c r="J7" s="14"/>
      <c r="K7" s="14"/>
      <c r="L7" s="14">
        <f>L8+L12</f>
        <v>20</v>
      </c>
      <c r="M7" s="14"/>
    </row>
    <row r="8" spans="1:13" s="2" customFormat="1" ht="16.5" customHeight="1">
      <c r="A8" s="29"/>
      <c r="B8" s="22" t="s">
        <v>143</v>
      </c>
      <c r="C8" s="14">
        <f>C9+C10+C11</f>
        <v>831</v>
      </c>
      <c r="D8" s="14">
        <f>D9+D10+D11</f>
        <v>831</v>
      </c>
      <c r="E8" s="14"/>
      <c r="F8" s="14"/>
      <c r="G8" s="14"/>
      <c r="H8" s="14"/>
      <c r="I8" s="14"/>
      <c r="J8" s="14"/>
      <c r="K8" s="14"/>
      <c r="L8" s="14"/>
      <c r="M8" s="14"/>
    </row>
    <row r="9" spans="1:13" s="1" customFormat="1" ht="16.5" customHeight="1">
      <c r="A9" s="29"/>
      <c r="B9" s="23" t="s">
        <v>7</v>
      </c>
      <c r="C9" s="15">
        <f>D9+F9+H9+J9+L9</f>
        <v>166</v>
      </c>
      <c r="D9" s="16">
        <v>166</v>
      </c>
      <c r="E9" s="16"/>
      <c r="F9" s="16"/>
      <c r="G9" s="16"/>
      <c r="H9" s="16"/>
      <c r="I9" s="16"/>
      <c r="J9" s="16"/>
      <c r="K9" s="16"/>
      <c r="L9" s="16"/>
      <c r="M9" s="17"/>
    </row>
    <row r="10" spans="1:13" s="1" customFormat="1" ht="16.5" customHeight="1">
      <c r="A10" s="29"/>
      <c r="B10" s="23" t="s">
        <v>8</v>
      </c>
      <c r="C10" s="15">
        <f>D10+F10+H10+J10+L10</f>
        <v>178</v>
      </c>
      <c r="D10" s="16">
        <v>178</v>
      </c>
      <c r="E10" s="16"/>
      <c r="F10" s="16"/>
      <c r="G10" s="16"/>
      <c r="H10" s="16"/>
      <c r="I10" s="16"/>
      <c r="J10" s="16"/>
      <c r="K10" s="16"/>
      <c r="L10" s="16"/>
      <c r="M10" s="17"/>
    </row>
    <row r="11" spans="1:13" ht="16.5" customHeight="1">
      <c r="A11" s="29"/>
      <c r="B11" s="23" t="s">
        <v>9</v>
      </c>
      <c r="C11" s="15">
        <f aca="true" t="shared" si="0" ref="C11:C23">D11+F11+H11+J11+L11</f>
        <v>487</v>
      </c>
      <c r="D11" s="16">
        <v>487</v>
      </c>
      <c r="E11" s="16"/>
      <c r="F11" s="18"/>
      <c r="G11" s="18"/>
      <c r="H11" s="18"/>
      <c r="I11" s="18"/>
      <c r="J11" s="18"/>
      <c r="K11" s="18"/>
      <c r="L11" s="16"/>
      <c r="M11" s="17"/>
    </row>
    <row r="12" spans="1:13" s="27" customFormat="1" ht="16.5" customHeight="1">
      <c r="A12" s="29"/>
      <c r="B12" s="22" t="s">
        <v>142</v>
      </c>
      <c r="C12" s="14">
        <f>C13+C14+C15</f>
        <v>2597</v>
      </c>
      <c r="D12" s="14">
        <f>D13+D14+D15</f>
        <v>2577</v>
      </c>
      <c r="E12" s="14"/>
      <c r="F12" s="14"/>
      <c r="G12" s="14"/>
      <c r="H12" s="14"/>
      <c r="I12" s="14"/>
      <c r="J12" s="14"/>
      <c r="K12" s="14"/>
      <c r="L12" s="14">
        <f>L13+L14+L15</f>
        <v>20</v>
      </c>
      <c r="M12" s="14"/>
    </row>
    <row r="13" spans="1:13" ht="16.5" customHeight="1">
      <c r="A13" s="29"/>
      <c r="B13" s="23" t="s">
        <v>10</v>
      </c>
      <c r="C13" s="15">
        <f t="shared" si="0"/>
        <v>450</v>
      </c>
      <c r="D13" s="16">
        <v>450</v>
      </c>
      <c r="E13" s="16"/>
      <c r="F13" s="18"/>
      <c r="G13" s="18"/>
      <c r="H13" s="18"/>
      <c r="I13" s="18"/>
      <c r="J13" s="18"/>
      <c r="K13" s="18"/>
      <c r="L13" s="16"/>
      <c r="M13" s="17"/>
    </row>
    <row r="14" spans="1:13" ht="16.5" customHeight="1">
      <c r="A14" s="29"/>
      <c r="B14" s="23" t="s">
        <v>11</v>
      </c>
      <c r="C14" s="15">
        <f t="shared" si="0"/>
        <v>1082</v>
      </c>
      <c r="D14" s="16">
        <v>1082</v>
      </c>
      <c r="E14" s="16"/>
      <c r="F14" s="18"/>
      <c r="G14" s="18"/>
      <c r="H14" s="18"/>
      <c r="I14" s="18"/>
      <c r="J14" s="18"/>
      <c r="K14" s="18"/>
      <c r="L14" s="16"/>
      <c r="M14" s="17"/>
    </row>
    <row r="15" spans="1:13" ht="16.5" customHeight="1">
      <c r="A15" s="30"/>
      <c r="B15" s="23" t="s">
        <v>12</v>
      </c>
      <c r="C15" s="15">
        <f t="shared" si="0"/>
        <v>1065</v>
      </c>
      <c r="D15" s="16">
        <v>1045</v>
      </c>
      <c r="E15" s="16"/>
      <c r="F15" s="18"/>
      <c r="G15" s="18"/>
      <c r="H15" s="18"/>
      <c r="I15" s="18"/>
      <c r="J15" s="18"/>
      <c r="K15" s="18"/>
      <c r="L15" s="16">
        <v>20</v>
      </c>
      <c r="M15" s="12" t="s">
        <v>178</v>
      </c>
    </row>
    <row r="16" spans="1:13" s="2" customFormat="1" ht="16.5" customHeight="1">
      <c r="A16" s="28" t="s">
        <v>145</v>
      </c>
      <c r="B16" s="22" t="s">
        <v>144</v>
      </c>
      <c r="C16" s="14">
        <f>C17+C18</f>
        <v>10550</v>
      </c>
      <c r="D16" s="14">
        <f>D17+D18</f>
        <v>10434</v>
      </c>
      <c r="E16" s="14"/>
      <c r="F16" s="14"/>
      <c r="G16" s="14"/>
      <c r="H16" s="14"/>
      <c r="I16" s="14"/>
      <c r="J16" s="14"/>
      <c r="K16" s="14"/>
      <c r="L16" s="14">
        <f>L17+L18</f>
        <v>116</v>
      </c>
      <c r="M16" s="14"/>
    </row>
    <row r="17" spans="1:13" s="2" customFormat="1" ht="16.5" customHeight="1">
      <c r="A17" s="29"/>
      <c r="B17" s="22" t="s">
        <v>143</v>
      </c>
      <c r="C17" s="14"/>
      <c r="D17" s="19"/>
      <c r="E17" s="19"/>
      <c r="F17" s="19"/>
      <c r="G17" s="19"/>
      <c r="H17" s="14"/>
      <c r="I17" s="14"/>
      <c r="J17" s="19"/>
      <c r="K17" s="19"/>
      <c r="L17" s="19"/>
      <c r="M17" s="20"/>
    </row>
    <row r="18" spans="1:13" s="2" customFormat="1" ht="16.5" customHeight="1">
      <c r="A18" s="29"/>
      <c r="B18" s="22" t="s">
        <v>142</v>
      </c>
      <c r="C18" s="14">
        <f>SUM(C19:C23)</f>
        <v>10550</v>
      </c>
      <c r="D18" s="14">
        <f>SUM(D19:D23)</f>
        <v>10434</v>
      </c>
      <c r="E18" s="14"/>
      <c r="F18" s="14"/>
      <c r="G18" s="14"/>
      <c r="H18" s="14"/>
      <c r="I18" s="14"/>
      <c r="J18" s="14"/>
      <c r="K18" s="14"/>
      <c r="L18" s="14">
        <f>SUM(L19:L23)</f>
        <v>116</v>
      </c>
      <c r="M18" s="14"/>
    </row>
    <row r="19" spans="1:13" ht="16.5" customHeight="1">
      <c r="A19" s="29"/>
      <c r="B19" s="23" t="s">
        <v>13</v>
      </c>
      <c r="C19" s="15">
        <f t="shared" si="0"/>
        <v>610</v>
      </c>
      <c r="D19" s="16">
        <v>610</v>
      </c>
      <c r="E19" s="16"/>
      <c r="F19" s="18"/>
      <c r="G19" s="18"/>
      <c r="H19" s="18"/>
      <c r="I19" s="18"/>
      <c r="J19" s="18"/>
      <c r="K19" s="18"/>
      <c r="L19" s="16"/>
      <c r="M19" s="17"/>
    </row>
    <row r="20" spans="1:13" ht="16.5" customHeight="1">
      <c r="A20" s="29"/>
      <c r="B20" s="23" t="s">
        <v>14</v>
      </c>
      <c r="C20" s="15">
        <f t="shared" si="0"/>
        <v>1075</v>
      </c>
      <c r="D20" s="16">
        <v>1075</v>
      </c>
      <c r="E20" s="16"/>
      <c r="F20" s="18"/>
      <c r="G20" s="18"/>
      <c r="H20" s="18"/>
      <c r="I20" s="18"/>
      <c r="J20" s="18"/>
      <c r="K20" s="18"/>
      <c r="L20" s="16"/>
      <c r="M20" s="17"/>
    </row>
    <row r="21" spans="1:13" ht="16.5" customHeight="1">
      <c r="A21" s="29"/>
      <c r="B21" s="23" t="s">
        <v>15</v>
      </c>
      <c r="C21" s="15">
        <f t="shared" si="0"/>
        <v>4535</v>
      </c>
      <c r="D21" s="16">
        <v>4488</v>
      </c>
      <c r="E21" s="16" t="s">
        <v>179</v>
      </c>
      <c r="F21" s="18"/>
      <c r="G21" s="18"/>
      <c r="H21" s="18"/>
      <c r="I21" s="18"/>
      <c r="J21" s="18"/>
      <c r="K21" s="18"/>
      <c r="L21" s="16">
        <v>47</v>
      </c>
      <c r="M21" s="17" t="s">
        <v>179</v>
      </c>
    </row>
    <row r="22" spans="1:13" ht="44.25" customHeight="1">
      <c r="A22" s="29"/>
      <c r="B22" s="23" t="s">
        <v>16</v>
      </c>
      <c r="C22" s="15">
        <f t="shared" si="0"/>
        <v>3191</v>
      </c>
      <c r="D22" s="16">
        <v>3122</v>
      </c>
      <c r="E22" s="16" t="s">
        <v>179</v>
      </c>
      <c r="F22" s="18"/>
      <c r="G22" s="18"/>
      <c r="H22" s="18"/>
      <c r="I22" s="18"/>
      <c r="J22" s="18"/>
      <c r="K22" s="18"/>
      <c r="L22" s="16">
        <v>69</v>
      </c>
      <c r="M22" s="12" t="s">
        <v>180</v>
      </c>
    </row>
    <row r="23" spans="1:13" ht="16.5" customHeight="1">
      <c r="A23" s="30"/>
      <c r="B23" s="23" t="s">
        <v>17</v>
      </c>
      <c r="C23" s="15">
        <f t="shared" si="0"/>
        <v>1139</v>
      </c>
      <c r="D23" s="16">
        <v>1139</v>
      </c>
      <c r="E23" s="16"/>
      <c r="F23" s="18"/>
      <c r="G23" s="18"/>
      <c r="H23" s="18"/>
      <c r="I23" s="18"/>
      <c r="J23" s="18"/>
      <c r="K23" s="18"/>
      <c r="L23" s="16"/>
      <c r="M23" s="17"/>
    </row>
    <row r="24" spans="1:13" s="2" customFormat="1" ht="16.5" customHeight="1">
      <c r="A24" s="28" t="s">
        <v>147</v>
      </c>
      <c r="B24" s="22" t="s">
        <v>146</v>
      </c>
      <c r="C24" s="19">
        <f>C25+C32</f>
        <v>3742</v>
      </c>
      <c r="D24" s="19">
        <f>D25+D32</f>
        <v>3722</v>
      </c>
      <c r="E24" s="19"/>
      <c r="F24" s="19"/>
      <c r="G24" s="19"/>
      <c r="H24" s="19"/>
      <c r="I24" s="19"/>
      <c r="J24" s="19"/>
      <c r="K24" s="19"/>
      <c r="L24" s="19">
        <f>L25+L32</f>
        <v>20</v>
      </c>
      <c r="M24" s="19"/>
    </row>
    <row r="25" spans="1:13" s="2" customFormat="1" ht="16.5" customHeight="1">
      <c r="A25" s="29"/>
      <c r="B25" s="22" t="s">
        <v>143</v>
      </c>
      <c r="C25" s="19">
        <f>SUM(C26:C31)</f>
        <v>1167</v>
      </c>
      <c r="D25" s="19">
        <f>SUM(D26:D31)</f>
        <v>1147</v>
      </c>
      <c r="E25" s="19"/>
      <c r="F25" s="19"/>
      <c r="G25" s="19"/>
      <c r="H25" s="19"/>
      <c r="I25" s="19"/>
      <c r="J25" s="19"/>
      <c r="K25" s="19"/>
      <c r="L25" s="19">
        <f>SUM(L26:L31)</f>
        <v>20</v>
      </c>
      <c r="M25" s="19"/>
    </row>
    <row r="26" spans="1:13" s="2" customFormat="1" ht="16.5" customHeight="1">
      <c r="A26" s="29"/>
      <c r="B26" s="23" t="s">
        <v>18</v>
      </c>
      <c r="C26" s="15">
        <f>D26+F26+H26+J26+L26</f>
        <v>20</v>
      </c>
      <c r="D26" s="19"/>
      <c r="E26" s="19"/>
      <c r="F26" s="19"/>
      <c r="G26" s="19"/>
      <c r="H26" s="14"/>
      <c r="I26" s="14"/>
      <c r="J26" s="19"/>
      <c r="K26" s="19"/>
      <c r="L26" s="21">
        <v>20</v>
      </c>
      <c r="M26" s="17" t="s">
        <v>181</v>
      </c>
    </row>
    <row r="27" spans="1:13" ht="16.5" customHeight="1">
      <c r="A27" s="29"/>
      <c r="B27" s="23" t="s">
        <v>19</v>
      </c>
      <c r="C27" s="15">
        <f>D27+F27+H27+J27+L27</f>
        <v>398</v>
      </c>
      <c r="D27" s="16">
        <v>398</v>
      </c>
      <c r="E27" s="16"/>
      <c r="F27" s="18"/>
      <c r="G27" s="18"/>
      <c r="H27" s="18"/>
      <c r="I27" s="18"/>
      <c r="J27" s="18"/>
      <c r="K27" s="18"/>
      <c r="L27" s="16"/>
      <c r="M27" s="17"/>
    </row>
    <row r="28" spans="1:13" ht="16.5" customHeight="1">
      <c r="A28" s="29"/>
      <c r="B28" s="23" t="s">
        <v>20</v>
      </c>
      <c r="C28" s="15">
        <f aca="true" t="shared" si="1" ref="C28:C35">D28+F28+H28+J28+L28</f>
        <v>318</v>
      </c>
      <c r="D28" s="16">
        <v>318</v>
      </c>
      <c r="E28" s="16"/>
      <c r="F28" s="18"/>
      <c r="G28" s="18"/>
      <c r="H28" s="18"/>
      <c r="I28" s="18"/>
      <c r="J28" s="18"/>
      <c r="K28" s="18"/>
      <c r="L28" s="16"/>
      <c r="M28" s="17"/>
    </row>
    <row r="29" spans="1:13" ht="16.5" customHeight="1">
      <c r="A29" s="29"/>
      <c r="B29" s="23" t="s">
        <v>21</v>
      </c>
      <c r="C29" s="15">
        <f t="shared" si="1"/>
        <v>137</v>
      </c>
      <c r="D29" s="16">
        <v>137</v>
      </c>
      <c r="E29" s="16"/>
      <c r="F29" s="18"/>
      <c r="G29" s="18"/>
      <c r="H29" s="18"/>
      <c r="I29" s="18"/>
      <c r="J29" s="18"/>
      <c r="K29" s="18"/>
      <c r="L29" s="16"/>
      <c r="M29" s="17"/>
    </row>
    <row r="30" spans="1:13" ht="16.5" customHeight="1">
      <c r="A30" s="29"/>
      <c r="B30" s="23" t="s">
        <v>22</v>
      </c>
      <c r="C30" s="15">
        <f t="shared" si="1"/>
        <v>149</v>
      </c>
      <c r="D30" s="16">
        <v>149</v>
      </c>
      <c r="E30" s="16"/>
      <c r="F30" s="18"/>
      <c r="G30" s="18"/>
      <c r="H30" s="18"/>
      <c r="I30" s="18"/>
      <c r="J30" s="18"/>
      <c r="K30" s="18"/>
      <c r="L30" s="16"/>
      <c r="M30" s="17"/>
    </row>
    <row r="31" spans="1:13" ht="16.5" customHeight="1">
      <c r="A31" s="29"/>
      <c r="B31" s="23" t="s">
        <v>23</v>
      </c>
      <c r="C31" s="15">
        <f t="shared" si="1"/>
        <v>145</v>
      </c>
      <c r="D31" s="16">
        <v>145</v>
      </c>
      <c r="E31" s="16"/>
      <c r="F31" s="18"/>
      <c r="G31" s="18"/>
      <c r="H31" s="18"/>
      <c r="I31" s="18"/>
      <c r="J31" s="18"/>
      <c r="K31" s="18"/>
      <c r="L31" s="16"/>
      <c r="M31" s="17"/>
    </row>
    <row r="32" spans="1:13" s="27" customFormat="1" ht="16.5" customHeight="1">
      <c r="A32" s="29"/>
      <c r="B32" s="22" t="s">
        <v>142</v>
      </c>
      <c r="C32" s="14">
        <f>SUM(C33:C35)</f>
        <v>2575</v>
      </c>
      <c r="D32" s="14">
        <f>SUM(D33:D35)</f>
        <v>2575</v>
      </c>
      <c r="E32" s="14"/>
      <c r="F32" s="14"/>
      <c r="G32" s="14"/>
      <c r="H32" s="14"/>
      <c r="I32" s="14"/>
      <c r="J32" s="14"/>
      <c r="K32" s="14"/>
      <c r="L32" s="14"/>
      <c r="M32" s="14"/>
    </row>
    <row r="33" spans="1:13" ht="16.5" customHeight="1">
      <c r="A33" s="29"/>
      <c r="B33" s="23" t="s">
        <v>24</v>
      </c>
      <c r="C33" s="15">
        <f t="shared" si="1"/>
        <v>1142</v>
      </c>
      <c r="D33" s="16">
        <v>1142</v>
      </c>
      <c r="E33" s="16"/>
      <c r="F33" s="18"/>
      <c r="G33" s="18"/>
      <c r="H33" s="18"/>
      <c r="I33" s="18"/>
      <c r="J33" s="18"/>
      <c r="K33" s="18"/>
      <c r="L33" s="16"/>
      <c r="M33" s="17"/>
    </row>
    <row r="34" spans="1:13" ht="16.5" customHeight="1">
      <c r="A34" s="29"/>
      <c r="B34" s="23" t="s">
        <v>25</v>
      </c>
      <c r="C34" s="15">
        <f t="shared" si="1"/>
        <v>1064</v>
      </c>
      <c r="D34" s="16">
        <v>1064</v>
      </c>
      <c r="E34" s="16"/>
      <c r="F34" s="18"/>
      <c r="G34" s="18"/>
      <c r="H34" s="18"/>
      <c r="I34" s="18"/>
      <c r="J34" s="18"/>
      <c r="K34" s="18"/>
      <c r="L34" s="16"/>
      <c r="M34" s="17"/>
    </row>
    <row r="35" spans="1:13" ht="16.5" customHeight="1">
      <c r="A35" s="30"/>
      <c r="B35" s="23" t="s">
        <v>26</v>
      </c>
      <c r="C35" s="15">
        <f t="shared" si="1"/>
        <v>369</v>
      </c>
      <c r="D35" s="16">
        <v>369</v>
      </c>
      <c r="E35" s="16"/>
      <c r="F35" s="18"/>
      <c r="G35" s="18"/>
      <c r="H35" s="18"/>
      <c r="I35" s="18"/>
      <c r="J35" s="18"/>
      <c r="K35" s="18"/>
      <c r="L35" s="16"/>
      <c r="M35" s="17"/>
    </row>
    <row r="36" spans="1:13" s="2" customFormat="1" ht="16.5" customHeight="1">
      <c r="A36" s="28" t="s">
        <v>149</v>
      </c>
      <c r="B36" s="22" t="s">
        <v>148</v>
      </c>
      <c r="C36" s="14">
        <f>C37+C43</f>
        <v>13485</v>
      </c>
      <c r="D36" s="14">
        <f>D37+D43</f>
        <v>13416</v>
      </c>
      <c r="E36" s="14"/>
      <c r="F36" s="14"/>
      <c r="G36" s="14"/>
      <c r="H36" s="14"/>
      <c r="I36" s="14"/>
      <c r="J36" s="14"/>
      <c r="K36" s="14"/>
      <c r="L36" s="14">
        <f>L37+L43</f>
        <v>69</v>
      </c>
      <c r="M36" s="14"/>
    </row>
    <row r="37" spans="1:13" s="2" customFormat="1" ht="16.5" customHeight="1">
      <c r="A37" s="29"/>
      <c r="B37" s="22" t="s">
        <v>143</v>
      </c>
      <c r="C37" s="14">
        <f>SUM(C38:C42)</f>
        <v>1827</v>
      </c>
      <c r="D37" s="14">
        <f>SUM(D38:D42)</f>
        <v>1797</v>
      </c>
      <c r="E37" s="14"/>
      <c r="F37" s="14"/>
      <c r="G37" s="14"/>
      <c r="H37" s="14"/>
      <c r="I37" s="14"/>
      <c r="J37" s="14"/>
      <c r="K37" s="14"/>
      <c r="L37" s="14">
        <f>SUM(L38:L42)</f>
        <v>30</v>
      </c>
      <c r="M37" s="14"/>
    </row>
    <row r="38" spans="1:13" ht="16.5" customHeight="1">
      <c r="A38" s="29"/>
      <c r="B38" s="23" t="s">
        <v>27</v>
      </c>
      <c r="C38" s="15">
        <f>D38+F38+H38+J38+L38</f>
        <v>417</v>
      </c>
      <c r="D38" s="16">
        <v>417</v>
      </c>
      <c r="E38" s="16"/>
      <c r="F38" s="18"/>
      <c r="G38" s="18"/>
      <c r="H38" s="18"/>
      <c r="I38" s="18"/>
      <c r="J38" s="18"/>
      <c r="K38" s="18"/>
      <c r="L38" s="16"/>
      <c r="M38" s="17"/>
    </row>
    <row r="39" spans="1:13" ht="16.5" customHeight="1">
      <c r="A39" s="29"/>
      <c r="B39" s="23" t="s">
        <v>28</v>
      </c>
      <c r="C39" s="15">
        <f aca="true" t="shared" si="2" ref="C39:C50">D39+F39+H39+J39+L39</f>
        <v>278</v>
      </c>
      <c r="D39" s="16">
        <v>278</v>
      </c>
      <c r="E39" s="16"/>
      <c r="F39" s="18"/>
      <c r="G39" s="18"/>
      <c r="H39" s="18"/>
      <c r="I39" s="18"/>
      <c r="J39" s="18"/>
      <c r="K39" s="18"/>
      <c r="L39" s="16"/>
      <c r="M39" s="17"/>
    </row>
    <row r="40" spans="1:13" ht="16.5" customHeight="1">
      <c r="A40" s="29"/>
      <c r="B40" s="23" t="s">
        <v>29</v>
      </c>
      <c r="C40" s="15">
        <f t="shared" si="2"/>
        <v>405</v>
      </c>
      <c r="D40" s="16">
        <v>405</v>
      </c>
      <c r="E40" s="16"/>
      <c r="F40" s="18"/>
      <c r="G40" s="18"/>
      <c r="H40" s="18"/>
      <c r="I40" s="18"/>
      <c r="J40" s="18"/>
      <c r="K40" s="18"/>
      <c r="L40" s="16"/>
      <c r="M40" s="17"/>
    </row>
    <row r="41" spans="1:13" ht="16.5" customHeight="1">
      <c r="A41" s="29"/>
      <c r="B41" s="23" t="s">
        <v>30</v>
      </c>
      <c r="C41" s="15">
        <f t="shared" si="2"/>
        <v>389</v>
      </c>
      <c r="D41" s="16">
        <v>389</v>
      </c>
      <c r="E41" s="16"/>
      <c r="F41" s="18"/>
      <c r="G41" s="18"/>
      <c r="H41" s="18"/>
      <c r="I41" s="18"/>
      <c r="J41" s="18"/>
      <c r="K41" s="18"/>
      <c r="L41" s="16"/>
      <c r="M41" s="17"/>
    </row>
    <row r="42" spans="1:13" ht="16.5" customHeight="1">
      <c r="A42" s="29"/>
      <c r="B42" s="23" t="s">
        <v>31</v>
      </c>
      <c r="C42" s="15">
        <f t="shared" si="2"/>
        <v>338</v>
      </c>
      <c r="D42" s="16">
        <v>308</v>
      </c>
      <c r="E42" s="16"/>
      <c r="F42" s="18"/>
      <c r="G42" s="18"/>
      <c r="H42" s="18"/>
      <c r="I42" s="18"/>
      <c r="J42" s="18"/>
      <c r="K42" s="18"/>
      <c r="L42" s="16">
        <v>30</v>
      </c>
      <c r="M42" s="17" t="s">
        <v>182</v>
      </c>
    </row>
    <row r="43" spans="1:13" s="27" customFormat="1" ht="16.5" customHeight="1">
      <c r="A43" s="29"/>
      <c r="B43" s="22" t="s">
        <v>142</v>
      </c>
      <c r="C43" s="14">
        <f>SUM(C44:C50)</f>
        <v>11658</v>
      </c>
      <c r="D43" s="14">
        <f>SUM(D44:D50)</f>
        <v>11619</v>
      </c>
      <c r="E43" s="14"/>
      <c r="F43" s="14"/>
      <c r="G43" s="14"/>
      <c r="H43" s="14"/>
      <c r="I43" s="14"/>
      <c r="J43" s="14"/>
      <c r="K43" s="14"/>
      <c r="L43" s="14">
        <f>SUM(L44:L50)</f>
        <v>39</v>
      </c>
      <c r="M43" s="14"/>
    </row>
    <row r="44" spans="1:13" ht="16.5" customHeight="1">
      <c r="A44" s="29"/>
      <c r="B44" s="23" t="s">
        <v>32</v>
      </c>
      <c r="C44" s="15">
        <f t="shared" si="2"/>
        <v>1157</v>
      </c>
      <c r="D44" s="16">
        <v>1157</v>
      </c>
      <c r="E44" s="16"/>
      <c r="F44" s="18"/>
      <c r="G44" s="18"/>
      <c r="H44" s="18"/>
      <c r="I44" s="18"/>
      <c r="J44" s="18"/>
      <c r="K44" s="18"/>
      <c r="L44" s="16"/>
      <c r="M44" s="17"/>
    </row>
    <row r="45" spans="1:13" ht="16.5" customHeight="1">
      <c r="A45" s="29"/>
      <c r="B45" s="23" t="s">
        <v>33</v>
      </c>
      <c r="C45" s="15">
        <f t="shared" si="2"/>
        <v>1400</v>
      </c>
      <c r="D45" s="16">
        <v>1400</v>
      </c>
      <c r="E45" s="16"/>
      <c r="F45" s="18"/>
      <c r="G45" s="18"/>
      <c r="H45" s="18"/>
      <c r="I45" s="18"/>
      <c r="J45" s="18"/>
      <c r="K45" s="18"/>
      <c r="L45" s="16"/>
      <c r="M45" s="17"/>
    </row>
    <row r="46" spans="1:13" ht="16.5" customHeight="1">
      <c r="A46" s="29"/>
      <c r="B46" s="23" t="s">
        <v>34</v>
      </c>
      <c r="C46" s="15">
        <f t="shared" si="2"/>
        <v>692</v>
      </c>
      <c r="D46" s="16">
        <v>692</v>
      </c>
      <c r="E46" s="16"/>
      <c r="F46" s="18"/>
      <c r="G46" s="18"/>
      <c r="H46" s="18"/>
      <c r="I46" s="18"/>
      <c r="J46" s="18"/>
      <c r="K46" s="18"/>
      <c r="L46" s="16"/>
      <c r="M46" s="17"/>
    </row>
    <row r="47" spans="1:13" ht="16.5" customHeight="1">
      <c r="A47" s="29"/>
      <c r="B47" s="23" t="s">
        <v>35</v>
      </c>
      <c r="C47" s="15">
        <f t="shared" si="2"/>
        <v>1138</v>
      </c>
      <c r="D47" s="16">
        <v>1138</v>
      </c>
      <c r="E47" s="16"/>
      <c r="F47" s="18"/>
      <c r="G47" s="18"/>
      <c r="H47" s="18"/>
      <c r="I47" s="18"/>
      <c r="J47" s="18"/>
      <c r="K47" s="18"/>
      <c r="L47" s="16"/>
      <c r="M47" s="17"/>
    </row>
    <row r="48" spans="1:13" ht="16.5" customHeight="1">
      <c r="A48" s="29"/>
      <c r="B48" s="23" t="s">
        <v>36</v>
      </c>
      <c r="C48" s="15">
        <f t="shared" si="2"/>
        <v>4648</v>
      </c>
      <c r="D48" s="16">
        <v>4609</v>
      </c>
      <c r="E48" s="16"/>
      <c r="F48" s="18"/>
      <c r="G48" s="18"/>
      <c r="H48" s="18"/>
      <c r="I48" s="18"/>
      <c r="J48" s="18"/>
      <c r="K48" s="18"/>
      <c r="L48" s="16">
        <v>39</v>
      </c>
      <c r="M48" s="17" t="s">
        <v>183</v>
      </c>
    </row>
    <row r="49" spans="1:13" ht="16.5" customHeight="1">
      <c r="A49" s="29"/>
      <c r="B49" s="23" t="s">
        <v>37</v>
      </c>
      <c r="C49" s="15">
        <f t="shared" si="2"/>
        <v>1223</v>
      </c>
      <c r="D49" s="16">
        <v>1223</v>
      </c>
      <c r="E49" s="16"/>
      <c r="F49" s="18"/>
      <c r="G49" s="18"/>
      <c r="H49" s="18"/>
      <c r="I49" s="18"/>
      <c r="J49" s="18"/>
      <c r="K49" s="18"/>
      <c r="L49" s="16"/>
      <c r="M49" s="17"/>
    </row>
    <row r="50" spans="1:13" ht="16.5" customHeight="1">
      <c r="A50" s="30"/>
      <c r="B50" s="23" t="s">
        <v>38</v>
      </c>
      <c r="C50" s="15">
        <f t="shared" si="2"/>
        <v>1400</v>
      </c>
      <c r="D50" s="16">
        <v>1400</v>
      </c>
      <c r="E50" s="16"/>
      <c r="F50" s="18"/>
      <c r="G50" s="18"/>
      <c r="H50" s="18"/>
      <c r="I50" s="18"/>
      <c r="J50" s="18"/>
      <c r="K50" s="18"/>
      <c r="L50" s="16"/>
      <c r="M50" s="17"/>
    </row>
    <row r="51" spans="1:13" s="2" customFormat="1" ht="16.5" customHeight="1">
      <c r="A51" s="28" t="s">
        <v>151</v>
      </c>
      <c r="B51" s="22" t="s">
        <v>150</v>
      </c>
      <c r="C51" s="14">
        <f>C52+C57</f>
        <v>55097</v>
      </c>
      <c r="D51" s="14">
        <f>D52+D57</f>
        <v>53030</v>
      </c>
      <c r="E51" s="14"/>
      <c r="F51" s="14">
        <f>F52+F57</f>
        <v>944</v>
      </c>
      <c r="G51" s="14"/>
      <c r="H51" s="14">
        <f>H52+H57</f>
        <v>369</v>
      </c>
      <c r="I51" s="14"/>
      <c r="J51" s="14">
        <f>J52+J57</f>
        <v>255</v>
      </c>
      <c r="K51" s="14"/>
      <c r="L51" s="14">
        <f>L52+L57</f>
        <v>499</v>
      </c>
      <c r="M51" s="14"/>
    </row>
    <row r="52" spans="1:13" s="2" customFormat="1" ht="16.5" customHeight="1">
      <c r="A52" s="29"/>
      <c r="B52" s="22" t="s">
        <v>143</v>
      </c>
      <c r="C52" s="14">
        <f>SUM(C53:C56)</f>
        <v>1482</v>
      </c>
      <c r="D52" s="14">
        <f>SUM(D53:D56)</f>
        <v>1482</v>
      </c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16.5" customHeight="1">
      <c r="A53" s="29"/>
      <c r="B53" s="23" t="s">
        <v>39</v>
      </c>
      <c r="C53" s="15">
        <f>D53+F53+H53+J53+L53</f>
        <v>398</v>
      </c>
      <c r="D53" s="16">
        <v>398</v>
      </c>
      <c r="E53" s="16"/>
      <c r="F53" s="18"/>
      <c r="G53" s="18"/>
      <c r="H53" s="18"/>
      <c r="I53" s="18"/>
      <c r="J53" s="18"/>
      <c r="K53" s="18"/>
      <c r="L53" s="16"/>
      <c r="M53" s="17"/>
    </row>
    <row r="54" spans="1:13" ht="16.5" customHeight="1">
      <c r="A54" s="29"/>
      <c r="B54" s="23" t="s">
        <v>40</v>
      </c>
      <c r="C54" s="15">
        <f>D54+F54+H54+J54+L54</f>
        <v>500</v>
      </c>
      <c r="D54" s="16">
        <v>500</v>
      </c>
      <c r="E54" s="16"/>
      <c r="F54" s="18"/>
      <c r="G54" s="18"/>
      <c r="H54" s="18"/>
      <c r="I54" s="18"/>
      <c r="J54" s="18"/>
      <c r="K54" s="18"/>
      <c r="L54" s="16"/>
      <c r="M54" s="17"/>
    </row>
    <row r="55" spans="1:13" ht="16.5" customHeight="1">
      <c r="A55" s="29"/>
      <c r="B55" s="23" t="s">
        <v>41</v>
      </c>
      <c r="C55" s="15">
        <f>D55+F55+H55+J55+L55</f>
        <v>408</v>
      </c>
      <c r="D55" s="16">
        <v>408</v>
      </c>
      <c r="E55" s="16"/>
      <c r="F55" s="18"/>
      <c r="G55" s="18"/>
      <c r="H55" s="18"/>
      <c r="I55" s="18"/>
      <c r="J55" s="18"/>
      <c r="K55" s="18"/>
      <c r="L55" s="16"/>
      <c r="M55" s="17"/>
    </row>
    <row r="56" spans="1:13" ht="16.5" customHeight="1">
      <c r="A56" s="29"/>
      <c r="B56" s="23" t="s">
        <v>51</v>
      </c>
      <c r="C56" s="15">
        <f>D56+F56+H56+J56+L56</f>
        <v>176</v>
      </c>
      <c r="D56" s="16">
        <v>176</v>
      </c>
      <c r="E56" s="16"/>
      <c r="F56" s="18"/>
      <c r="G56" s="18"/>
      <c r="H56" s="18"/>
      <c r="I56" s="18"/>
      <c r="J56" s="18"/>
      <c r="K56" s="18"/>
      <c r="L56" s="16"/>
      <c r="M56" s="17"/>
    </row>
    <row r="57" spans="1:13" s="27" customFormat="1" ht="16.5" customHeight="1">
      <c r="A57" s="29"/>
      <c r="B57" s="22" t="s">
        <v>142</v>
      </c>
      <c r="C57" s="14">
        <f>SUM(C58:C66)</f>
        <v>53615</v>
      </c>
      <c r="D57" s="14">
        <f aca="true" t="shared" si="3" ref="D57:L57">SUM(D58:D66)</f>
        <v>51548</v>
      </c>
      <c r="E57" s="14"/>
      <c r="F57" s="14">
        <f t="shared" si="3"/>
        <v>944</v>
      </c>
      <c r="G57" s="14"/>
      <c r="H57" s="14">
        <f t="shared" si="3"/>
        <v>369</v>
      </c>
      <c r="I57" s="14"/>
      <c r="J57" s="14">
        <f t="shared" si="3"/>
        <v>255</v>
      </c>
      <c r="K57" s="14"/>
      <c r="L57" s="14">
        <f t="shared" si="3"/>
        <v>499</v>
      </c>
      <c r="M57" s="14"/>
    </row>
    <row r="58" spans="1:13" ht="16.5" customHeight="1">
      <c r="A58" s="29"/>
      <c r="B58" s="23" t="s">
        <v>42</v>
      </c>
      <c r="C58" s="15">
        <f aca="true" t="shared" si="4" ref="C58:C66">D58+F58+H58+J58+L58</f>
        <v>1458</v>
      </c>
      <c r="D58" s="16">
        <v>1458</v>
      </c>
      <c r="E58" s="16"/>
      <c r="F58" s="18"/>
      <c r="G58" s="18"/>
      <c r="H58" s="18"/>
      <c r="I58" s="18"/>
      <c r="J58" s="18"/>
      <c r="K58" s="18"/>
      <c r="L58" s="16"/>
      <c r="M58" s="17"/>
    </row>
    <row r="59" spans="1:13" ht="48" customHeight="1">
      <c r="A59" s="29"/>
      <c r="B59" s="23" t="s">
        <v>43</v>
      </c>
      <c r="C59" s="15">
        <f t="shared" si="4"/>
        <v>5736</v>
      </c>
      <c r="D59" s="16">
        <v>5655</v>
      </c>
      <c r="E59" s="16" t="s">
        <v>179</v>
      </c>
      <c r="F59" s="18"/>
      <c r="G59" s="18"/>
      <c r="H59" s="18"/>
      <c r="I59" s="18"/>
      <c r="J59" s="18"/>
      <c r="K59" s="18"/>
      <c r="L59" s="16">
        <v>81</v>
      </c>
      <c r="M59" s="12" t="s">
        <v>184</v>
      </c>
    </row>
    <row r="60" spans="1:13" ht="16.5" customHeight="1">
      <c r="A60" s="29"/>
      <c r="B60" s="23" t="s">
        <v>44</v>
      </c>
      <c r="C60" s="15">
        <f t="shared" si="4"/>
        <v>7878</v>
      </c>
      <c r="D60" s="16">
        <v>7815</v>
      </c>
      <c r="E60" s="16" t="s">
        <v>179</v>
      </c>
      <c r="F60" s="18"/>
      <c r="G60" s="18"/>
      <c r="H60" s="18"/>
      <c r="I60" s="18"/>
      <c r="J60" s="18"/>
      <c r="K60" s="18"/>
      <c r="L60" s="16">
        <v>63</v>
      </c>
      <c r="M60" s="17" t="s">
        <v>179</v>
      </c>
    </row>
    <row r="61" spans="1:13" ht="16.5" customHeight="1">
      <c r="A61" s="29"/>
      <c r="B61" s="23" t="s">
        <v>45</v>
      </c>
      <c r="C61" s="15">
        <f t="shared" si="4"/>
        <v>8826</v>
      </c>
      <c r="D61" s="16">
        <v>8748</v>
      </c>
      <c r="E61" s="16" t="s">
        <v>179</v>
      </c>
      <c r="F61" s="18"/>
      <c r="G61" s="18"/>
      <c r="H61" s="18"/>
      <c r="I61" s="18"/>
      <c r="J61" s="18"/>
      <c r="K61" s="18"/>
      <c r="L61" s="16">
        <v>78</v>
      </c>
      <c r="M61" s="17" t="s">
        <v>179</v>
      </c>
    </row>
    <row r="62" spans="1:13" ht="40.5" customHeight="1">
      <c r="A62" s="29"/>
      <c r="B62" s="23" t="s">
        <v>46</v>
      </c>
      <c r="C62" s="15">
        <f t="shared" si="4"/>
        <v>6046</v>
      </c>
      <c r="D62" s="16">
        <v>5970</v>
      </c>
      <c r="E62" s="16" t="s">
        <v>179</v>
      </c>
      <c r="F62" s="18"/>
      <c r="G62" s="18"/>
      <c r="H62" s="18"/>
      <c r="I62" s="18"/>
      <c r="J62" s="18"/>
      <c r="K62" s="18"/>
      <c r="L62" s="16">
        <v>76</v>
      </c>
      <c r="M62" s="12" t="s">
        <v>185</v>
      </c>
    </row>
    <row r="63" spans="1:13" s="3" customFormat="1" ht="16.5" customHeight="1">
      <c r="A63" s="29"/>
      <c r="B63" s="23" t="s">
        <v>47</v>
      </c>
      <c r="C63" s="15">
        <f t="shared" si="4"/>
        <v>4733</v>
      </c>
      <c r="D63" s="16">
        <v>4303</v>
      </c>
      <c r="E63" s="16" t="s">
        <v>179</v>
      </c>
      <c r="F63" s="18">
        <v>381</v>
      </c>
      <c r="G63" s="16" t="s">
        <v>179</v>
      </c>
      <c r="H63" s="18"/>
      <c r="I63" s="18"/>
      <c r="J63" s="18"/>
      <c r="K63" s="18"/>
      <c r="L63" s="16">
        <v>49</v>
      </c>
      <c r="M63" s="17" t="s">
        <v>179</v>
      </c>
    </row>
    <row r="64" spans="1:13" ht="16.5" customHeight="1">
      <c r="A64" s="29"/>
      <c r="B64" s="23" t="s">
        <v>48</v>
      </c>
      <c r="C64" s="15">
        <f t="shared" si="4"/>
        <v>7429</v>
      </c>
      <c r="D64" s="16">
        <v>7369</v>
      </c>
      <c r="E64" s="16" t="s">
        <v>179</v>
      </c>
      <c r="F64" s="18"/>
      <c r="G64" s="18"/>
      <c r="H64" s="18"/>
      <c r="I64" s="18"/>
      <c r="J64" s="18"/>
      <c r="K64" s="18"/>
      <c r="L64" s="16">
        <v>60</v>
      </c>
      <c r="M64" s="17" t="s">
        <v>179</v>
      </c>
    </row>
    <row r="65" spans="1:13" ht="16.5" customHeight="1">
      <c r="A65" s="29"/>
      <c r="B65" s="23" t="s">
        <v>49</v>
      </c>
      <c r="C65" s="15">
        <f t="shared" si="4"/>
        <v>6380</v>
      </c>
      <c r="D65" s="16">
        <v>5145</v>
      </c>
      <c r="E65" s="16" t="s">
        <v>179</v>
      </c>
      <c r="F65" s="18">
        <v>563</v>
      </c>
      <c r="G65" s="16" t="s">
        <v>179</v>
      </c>
      <c r="H65" s="18">
        <v>369</v>
      </c>
      <c r="I65" s="16" t="s">
        <v>179</v>
      </c>
      <c r="J65" s="18">
        <v>255</v>
      </c>
      <c r="K65" s="18" t="s">
        <v>186</v>
      </c>
      <c r="L65" s="16">
        <v>48</v>
      </c>
      <c r="M65" s="17" t="s">
        <v>179</v>
      </c>
    </row>
    <row r="66" spans="1:13" ht="16.5" customHeight="1">
      <c r="A66" s="30"/>
      <c r="B66" s="23" t="s">
        <v>50</v>
      </c>
      <c r="C66" s="15">
        <f t="shared" si="4"/>
        <v>5129</v>
      </c>
      <c r="D66" s="16">
        <v>5085</v>
      </c>
      <c r="E66" s="16" t="s">
        <v>179</v>
      </c>
      <c r="F66" s="18"/>
      <c r="G66" s="18"/>
      <c r="H66" s="18"/>
      <c r="I66" s="18"/>
      <c r="J66" s="18"/>
      <c r="K66" s="18"/>
      <c r="L66" s="16">
        <v>44</v>
      </c>
      <c r="M66" s="17" t="s">
        <v>179</v>
      </c>
    </row>
    <row r="67" spans="1:13" s="2" customFormat="1" ht="16.5" customHeight="1">
      <c r="A67" s="28" t="s">
        <v>153</v>
      </c>
      <c r="B67" s="22" t="s">
        <v>152</v>
      </c>
      <c r="C67" s="14">
        <f>C68+C74</f>
        <v>13032</v>
      </c>
      <c r="D67" s="14">
        <f>D68+D74</f>
        <v>12789</v>
      </c>
      <c r="E67" s="14"/>
      <c r="F67" s="14"/>
      <c r="G67" s="14"/>
      <c r="H67" s="14"/>
      <c r="I67" s="14"/>
      <c r="J67" s="14">
        <f>J68+J74</f>
        <v>120</v>
      </c>
      <c r="K67" s="14"/>
      <c r="L67" s="14">
        <f>L68+L74</f>
        <v>123</v>
      </c>
      <c r="M67" s="14"/>
    </row>
    <row r="68" spans="1:13" s="2" customFormat="1" ht="16.5" customHeight="1">
      <c r="A68" s="29"/>
      <c r="B68" s="22" t="s">
        <v>143</v>
      </c>
      <c r="C68" s="14">
        <f>SUM(C69:C73)</f>
        <v>1688</v>
      </c>
      <c r="D68" s="14">
        <f>SUM(D69:D73)</f>
        <v>1688</v>
      </c>
      <c r="E68" s="14"/>
      <c r="F68" s="14"/>
      <c r="G68" s="14"/>
      <c r="H68" s="14"/>
      <c r="I68" s="14"/>
      <c r="J68" s="14"/>
      <c r="K68" s="14"/>
      <c r="L68" s="14"/>
      <c r="M68" s="14"/>
    </row>
    <row r="69" spans="1:13" ht="16.5" customHeight="1">
      <c r="A69" s="29"/>
      <c r="B69" s="23" t="s">
        <v>52</v>
      </c>
      <c r="C69" s="15">
        <f>D69+F69+H69+J69+L69</f>
        <v>378</v>
      </c>
      <c r="D69" s="16">
        <v>378</v>
      </c>
      <c r="E69" s="16"/>
      <c r="F69" s="18"/>
      <c r="G69" s="18"/>
      <c r="H69" s="18"/>
      <c r="I69" s="18"/>
      <c r="J69" s="18"/>
      <c r="K69" s="18"/>
      <c r="L69" s="16"/>
      <c r="M69" s="17"/>
    </row>
    <row r="70" spans="1:13" ht="16.5" customHeight="1">
      <c r="A70" s="29"/>
      <c r="B70" s="23" t="s">
        <v>53</v>
      </c>
      <c r="C70" s="15">
        <f aca="true" t="shared" si="5" ref="C70:C80">D70+F70+H70+J70+L70</f>
        <v>395</v>
      </c>
      <c r="D70" s="16">
        <v>395</v>
      </c>
      <c r="E70" s="16"/>
      <c r="F70" s="18"/>
      <c r="G70" s="18"/>
      <c r="H70" s="18"/>
      <c r="I70" s="18"/>
      <c r="J70" s="18"/>
      <c r="K70" s="18"/>
      <c r="L70" s="16"/>
      <c r="M70" s="17"/>
    </row>
    <row r="71" spans="1:13" ht="16.5" customHeight="1">
      <c r="A71" s="29"/>
      <c r="B71" s="23" t="s">
        <v>54</v>
      </c>
      <c r="C71" s="15">
        <f t="shared" si="5"/>
        <v>443</v>
      </c>
      <c r="D71" s="16">
        <v>443</v>
      </c>
      <c r="E71" s="16"/>
      <c r="F71" s="18"/>
      <c r="G71" s="18"/>
      <c r="H71" s="18"/>
      <c r="I71" s="18"/>
      <c r="J71" s="18"/>
      <c r="K71" s="18"/>
      <c r="L71" s="16"/>
      <c r="M71" s="17"/>
    </row>
    <row r="72" spans="1:13" ht="16.5" customHeight="1">
      <c r="A72" s="29"/>
      <c r="B72" s="24" t="s">
        <v>61</v>
      </c>
      <c r="C72" s="15">
        <f>D72+F72+H72+J72+L72</f>
        <v>213</v>
      </c>
      <c r="D72" s="16">
        <v>213</v>
      </c>
      <c r="E72" s="16"/>
      <c r="F72" s="18"/>
      <c r="G72" s="18"/>
      <c r="H72" s="18"/>
      <c r="I72" s="18"/>
      <c r="J72" s="18"/>
      <c r="K72" s="18"/>
      <c r="L72" s="16"/>
      <c r="M72" s="17"/>
    </row>
    <row r="73" spans="1:13" ht="16.5" customHeight="1">
      <c r="A73" s="29"/>
      <c r="B73" s="24" t="s">
        <v>62</v>
      </c>
      <c r="C73" s="15">
        <f>D73+F73+H73+J73+L73</f>
        <v>259</v>
      </c>
      <c r="D73" s="16">
        <v>259</v>
      </c>
      <c r="E73" s="16"/>
      <c r="F73" s="18"/>
      <c r="G73" s="18"/>
      <c r="H73" s="18"/>
      <c r="I73" s="18"/>
      <c r="J73" s="18"/>
      <c r="K73" s="18"/>
      <c r="L73" s="16"/>
      <c r="M73" s="17"/>
    </row>
    <row r="74" spans="1:13" s="27" customFormat="1" ht="16.5" customHeight="1">
      <c r="A74" s="29"/>
      <c r="B74" s="22" t="s">
        <v>142</v>
      </c>
      <c r="C74" s="14">
        <f>SUM(C75:C80)</f>
        <v>11344</v>
      </c>
      <c r="D74" s="14">
        <f>SUM(D75:D80)</f>
        <v>11101</v>
      </c>
      <c r="E74" s="14"/>
      <c r="F74" s="14"/>
      <c r="G74" s="14"/>
      <c r="H74" s="14"/>
      <c r="I74" s="14"/>
      <c r="J74" s="14">
        <f>SUM(J75:J80)</f>
        <v>120</v>
      </c>
      <c r="K74" s="14"/>
      <c r="L74" s="14">
        <f>SUM(L75:L80)</f>
        <v>123</v>
      </c>
      <c r="M74" s="14"/>
    </row>
    <row r="75" spans="1:13" ht="16.5" customHeight="1">
      <c r="A75" s="29"/>
      <c r="B75" s="23" t="s">
        <v>55</v>
      </c>
      <c r="C75" s="15">
        <f t="shared" si="5"/>
        <v>989</v>
      </c>
      <c r="D75" s="16">
        <v>989</v>
      </c>
      <c r="E75" s="16"/>
      <c r="F75" s="18"/>
      <c r="G75" s="18"/>
      <c r="H75" s="18"/>
      <c r="I75" s="18"/>
      <c r="J75" s="18"/>
      <c r="K75" s="18"/>
      <c r="L75" s="16"/>
      <c r="M75" s="17"/>
    </row>
    <row r="76" spans="1:13" ht="16.5" customHeight="1">
      <c r="A76" s="29"/>
      <c r="B76" s="23" t="s">
        <v>56</v>
      </c>
      <c r="C76" s="15">
        <f t="shared" si="5"/>
        <v>843</v>
      </c>
      <c r="D76" s="16">
        <v>843</v>
      </c>
      <c r="E76" s="16"/>
      <c r="F76" s="18"/>
      <c r="G76" s="18"/>
      <c r="H76" s="18"/>
      <c r="I76" s="18"/>
      <c r="J76" s="18"/>
      <c r="K76" s="18"/>
      <c r="L76" s="16"/>
      <c r="M76" s="17"/>
    </row>
    <row r="77" spans="1:13" ht="16.5" customHeight="1">
      <c r="A77" s="29"/>
      <c r="B77" s="23" t="s">
        <v>57</v>
      </c>
      <c r="C77" s="15">
        <f t="shared" si="5"/>
        <v>1007</v>
      </c>
      <c r="D77" s="16">
        <v>1007</v>
      </c>
      <c r="E77" s="16"/>
      <c r="F77" s="18"/>
      <c r="G77" s="18"/>
      <c r="H77" s="18"/>
      <c r="I77" s="18"/>
      <c r="J77" s="18"/>
      <c r="K77" s="18"/>
      <c r="L77" s="16"/>
      <c r="M77" s="17"/>
    </row>
    <row r="78" spans="1:13" ht="52.5" customHeight="1">
      <c r="A78" s="29"/>
      <c r="B78" s="23" t="s">
        <v>58</v>
      </c>
      <c r="C78" s="15">
        <f t="shared" si="5"/>
        <v>6728</v>
      </c>
      <c r="D78" s="16">
        <v>6635</v>
      </c>
      <c r="E78" s="16" t="s">
        <v>179</v>
      </c>
      <c r="F78" s="18"/>
      <c r="G78" s="18"/>
      <c r="H78" s="18"/>
      <c r="I78" s="18"/>
      <c r="J78" s="18"/>
      <c r="K78" s="18"/>
      <c r="L78" s="16">
        <v>93</v>
      </c>
      <c r="M78" s="12" t="s">
        <v>187</v>
      </c>
    </row>
    <row r="79" spans="1:13" ht="16.5" customHeight="1">
      <c r="A79" s="29"/>
      <c r="B79" s="23" t="s">
        <v>59</v>
      </c>
      <c r="C79" s="15">
        <f t="shared" si="5"/>
        <v>837</v>
      </c>
      <c r="D79" s="16">
        <v>837</v>
      </c>
      <c r="E79" s="16"/>
      <c r="F79" s="18"/>
      <c r="G79" s="18"/>
      <c r="H79" s="18"/>
      <c r="I79" s="18"/>
      <c r="J79" s="18"/>
      <c r="K79" s="18"/>
      <c r="L79" s="16"/>
      <c r="M79" s="17"/>
    </row>
    <row r="80" spans="1:13" ht="16.5" customHeight="1">
      <c r="A80" s="30"/>
      <c r="B80" s="23" t="s">
        <v>60</v>
      </c>
      <c r="C80" s="15">
        <f t="shared" si="5"/>
        <v>940</v>
      </c>
      <c r="D80" s="16">
        <v>790</v>
      </c>
      <c r="E80" s="16"/>
      <c r="F80" s="18"/>
      <c r="G80" s="18"/>
      <c r="H80" s="18"/>
      <c r="I80" s="18"/>
      <c r="J80" s="18">
        <v>120</v>
      </c>
      <c r="K80" s="18" t="s">
        <v>188</v>
      </c>
      <c r="L80" s="16">
        <v>30</v>
      </c>
      <c r="M80" s="17" t="s">
        <v>189</v>
      </c>
    </row>
    <row r="81" spans="1:13" s="2" customFormat="1" ht="16.5" customHeight="1">
      <c r="A81" s="28" t="s">
        <v>158</v>
      </c>
      <c r="B81" s="22" t="s">
        <v>157</v>
      </c>
      <c r="C81" s="19">
        <f>C82+C91</f>
        <v>14070</v>
      </c>
      <c r="D81" s="19">
        <f aca="true" t="shared" si="6" ref="D81:L81">D82+D91</f>
        <v>13093</v>
      </c>
      <c r="E81" s="19"/>
      <c r="F81" s="19">
        <f t="shared" si="6"/>
        <v>406</v>
      </c>
      <c r="G81" s="19"/>
      <c r="H81" s="19"/>
      <c r="I81" s="19"/>
      <c r="J81" s="19">
        <f t="shared" si="6"/>
        <v>480</v>
      </c>
      <c r="K81" s="19"/>
      <c r="L81" s="19">
        <f t="shared" si="6"/>
        <v>91</v>
      </c>
      <c r="M81" s="19"/>
    </row>
    <row r="82" spans="1:13" s="2" customFormat="1" ht="16.5" customHeight="1">
      <c r="A82" s="29"/>
      <c r="B82" s="22" t="s">
        <v>143</v>
      </c>
      <c r="C82" s="19">
        <f>SUM(C83:C90)</f>
        <v>2645</v>
      </c>
      <c r="D82" s="19">
        <f>SUM(D83:D90)</f>
        <v>2295</v>
      </c>
      <c r="E82" s="19"/>
      <c r="F82" s="19"/>
      <c r="G82" s="19"/>
      <c r="H82" s="19"/>
      <c r="I82" s="19"/>
      <c r="J82" s="19">
        <f>SUM(J83:J90)</f>
        <v>320</v>
      </c>
      <c r="K82" s="19"/>
      <c r="L82" s="19">
        <f>SUM(L83:L90)</f>
        <v>30</v>
      </c>
      <c r="M82" s="19"/>
    </row>
    <row r="83" spans="1:13" s="2" customFormat="1" ht="16.5" customHeight="1">
      <c r="A83" s="29"/>
      <c r="B83" s="24" t="s">
        <v>63</v>
      </c>
      <c r="C83" s="15">
        <f>D83+F83+H83+J83+L83</f>
        <v>30</v>
      </c>
      <c r="D83" s="19"/>
      <c r="E83" s="19"/>
      <c r="F83" s="19"/>
      <c r="G83" s="19"/>
      <c r="H83" s="14"/>
      <c r="I83" s="14"/>
      <c r="J83" s="19"/>
      <c r="K83" s="19"/>
      <c r="L83" s="21">
        <v>30</v>
      </c>
      <c r="M83" s="17" t="s">
        <v>190</v>
      </c>
    </row>
    <row r="84" spans="1:13" ht="16.5" customHeight="1">
      <c r="A84" s="29"/>
      <c r="B84" s="23" t="s">
        <v>64</v>
      </c>
      <c r="C84" s="15">
        <f>D84+F84+H84+J84+L84</f>
        <v>365</v>
      </c>
      <c r="D84" s="16">
        <v>365</v>
      </c>
      <c r="E84" s="16"/>
      <c r="F84" s="18"/>
      <c r="G84" s="18"/>
      <c r="H84" s="18"/>
      <c r="I84" s="18"/>
      <c r="J84" s="18"/>
      <c r="K84" s="18"/>
      <c r="L84" s="16"/>
      <c r="M84" s="17"/>
    </row>
    <row r="85" spans="1:13" ht="16.5" customHeight="1">
      <c r="A85" s="29"/>
      <c r="B85" s="23" t="s">
        <v>65</v>
      </c>
      <c r="C85" s="15">
        <f aca="true" t="shared" si="7" ref="C85:C98">D85+F85+H85+J85+L85</f>
        <v>1084</v>
      </c>
      <c r="D85" s="16">
        <v>1084</v>
      </c>
      <c r="E85" s="16"/>
      <c r="F85" s="18"/>
      <c r="G85" s="18"/>
      <c r="H85" s="18"/>
      <c r="I85" s="18"/>
      <c r="J85" s="18"/>
      <c r="K85" s="18"/>
      <c r="L85" s="16"/>
      <c r="M85" s="17"/>
    </row>
    <row r="86" spans="1:13" ht="16.5" customHeight="1">
      <c r="A86" s="29"/>
      <c r="B86" s="25" t="s">
        <v>154</v>
      </c>
      <c r="C86" s="15">
        <f>D86+F86+H86+J86+L86</f>
        <v>333</v>
      </c>
      <c r="D86" s="16">
        <v>173</v>
      </c>
      <c r="E86" s="16"/>
      <c r="F86" s="18"/>
      <c r="G86" s="18"/>
      <c r="H86" s="18"/>
      <c r="I86" s="18"/>
      <c r="J86" s="18">
        <v>160</v>
      </c>
      <c r="K86" s="18" t="s">
        <v>191</v>
      </c>
      <c r="L86" s="16"/>
      <c r="M86" s="17"/>
    </row>
    <row r="87" spans="1:13" ht="16.5" customHeight="1">
      <c r="A87" s="29"/>
      <c r="B87" s="25" t="s">
        <v>72</v>
      </c>
      <c r="C87" s="15">
        <f>D87+F87+H87+J87+L87</f>
        <v>182</v>
      </c>
      <c r="D87" s="16">
        <v>182</v>
      </c>
      <c r="E87" s="16"/>
      <c r="F87" s="18"/>
      <c r="G87" s="18"/>
      <c r="H87" s="18"/>
      <c r="I87" s="18"/>
      <c r="J87" s="18"/>
      <c r="K87" s="18"/>
      <c r="L87" s="16"/>
      <c r="M87" s="17"/>
    </row>
    <row r="88" spans="1:13" ht="16.5" customHeight="1">
      <c r="A88" s="29"/>
      <c r="B88" s="25" t="s">
        <v>73</v>
      </c>
      <c r="C88" s="15">
        <f>D88+F88+H88+J88+L88</f>
        <v>156</v>
      </c>
      <c r="D88" s="16">
        <v>156</v>
      </c>
      <c r="E88" s="16"/>
      <c r="F88" s="18"/>
      <c r="G88" s="18"/>
      <c r="H88" s="18"/>
      <c r="I88" s="18"/>
      <c r="J88" s="18"/>
      <c r="K88" s="18"/>
      <c r="L88" s="16"/>
      <c r="M88" s="17"/>
    </row>
    <row r="89" spans="1:13" ht="16.5" customHeight="1">
      <c r="A89" s="29"/>
      <c r="B89" s="25" t="s">
        <v>74</v>
      </c>
      <c r="C89" s="15">
        <f>D89+F89+H89+J89+L89</f>
        <v>171</v>
      </c>
      <c r="D89" s="16">
        <v>171</v>
      </c>
      <c r="E89" s="16"/>
      <c r="F89" s="18"/>
      <c r="G89" s="18"/>
      <c r="H89" s="18"/>
      <c r="I89" s="18"/>
      <c r="J89" s="18"/>
      <c r="K89" s="18"/>
      <c r="L89" s="16"/>
      <c r="M89" s="17"/>
    </row>
    <row r="90" spans="1:13" ht="16.5" customHeight="1">
      <c r="A90" s="29"/>
      <c r="B90" s="25" t="s">
        <v>155</v>
      </c>
      <c r="C90" s="15">
        <f>D90+F90+H90+J90+L90</f>
        <v>324</v>
      </c>
      <c r="D90" s="16">
        <v>164</v>
      </c>
      <c r="E90" s="16"/>
      <c r="F90" s="18"/>
      <c r="G90" s="18"/>
      <c r="H90" s="18"/>
      <c r="I90" s="18"/>
      <c r="J90" s="18">
        <v>160</v>
      </c>
      <c r="K90" s="18" t="s">
        <v>192</v>
      </c>
      <c r="L90" s="16"/>
      <c r="M90" s="17"/>
    </row>
    <row r="91" spans="1:13" s="27" customFormat="1" ht="16.5" customHeight="1">
      <c r="A91" s="29"/>
      <c r="B91" s="22" t="s">
        <v>142</v>
      </c>
      <c r="C91" s="14">
        <f>SUM(C92:C98)</f>
        <v>11425</v>
      </c>
      <c r="D91" s="14">
        <f aca="true" t="shared" si="8" ref="D91:L91">SUM(D92:D98)</f>
        <v>10798</v>
      </c>
      <c r="E91" s="14"/>
      <c r="F91" s="14">
        <f t="shared" si="8"/>
        <v>406</v>
      </c>
      <c r="G91" s="14"/>
      <c r="H91" s="14"/>
      <c r="I91" s="14"/>
      <c r="J91" s="14">
        <f t="shared" si="8"/>
        <v>160</v>
      </c>
      <c r="K91" s="14"/>
      <c r="L91" s="14">
        <f t="shared" si="8"/>
        <v>61</v>
      </c>
      <c r="M91" s="14"/>
    </row>
    <row r="92" spans="1:13" ht="16.5" customHeight="1">
      <c r="A92" s="29"/>
      <c r="B92" s="23" t="s">
        <v>66</v>
      </c>
      <c r="C92" s="15">
        <f t="shared" si="7"/>
        <v>883</v>
      </c>
      <c r="D92" s="16">
        <v>883</v>
      </c>
      <c r="E92" s="16"/>
      <c r="F92" s="18"/>
      <c r="G92" s="18"/>
      <c r="H92" s="18"/>
      <c r="I92" s="18"/>
      <c r="J92" s="18"/>
      <c r="K92" s="18"/>
      <c r="L92" s="16"/>
      <c r="M92" s="17"/>
    </row>
    <row r="93" spans="1:13" ht="16.5" customHeight="1">
      <c r="A93" s="29"/>
      <c r="B93" s="23" t="s">
        <v>67</v>
      </c>
      <c r="C93" s="15">
        <f t="shared" si="7"/>
        <v>1015</v>
      </c>
      <c r="D93" s="16">
        <v>1015</v>
      </c>
      <c r="E93" s="16"/>
      <c r="F93" s="18"/>
      <c r="G93" s="18"/>
      <c r="H93" s="18"/>
      <c r="I93" s="18"/>
      <c r="J93" s="18"/>
      <c r="K93" s="18"/>
      <c r="L93" s="16"/>
      <c r="M93" s="17"/>
    </row>
    <row r="94" spans="1:13" ht="16.5" customHeight="1">
      <c r="A94" s="29"/>
      <c r="B94" s="23" t="s">
        <v>68</v>
      </c>
      <c r="C94" s="15">
        <f t="shared" si="7"/>
        <v>1164</v>
      </c>
      <c r="D94" s="16">
        <v>1164</v>
      </c>
      <c r="E94" s="16"/>
      <c r="F94" s="18"/>
      <c r="G94" s="18"/>
      <c r="H94" s="18"/>
      <c r="I94" s="18"/>
      <c r="J94" s="18"/>
      <c r="K94" s="18"/>
      <c r="L94" s="16"/>
      <c r="M94" s="17"/>
    </row>
    <row r="95" spans="1:13" ht="16.5" customHeight="1">
      <c r="A95" s="29"/>
      <c r="B95" s="23" t="s">
        <v>69</v>
      </c>
      <c r="C95" s="15">
        <f t="shared" si="7"/>
        <v>812</v>
      </c>
      <c r="D95" s="16">
        <v>812</v>
      </c>
      <c r="E95" s="16"/>
      <c r="F95" s="18"/>
      <c r="G95" s="18"/>
      <c r="H95" s="18"/>
      <c r="I95" s="18"/>
      <c r="J95" s="18"/>
      <c r="K95" s="18"/>
      <c r="L95" s="16"/>
      <c r="M95" s="17"/>
    </row>
    <row r="96" spans="1:13" ht="16.5" customHeight="1">
      <c r="A96" s="29"/>
      <c r="B96" s="23" t="s">
        <v>70</v>
      </c>
      <c r="C96" s="15">
        <f t="shared" si="7"/>
        <v>1287</v>
      </c>
      <c r="D96" s="16">
        <v>1287</v>
      </c>
      <c r="E96" s="16"/>
      <c r="F96" s="18"/>
      <c r="G96" s="18"/>
      <c r="H96" s="18"/>
      <c r="I96" s="18"/>
      <c r="J96" s="18"/>
      <c r="K96" s="18"/>
      <c r="L96" s="16"/>
      <c r="M96" s="17"/>
    </row>
    <row r="97" spans="1:13" ht="16.5" customHeight="1">
      <c r="A97" s="29"/>
      <c r="B97" s="23" t="s">
        <v>71</v>
      </c>
      <c r="C97" s="15">
        <f t="shared" si="7"/>
        <v>5790</v>
      </c>
      <c r="D97" s="16">
        <v>5163</v>
      </c>
      <c r="E97" s="16" t="s">
        <v>179</v>
      </c>
      <c r="F97" s="18">
        <v>406</v>
      </c>
      <c r="G97" s="16" t="s">
        <v>179</v>
      </c>
      <c r="H97" s="18"/>
      <c r="I97" s="18"/>
      <c r="J97" s="18">
        <v>160</v>
      </c>
      <c r="K97" s="18" t="s">
        <v>193</v>
      </c>
      <c r="L97" s="16">
        <v>61</v>
      </c>
      <c r="M97" s="17" t="s">
        <v>179</v>
      </c>
    </row>
    <row r="98" spans="1:13" ht="16.5" customHeight="1">
      <c r="A98" s="30"/>
      <c r="B98" s="23" t="s">
        <v>156</v>
      </c>
      <c r="C98" s="15">
        <f t="shared" si="7"/>
        <v>474</v>
      </c>
      <c r="D98" s="16">
        <v>474</v>
      </c>
      <c r="E98" s="16"/>
      <c r="F98" s="18"/>
      <c r="G98" s="18"/>
      <c r="H98" s="18"/>
      <c r="I98" s="18"/>
      <c r="J98" s="18"/>
      <c r="K98" s="18"/>
      <c r="L98" s="16"/>
      <c r="M98" s="17"/>
    </row>
    <row r="99" spans="1:13" s="2" customFormat="1" ht="16.5" customHeight="1">
      <c r="A99" s="31" t="s">
        <v>163</v>
      </c>
      <c r="B99" s="22" t="s">
        <v>159</v>
      </c>
      <c r="C99" s="14">
        <f>C100+C103</f>
        <v>19790</v>
      </c>
      <c r="D99" s="14">
        <f aca="true" t="shared" si="9" ref="D99:L99">D100+D103</f>
        <v>17244</v>
      </c>
      <c r="E99" s="14"/>
      <c r="F99" s="14">
        <f t="shared" si="9"/>
        <v>1838</v>
      </c>
      <c r="G99" s="14"/>
      <c r="H99" s="14">
        <f t="shared" si="9"/>
        <v>494</v>
      </c>
      <c r="I99" s="14"/>
      <c r="J99" s="14"/>
      <c r="K99" s="14"/>
      <c r="L99" s="14">
        <f t="shared" si="9"/>
        <v>214</v>
      </c>
      <c r="M99" s="14"/>
    </row>
    <row r="100" spans="1:13" s="2" customFormat="1" ht="16.5" customHeight="1">
      <c r="A100" s="32"/>
      <c r="B100" s="22" t="s">
        <v>143</v>
      </c>
      <c r="C100" s="14">
        <f>C101+C102</f>
        <v>6155</v>
      </c>
      <c r="D100" s="14">
        <f>D101+D102</f>
        <v>5548</v>
      </c>
      <c r="E100" s="14"/>
      <c r="F100" s="14">
        <f>F101+F102</f>
        <v>518</v>
      </c>
      <c r="G100" s="14"/>
      <c r="H100" s="14"/>
      <c r="I100" s="14"/>
      <c r="J100" s="14"/>
      <c r="K100" s="14"/>
      <c r="L100" s="14">
        <f>L101+L102</f>
        <v>89</v>
      </c>
      <c r="M100" s="14"/>
    </row>
    <row r="101" spans="1:13" ht="89.25" customHeight="1">
      <c r="A101" s="32"/>
      <c r="B101" s="23" t="s">
        <v>75</v>
      </c>
      <c r="C101" s="15">
        <f>D101+F101+H101+J101+L101</f>
        <v>4299</v>
      </c>
      <c r="D101" s="16">
        <v>3868</v>
      </c>
      <c r="E101" s="16"/>
      <c r="F101" s="18">
        <v>358</v>
      </c>
      <c r="G101" s="18"/>
      <c r="H101" s="18"/>
      <c r="I101" s="18"/>
      <c r="J101" s="18"/>
      <c r="K101" s="18"/>
      <c r="L101" s="16">
        <v>73</v>
      </c>
      <c r="M101" s="12" t="s">
        <v>194</v>
      </c>
    </row>
    <row r="102" spans="1:13" ht="16.5" customHeight="1">
      <c r="A102" s="32"/>
      <c r="B102" s="23" t="s">
        <v>76</v>
      </c>
      <c r="C102" s="15">
        <f>D102+F102+H102+J102+L102</f>
        <v>1856</v>
      </c>
      <c r="D102" s="16">
        <v>1680</v>
      </c>
      <c r="E102" s="16"/>
      <c r="F102" s="18">
        <v>160</v>
      </c>
      <c r="G102" s="18"/>
      <c r="H102" s="18"/>
      <c r="I102" s="18"/>
      <c r="J102" s="18"/>
      <c r="K102" s="18"/>
      <c r="L102" s="16">
        <v>16</v>
      </c>
      <c r="M102" s="17" t="s">
        <v>195</v>
      </c>
    </row>
    <row r="103" spans="1:13" s="27" customFormat="1" ht="16.5" customHeight="1">
      <c r="A103" s="32"/>
      <c r="B103" s="22" t="s">
        <v>142</v>
      </c>
      <c r="C103" s="14">
        <f>C104+C105</f>
        <v>13635</v>
      </c>
      <c r="D103" s="14">
        <f aca="true" t="shared" si="10" ref="D103:L103">D104+D105</f>
        <v>11696</v>
      </c>
      <c r="E103" s="14"/>
      <c r="F103" s="14">
        <f t="shared" si="10"/>
        <v>1320</v>
      </c>
      <c r="G103" s="14"/>
      <c r="H103" s="14">
        <f t="shared" si="10"/>
        <v>494</v>
      </c>
      <c r="I103" s="14"/>
      <c r="J103" s="14"/>
      <c r="K103" s="14"/>
      <c r="L103" s="14">
        <f t="shared" si="10"/>
        <v>125</v>
      </c>
      <c r="M103" s="14"/>
    </row>
    <row r="104" spans="1:13" ht="16.5" customHeight="1">
      <c r="A104" s="32"/>
      <c r="B104" s="23" t="s">
        <v>77</v>
      </c>
      <c r="C104" s="15">
        <f>D104+F104+H104+J104+L104</f>
        <v>5470</v>
      </c>
      <c r="D104" s="16">
        <v>4962</v>
      </c>
      <c r="E104" s="16" t="s">
        <v>179</v>
      </c>
      <c r="F104" s="18">
        <v>448</v>
      </c>
      <c r="G104" s="16" t="s">
        <v>179</v>
      </c>
      <c r="H104" s="18"/>
      <c r="I104" s="18"/>
      <c r="J104" s="18"/>
      <c r="K104" s="18"/>
      <c r="L104" s="16">
        <v>60</v>
      </c>
      <c r="M104" s="16" t="s">
        <v>179</v>
      </c>
    </row>
    <row r="105" spans="1:13" ht="16.5" customHeight="1">
      <c r="A105" s="33"/>
      <c r="B105" s="23" t="s">
        <v>78</v>
      </c>
      <c r="C105" s="15">
        <f>D105+F105+H105+J105+L105</f>
        <v>8165</v>
      </c>
      <c r="D105" s="16">
        <v>6734</v>
      </c>
      <c r="E105" s="16" t="s">
        <v>179</v>
      </c>
      <c r="F105" s="18">
        <v>872</v>
      </c>
      <c r="G105" s="16" t="s">
        <v>179</v>
      </c>
      <c r="H105" s="18">
        <v>494</v>
      </c>
      <c r="I105" s="16" t="s">
        <v>179</v>
      </c>
      <c r="J105" s="18"/>
      <c r="K105" s="18"/>
      <c r="L105" s="16">
        <v>65</v>
      </c>
      <c r="M105" s="16" t="s">
        <v>179</v>
      </c>
    </row>
    <row r="106" spans="1:13" s="2" customFormat="1" ht="16.5" customHeight="1">
      <c r="A106" s="28" t="s">
        <v>162</v>
      </c>
      <c r="B106" s="22" t="s">
        <v>160</v>
      </c>
      <c r="C106" s="14">
        <f>C107+C112</f>
        <v>12236</v>
      </c>
      <c r="D106" s="14">
        <f>D107+D112</f>
        <v>12006</v>
      </c>
      <c r="E106" s="14"/>
      <c r="F106" s="14"/>
      <c r="G106" s="14"/>
      <c r="H106" s="14"/>
      <c r="I106" s="14"/>
      <c r="J106" s="14">
        <f>J107+J112</f>
        <v>120</v>
      </c>
      <c r="K106" s="14"/>
      <c r="L106" s="14">
        <f>L107+L112</f>
        <v>110</v>
      </c>
      <c r="M106" s="14"/>
    </row>
    <row r="107" spans="1:13" s="2" customFormat="1" ht="16.5" customHeight="1">
      <c r="A107" s="29"/>
      <c r="B107" s="22" t="s">
        <v>143</v>
      </c>
      <c r="C107" s="14">
        <f>SUM(C108:C111)</f>
        <v>2194</v>
      </c>
      <c r="D107" s="14">
        <f>SUM(D108:D111)</f>
        <v>2194</v>
      </c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1:13" ht="16.5" customHeight="1">
      <c r="A108" s="29"/>
      <c r="B108" s="23" t="s">
        <v>79</v>
      </c>
      <c r="C108" s="15">
        <f>D108+F108+H108+J108+L108</f>
        <v>662</v>
      </c>
      <c r="D108" s="16">
        <v>662</v>
      </c>
      <c r="E108" s="16"/>
      <c r="F108" s="18"/>
      <c r="G108" s="18"/>
      <c r="H108" s="18"/>
      <c r="I108" s="18"/>
      <c r="J108" s="18"/>
      <c r="K108" s="18"/>
      <c r="L108" s="16"/>
      <c r="M108" s="17"/>
    </row>
    <row r="109" spans="1:13" ht="16.5" customHeight="1">
      <c r="A109" s="29"/>
      <c r="B109" s="23" t="s">
        <v>80</v>
      </c>
      <c r="C109" s="15">
        <f>D109+F109+H109+J109+L109</f>
        <v>973</v>
      </c>
      <c r="D109" s="16">
        <v>973</v>
      </c>
      <c r="E109" s="16"/>
      <c r="F109" s="18"/>
      <c r="G109" s="18"/>
      <c r="H109" s="18"/>
      <c r="I109" s="18"/>
      <c r="J109" s="18"/>
      <c r="K109" s="18"/>
      <c r="L109" s="16"/>
      <c r="M109" s="17"/>
    </row>
    <row r="110" spans="1:13" ht="16.5" customHeight="1">
      <c r="A110" s="29"/>
      <c r="B110" s="23" t="s">
        <v>161</v>
      </c>
      <c r="C110" s="15">
        <f>D110+F110+H110+J110+L110</f>
        <v>199</v>
      </c>
      <c r="D110" s="16">
        <v>199</v>
      </c>
      <c r="E110" s="16"/>
      <c r="F110" s="18"/>
      <c r="G110" s="18"/>
      <c r="H110" s="18"/>
      <c r="I110" s="18"/>
      <c r="J110" s="18"/>
      <c r="K110" s="18"/>
      <c r="L110" s="16"/>
      <c r="M110" s="17"/>
    </row>
    <row r="111" spans="1:13" ht="16.5" customHeight="1">
      <c r="A111" s="29"/>
      <c r="B111" s="24" t="s">
        <v>85</v>
      </c>
      <c r="C111" s="15">
        <f>D111+F111+H111+J111+L111</f>
        <v>360</v>
      </c>
      <c r="D111" s="16">
        <v>360</v>
      </c>
      <c r="E111" s="16"/>
      <c r="F111" s="18"/>
      <c r="G111" s="18"/>
      <c r="H111" s="18"/>
      <c r="I111" s="18"/>
      <c r="J111" s="18"/>
      <c r="K111" s="18"/>
      <c r="L111" s="16"/>
      <c r="M111" s="17"/>
    </row>
    <row r="112" spans="1:13" s="27" customFormat="1" ht="16.5" customHeight="1">
      <c r="A112" s="29"/>
      <c r="B112" s="22" t="s">
        <v>142</v>
      </c>
      <c r="C112" s="14">
        <f>SUM(C113:C116)</f>
        <v>10042</v>
      </c>
      <c r="D112" s="14">
        <f>SUM(D113:D116)</f>
        <v>9812</v>
      </c>
      <c r="E112" s="14"/>
      <c r="F112" s="14"/>
      <c r="G112" s="14"/>
      <c r="H112" s="14"/>
      <c r="I112" s="14"/>
      <c r="J112" s="14">
        <f>SUM(J113:J116)</f>
        <v>120</v>
      </c>
      <c r="K112" s="14"/>
      <c r="L112" s="14">
        <f>SUM(L113:L116)</f>
        <v>110</v>
      </c>
      <c r="M112" s="14"/>
    </row>
    <row r="113" spans="1:13" ht="16.5" customHeight="1">
      <c r="A113" s="29"/>
      <c r="B113" s="23" t="s">
        <v>81</v>
      </c>
      <c r="C113" s="15">
        <f>D113+F113+H113+J113+L113</f>
        <v>859</v>
      </c>
      <c r="D113" s="16">
        <v>859</v>
      </c>
      <c r="E113" s="16"/>
      <c r="F113" s="18"/>
      <c r="G113" s="18"/>
      <c r="H113" s="18"/>
      <c r="I113" s="18"/>
      <c r="J113" s="18"/>
      <c r="K113" s="18"/>
      <c r="L113" s="16"/>
      <c r="M113" s="17"/>
    </row>
    <row r="114" spans="1:13" ht="16.5" customHeight="1">
      <c r="A114" s="29"/>
      <c r="B114" s="23" t="s">
        <v>82</v>
      </c>
      <c r="C114" s="15">
        <f>D114+F114+H114+J114+L114</f>
        <v>1232</v>
      </c>
      <c r="D114" s="16">
        <v>1232</v>
      </c>
      <c r="E114" s="16"/>
      <c r="F114" s="18"/>
      <c r="G114" s="18"/>
      <c r="H114" s="18"/>
      <c r="I114" s="18"/>
      <c r="J114" s="18"/>
      <c r="K114" s="18"/>
      <c r="L114" s="16"/>
      <c r="M114" s="17"/>
    </row>
    <row r="115" spans="1:13" ht="48" customHeight="1">
      <c r="A115" s="29"/>
      <c r="B115" s="23" t="s">
        <v>83</v>
      </c>
      <c r="C115" s="15">
        <f>D115+F115+H115+J115+L115</f>
        <v>7059</v>
      </c>
      <c r="D115" s="16">
        <v>6949</v>
      </c>
      <c r="E115" s="16" t="s">
        <v>179</v>
      </c>
      <c r="F115" s="18"/>
      <c r="G115" s="18"/>
      <c r="H115" s="18"/>
      <c r="I115" s="18"/>
      <c r="J115" s="18"/>
      <c r="K115" s="18"/>
      <c r="L115" s="16">
        <v>110</v>
      </c>
      <c r="M115" s="12" t="s">
        <v>196</v>
      </c>
    </row>
    <row r="116" spans="1:13" ht="16.5" customHeight="1">
      <c r="A116" s="30"/>
      <c r="B116" s="23" t="s">
        <v>84</v>
      </c>
      <c r="C116" s="15">
        <f>D116+F116+H116+J116+L116</f>
        <v>892</v>
      </c>
      <c r="D116" s="16">
        <v>772</v>
      </c>
      <c r="E116" s="16"/>
      <c r="F116" s="18"/>
      <c r="G116" s="18"/>
      <c r="H116" s="18"/>
      <c r="I116" s="18"/>
      <c r="J116" s="18">
        <v>120</v>
      </c>
      <c r="K116" s="18" t="s">
        <v>197</v>
      </c>
      <c r="L116" s="16"/>
      <c r="M116" s="17"/>
    </row>
    <row r="117" spans="1:13" s="2" customFormat="1" ht="16.5" customHeight="1">
      <c r="A117" s="28" t="s">
        <v>165</v>
      </c>
      <c r="B117" s="22" t="s">
        <v>164</v>
      </c>
      <c r="C117" s="14">
        <f>C118+C121</f>
        <v>21891</v>
      </c>
      <c r="D117" s="14">
        <f>D118+D121</f>
        <v>21547</v>
      </c>
      <c r="E117" s="14"/>
      <c r="F117" s="14"/>
      <c r="G117" s="14"/>
      <c r="H117" s="14"/>
      <c r="I117" s="14"/>
      <c r="J117" s="14">
        <f>J118+J121</f>
        <v>142</v>
      </c>
      <c r="K117" s="14"/>
      <c r="L117" s="14">
        <f>L118+L121</f>
        <v>202</v>
      </c>
      <c r="M117" s="14"/>
    </row>
    <row r="118" spans="1:13" s="2" customFormat="1" ht="16.5" customHeight="1">
      <c r="A118" s="29"/>
      <c r="B118" s="22" t="s">
        <v>143</v>
      </c>
      <c r="C118" s="14">
        <f>SUM(C119:C120)</f>
        <v>965</v>
      </c>
      <c r="D118" s="14">
        <f>SUM(D119:D120)</f>
        <v>965</v>
      </c>
      <c r="E118" s="14"/>
      <c r="F118" s="14"/>
      <c r="G118" s="14"/>
      <c r="H118" s="14"/>
      <c r="I118" s="14"/>
      <c r="J118" s="14"/>
      <c r="K118" s="14"/>
      <c r="L118" s="14"/>
      <c r="M118" s="14"/>
    </row>
    <row r="119" spans="1:13" ht="16.5" customHeight="1">
      <c r="A119" s="29"/>
      <c r="B119" s="23" t="s">
        <v>86</v>
      </c>
      <c r="C119" s="15">
        <f>D119+F119+H119+J119+L119</f>
        <v>449</v>
      </c>
      <c r="D119" s="16">
        <v>449</v>
      </c>
      <c r="E119" s="16"/>
      <c r="F119" s="18"/>
      <c r="G119" s="18"/>
      <c r="H119" s="18"/>
      <c r="I119" s="18"/>
      <c r="J119" s="18"/>
      <c r="K119" s="18"/>
      <c r="L119" s="16"/>
      <c r="M119" s="17"/>
    </row>
    <row r="120" spans="1:13" ht="16.5" customHeight="1">
      <c r="A120" s="29"/>
      <c r="B120" s="23" t="s">
        <v>87</v>
      </c>
      <c r="C120" s="15">
        <f aca="true" t="shared" si="11" ref="C120:C130">D120+F120+H120+J120+L120</f>
        <v>516</v>
      </c>
      <c r="D120" s="16">
        <v>516</v>
      </c>
      <c r="E120" s="16"/>
      <c r="F120" s="18"/>
      <c r="G120" s="18"/>
      <c r="H120" s="18"/>
      <c r="I120" s="18"/>
      <c r="J120" s="18"/>
      <c r="K120" s="18"/>
      <c r="L120" s="16"/>
      <c r="M120" s="17"/>
    </row>
    <row r="121" spans="1:13" s="27" customFormat="1" ht="16.5" customHeight="1">
      <c r="A121" s="29"/>
      <c r="B121" s="22" t="s">
        <v>142</v>
      </c>
      <c r="C121" s="14">
        <f>SUM(C122:C130)</f>
        <v>20926</v>
      </c>
      <c r="D121" s="14">
        <f>SUM(D122:D130)</f>
        <v>20582</v>
      </c>
      <c r="E121" s="14"/>
      <c r="F121" s="14"/>
      <c r="G121" s="14"/>
      <c r="H121" s="14"/>
      <c r="I121" s="14"/>
      <c r="J121" s="14">
        <f>SUM(J122:J130)</f>
        <v>142</v>
      </c>
      <c r="K121" s="14"/>
      <c r="L121" s="14">
        <f>SUM(L122:L130)</f>
        <v>202</v>
      </c>
      <c r="M121" s="14"/>
    </row>
    <row r="122" spans="1:13" ht="16.5" customHeight="1">
      <c r="A122" s="29"/>
      <c r="B122" s="23" t="s">
        <v>88</v>
      </c>
      <c r="C122" s="15">
        <f t="shared" si="11"/>
        <v>972</v>
      </c>
      <c r="D122" s="16">
        <v>972</v>
      </c>
      <c r="E122" s="16"/>
      <c r="F122" s="18"/>
      <c r="G122" s="18"/>
      <c r="H122" s="18"/>
      <c r="I122" s="18"/>
      <c r="J122" s="18"/>
      <c r="K122" s="18"/>
      <c r="L122" s="16"/>
      <c r="M122" s="17"/>
    </row>
    <row r="123" spans="1:13" ht="16.5" customHeight="1">
      <c r="A123" s="29"/>
      <c r="B123" s="23" t="s">
        <v>89</v>
      </c>
      <c r="C123" s="15">
        <f t="shared" si="11"/>
        <v>4719</v>
      </c>
      <c r="D123" s="16">
        <v>4674</v>
      </c>
      <c r="E123" s="16" t="s">
        <v>179</v>
      </c>
      <c r="F123" s="18"/>
      <c r="G123" s="18"/>
      <c r="H123" s="18"/>
      <c r="I123" s="18"/>
      <c r="J123" s="18"/>
      <c r="K123" s="18"/>
      <c r="L123" s="16">
        <v>45</v>
      </c>
      <c r="M123" s="16" t="s">
        <v>179</v>
      </c>
    </row>
    <row r="124" spans="1:13" ht="16.5" customHeight="1">
      <c r="A124" s="29"/>
      <c r="B124" s="23" t="s">
        <v>90</v>
      </c>
      <c r="C124" s="15">
        <f t="shared" si="11"/>
        <v>874</v>
      </c>
      <c r="D124" s="16">
        <v>874</v>
      </c>
      <c r="E124" s="16"/>
      <c r="F124" s="18"/>
      <c r="G124" s="18"/>
      <c r="H124" s="18"/>
      <c r="I124" s="18"/>
      <c r="J124" s="18"/>
      <c r="K124" s="18"/>
      <c r="L124" s="16"/>
      <c r="M124" s="17"/>
    </row>
    <row r="125" spans="1:13" ht="16.5" customHeight="1">
      <c r="A125" s="29"/>
      <c r="B125" s="23" t="s">
        <v>91</v>
      </c>
      <c r="C125" s="15">
        <f t="shared" si="11"/>
        <v>758</v>
      </c>
      <c r="D125" s="16">
        <v>616</v>
      </c>
      <c r="E125" s="16"/>
      <c r="F125" s="18"/>
      <c r="G125" s="18"/>
      <c r="H125" s="18"/>
      <c r="I125" s="18"/>
      <c r="J125" s="18">
        <v>142</v>
      </c>
      <c r="K125" s="18" t="s">
        <v>198</v>
      </c>
      <c r="L125" s="16"/>
      <c r="M125" s="17"/>
    </row>
    <row r="126" spans="1:13" ht="16.5" customHeight="1">
      <c r="A126" s="29"/>
      <c r="B126" s="23" t="s">
        <v>92</v>
      </c>
      <c r="C126" s="15">
        <f t="shared" si="11"/>
        <v>696</v>
      </c>
      <c r="D126" s="16">
        <v>696</v>
      </c>
      <c r="E126" s="16"/>
      <c r="F126" s="18"/>
      <c r="G126" s="18"/>
      <c r="H126" s="18"/>
      <c r="I126" s="18"/>
      <c r="J126" s="18"/>
      <c r="K126" s="18"/>
      <c r="L126" s="16"/>
      <c r="M126" s="17"/>
    </row>
    <row r="127" spans="1:13" ht="16.5" customHeight="1">
      <c r="A127" s="29"/>
      <c r="B127" s="23" t="s">
        <v>93</v>
      </c>
      <c r="C127" s="15">
        <f t="shared" si="11"/>
        <v>4457</v>
      </c>
      <c r="D127" s="16">
        <v>4409</v>
      </c>
      <c r="E127" s="16" t="s">
        <v>179</v>
      </c>
      <c r="F127" s="18"/>
      <c r="G127" s="18"/>
      <c r="H127" s="18"/>
      <c r="I127" s="18"/>
      <c r="J127" s="18"/>
      <c r="K127" s="18"/>
      <c r="L127" s="16">
        <v>48</v>
      </c>
      <c r="M127" s="16" t="s">
        <v>179</v>
      </c>
    </row>
    <row r="128" spans="1:13" ht="42.75" customHeight="1">
      <c r="A128" s="29"/>
      <c r="B128" s="23" t="s">
        <v>94</v>
      </c>
      <c r="C128" s="15">
        <f t="shared" si="11"/>
        <v>3508</v>
      </c>
      <c r="D128" s="16">
        <v>3439</v>
      </c>
      <c r="E128" s="16" t="s">
        <v>179</v>
      </c>
      <c r="F128" s="18"/>
      <c r="G128" s="18"/>
      <c r="H128" s="18"/>
      <c r="I128" s="18"/>
      <c r="J128" s="18"/>
      <c r="K128" s="18"/>
      <c r="L128" s="16">
        <v>69</v>
      </c>
      <c r="M128" s="12" t="s">
        <v>199</v>
      </c>
    </row>
    <row r="129" spans="1:13" ht="16.5" customHeight="1">
      <c r="A129" s="29"/>
      <c r="B129" s="23" t="s">
        <v>95</v>
      </c>
      <c r="C129" s="15">
        <f t="shared" si="11"/>
        <v>4283</v>
      </c>
      <c r="D129" s="16">
        <v>4243</v>
      </c>
      <c r="E129" s="16" t="s">
        <v>179</v>
      </c>
      <c r="F129" s="18"/>
      <c r="G129" s="18"/>
      <c r="H129" s="18"/>
      <c r="I129" s="18"/>
      <c r="J129" s="18"/>
      <c r="K129" s="18"/>
      <c r="L129" s="16">
        <v>40</v>
      </c>
      <c r="M129" s="16" t="s">
        <v>179</v>
      </c>
    </row>
    <row r="130" spans="1:13" ht="16.5" customHeight="1">
      <c r="A130" s="30"/>
      <c r="B130" s="23" t="s">
        <v>96</v>
      </c>
      <c r="C130" s="15">
        <f t="shared" si="11"/>
        <v>659</v>
      </c>
      <c r="D130" s="16">
        <v>659</v>
      </c>
      <c r="E130" s="16"/>
      <c r="F130" s="18"/>
      <c r="G130" s="18"/>
      <c r="H130" s="18"/>
      <c r="I130" s="18"/>
      <c r="J130" s="18"/>
      <c r="K130" s="18"/>
      <c r="L130" s="16"/>
      <c r="M130" s="17"/>
    </row>
    <row r="131" spans="1:13" s="2" customFormat="1" ht="16.5" customHeight="1">
      <c r="A131" s="28" t="s">
        <v>170</v>
      </c>
      <c r="B131" s="22" t="s">
        <v>166</v>
      </c>
      <c r="C131" s="14">
        <f>C132+C138</f>
        <v>31551</v>
      </c>
      <c r="D131" s="14">
        <f>D132+D138</f>
        <v>29996</v>
      </c>
      <c r="E131" s="14"/>
      <c r="F131" s="14">
        <f>F132+F138</f>
        <v>940</v>
      </c>
      <c r="G131" s="14"/>
      <c r="H131" s="14"/>
      <c r="I131" s="14"/>
      <c r="J131" s="14">
        <f>J132+J138</f>
        <v>310</v>
      </c>
      <c r="K131" s="14"/>
      <c r="L131" s="14">
        <f>L132+L138</f>
        <v>305</v>
      </c>
      <c r="M131" s="14"/>
    </row>
    <row r="132" spans="1:13" s="2" customFormat="1" ht="16.5" customHeight="1">
      <c r="A132" s="29"/>
      <c r="B132" s="22" t="s">
        <v>143</v>
      </c>
      <c r="C132" s="14">
        <f>SUM(C133:C137)</f>
        <v>2666</v>
      </c>
      <c r="D132" s="14">
        <f>SUM(D133:D137)</f>
        <v>2506</v>
      </c>
      <c r="E132" s="14"/>
      <c r="F132" s="14"/>
      <c r="G132" s="14"/>
      <c r="H132" s="14"/>
      <c r="I132" s="14"/>
      <c r="J132" s="14">
        <f>SUM(J133:J137)</f>
        <v>160</v>
      </c>
      <c r="K132" s="14"/>
      <c r="L132" s="14"/>
      <c r="M132" s="14"/>
    </row>
    <row r="133" spans="1:13" ht="16.5" customHeight="1">
      <c r="A133" s="29"/>
      <c r="B133" s="23" t="s">
        <v>97</v>
      </c>
      <c r="C133" s="15">
        <f>D133+F133+H133+J133+L133</f>
        <v>1029</v>
      </c>
      <c r="D133" s="16">
        <v>1029</v>
      </c>
      <c r="E133" s="16"/>
      <c r="F133" s="18"/>
      <c r="G133" s="18"/>
      <c r="H133" s="18"/>
      <c r="I133" s="18"/>
      <c r="J133" s="18"/>
      <c r="K133" s="18"/>
      <c r="L133" s="16"/>
      <c r="M133" s="17"/>
    </row>
    <row r="134" spans="1:13" ht="16.5" customHeight="1">
      <c r="A134" s="29"/>
      <c r="B134" s="23" t="s">
        <v>98</v>
      </c>
      <c r="C134" s="15">
        <f>D134+F134+H134+J134+L134</f>
        <v>724</v>
      </c>
      <c r="D134" s="16">
        <v>724</v>
      </c>
      <c r="E134" s="16"/>
      <c r="F134" s="18"/>
      <c r="G134" s="18"/>
      <c r="H134" s="18"/>
      <c r="I134" s="18"/>
      <c r="J134" s="18"/>
      <c r="K134" s="18"/>
      <c r="L134" s="16"/>
      <c r="M134" s="17"/>
    </row>
    <row r="135" spans="1:13" ht="16.5" customHeight="1">
      <c r="A135" s="29"/>
      <c r="B135" s="26" t="s">
        <v>167</v>
      </c>
      <c r="C135" s="15">
        <f>D135+F135+H135+J135+L135</f>
        <v>383</v>
      </c>
      <c r="D135" s="16">
        <v>383</v>
      </c>
      <c r="E135" s="16"/>
      <c r="F135" s="18"/>
      <c r="G135" s="18"/>
      <c r="H135" s="18"/>
      <c r="I135" s="18"/>
      <c r="J135" s="18"/>
      <c r="K135" s="18"/>
      <c r="L135" s="16"/>
      <c r="M135" s="17"/>
    </row>
    <row r="136" spans="1:13" ht="16.5" customHeight="1">
      <c r="A136" s="29"/>
      <c r="B136" s="25" t="s">
        <v>168</v>
      </c>
      <c r="C136" s="15">
        <f>D136+F136+H136+J136+L136</f>
        <v>373</v>
      </c>
      <c r="D136" s="16">
        <v>213</v>
      </c>
      <c r="E136" s="16"/>
      <c r="F136" s="18"/>
      <c r="G136" s="18"/>
      <c r="H136" s="18"/>
      <c r="I136" s="18"/>
      <c r="J136" s="18">
        <v>160</v>
      </c>
      <c r="K136" s="18" t="s">
        <v>200</v>
      </c>
      <c r="L136" s="16"/>
      <c r="M136" s="17"/>
    </row>
    <row r="137" spans="1:13" ht="16.5" customHeight="1">
      <c r="A137" s="29"/>
      <c r="B137" s="25" t="s">
        <v>169</v>
      </c>
      <c r="C137" s="15">
        <f>D137+F137+H137+J137+L137</f>
        <v>157</v>
      </c>
      <c r="D137" s="16">
        <v>157</v>
      </c>
      <c r="E137" s="16"/>
      <c r="F137" s="18"/>
      <c r="G137" s="18"/>
      <c r="H137" s="18"/>
      <c r="I137" s="18"/>
      <c r="J137" s="18"/>
      <c r="K137" s="18"/>
      <c r="L137" s="16"/>
      <c r="M137" s="17"/>
    </row>
    <row r="138" spans="1:13" s="27" customFormat="1" ht="16.5" customHeight="1">
      <c r="A138" s="29"/>
      <c r="B138" s="22" t="s">
        <v>142</v>
      </c>
      <c r="C138" s="14">
        <f>SUM(C139:C147)</f>
        <v>28885</v>
      </c>
      <c r="D138" s="14">
        <f>SUM(D139:D147)</f>
        <v>27490</v>
      </c>
      <c r="E138" s="14"/>
      <c r="F138" s="14">
        <f>SUM(F139:F147)</f>
        <v>940</v>
      </c>
      <c r="G138" s="14"/>
      <c r="H138" s="14"/>
      <c r="I138" s="14"/>
      <c r="J138" s="14">
        <f>SUM(J139:J147)</f>
        <v>150</v>
      </c>
      <c r="K138" s="14"/>
      <c r="L138" s="14">
        <f>SUM(L139:L147)</f>
        <v>305</v>
      </c>
      <c r="M138" s="14"/>
    </row>
    <row r="139" spans="1:13" ht="16.5" customHeight="1">
      <c r="A139" s="29"/>
      <c r="B139" s="23" t="s">
        <v>99</v>
      </c>
      <c r="C139" s="15">
        <f aca="true" t="shared" si="12" ref="C139:C147">D139+F139+H139+J139+L139</f>
        <v>1704</v>
      </c>
      <c r="D139" s="16">
        <v>1704</v>
      </c>
      <c r="E139" s="16"/>
      <c r="F139" s="18"/>
      <c r="G139" s="18"/>
      <c r="H139" s="18"/>
      <c r="I139" s="18"/>
      <c r="J139" s="18"/>
      <c r="K139" s="18"/>
      <c r="L139" s="16"/>
      <c r="M139" s="17"/>
    </row>
    <row r="140" spans="1:13" ht="16.5" customHeight="1">
      <c r="A140" s="29"/>
      <c r="B140" s="23" t="s">
        <v>100</v>
      </c>
      <c r="C140" s="15">
        <f t="shared" si="12"/>
        <v>1162</v>
      </c>
      <c r="D140" s="16">
        <v>1162</v>
      </c>
      <c r="E140" s="16"/>
      <c r="F140" s="18"/>
      <c r="G140" s="18"/>
      <c r="H140" s="18"/>
      <c r="I140" s="18"/>
      <c r="J140" s="18"/>
      <c r="K140" s="18"/>
      <c r="L140" s="16"/>
      <c r="M140" s="17"/>
    </row>
    <row r="141" spans="1:13" ht="87.75" customHeight="1">
      <c r="A141" s="29"/>
      <c r="B141" s="23" t="s">
        <v>101</v>
      </c>
      <c r="C141" s="15">
        <f t="shared" si="12"/>
        <v>3378</v>
      </c>
      <c r="D141" s="16">
        <v>3323</v>
      </c>
      <c r="E141" s="16"/>
      <c r="F141" s="18"/>
      <c r="G141" s="18"/>
      <c r="H141" s="18"/>
      <c r="I141" s="18"/>
      <c r="J141" s="18"/>
      <c r="K141" s="18"/>
      <c r="L141" s="16">
        <v>55</v>
      </c>
      <c r="M141" s="12" t="s">
        <v>201</v>
      </c>
    </row>
    <row r="142" spans="1:13" ht="16.5" customHeight="1">
      <c r="A142" s="29"/>
      <c r="B142" s="23" t="s">
        <v>102</v>
      </c>
      <c r="C142" s="15">
        <f t="shared" si="12"/>
        <v>1201</v>
      </c>
      <c r="D142" s="16">
        <v>1051</v>
      </c>
      <c r="E142" s="16"/>
      <c r="F142" s="18"/>
      <c r="G142" s="18"/>
      <c r="H142" s="18"/>
      <c r="I142" s="18"/>
      <c r="J142" s="18">
        <v>150</v>
      </c>
      <c r="K142" s="18" t="s">
        <v>202</v>
      </c>
      <c r="L142" s="16"/>
      <c r="M142" s="17"/>
    </row>
    <row r="143" spans="1:13" ht="51.75" customHeight="1">
      <c r="A143" s="29"/>
      <c r="B143" s="23" t="s">
        <v>103</v>
      </c>
      <c r="C143" s="15">
        <f t="shared" si="12"/>
        <v>3896</v>
      </c>
      <c r="D143" s="16">
        <v>3532</v>
      </c>
      <c r="E143" s="16"/>
      <c r="F143" s="18">
        <v>329</v>
      </c>
      <c r="G143" s="18"/>
      <c r="H143" s="18"/>
      <c r="I143" s="18"/>
      <c r="J143" s="18"/>
      <c r="K143" s="18"/>
      <c r="L143" s="16">
        <v>35</v>
      </c>
      <c r="M143" s="12" t="s">
        <v>203</v>
      </c>
    </row>
    <row r="144" spans="1:13" ht="96" customHeight="1">
      <c r="A144" s="29"/>
      <c r="B144" s="23" t="s">
        <v>104</v>
      </c>
      <c r="C144" s="15">
        <f t="shared" si="12"/>
        <v>4981</v>
      </c>
      <c r="D144" s="16">
        <v>4903</v>
      </c>
      <c r="E144" s="16"/>
      <c r="F144" s="18"/>
      <c r="G144" s="18"/>
      <c r="H144" s="18"/>
      <c r="I144" s="18"/>
      <c r="J144" s="18"/>
      <c r="K144" s="18"/>
      <c r="L144" s="16">
        <v>78</v>
      </c>
      <c r="M144" s="12" t="s">
        <v>204</v>
      </c>
    </row>
    <row r="145" spans="1:13" ht="16.5" customHeight="1">
      <c r="A145" s="29"/>
      <c r="B145" s="23" t="s">
        <v>105</v>
      </c>
      <c r="C145" s="15">
        <f t="shared" si="12"/>
        <v>756</v>
      </c>
      <c r="D145" s="16">
        <v>726</v>
      </c>
      <c r="E145" s="16"/>
      <c r="F145" s="18"/>
      <c r="G145" s="18"/>
      <c r="H145" s="18"/>
      <c r="I145" s="18"/>
      <c r="J145" s="18"/>
      <c r="K145" s="18"/>
      <c r="L145" s="16">
        <v>30</v>
      </c>
      <c r="M145" s="17" t="s">
        <v>205</v>
      </c>
    </row>
    <row r="146" spans="1:13" ht="16.5" customHeight="1">
      <c r="A146" s="29"/>
      <c r="B146" s="23" t="s">
        <v>106</v>
      </c>
      <c r="C146" s="15">
        <f t="shared" si="12"/>
        <v>5322</v>
      </c>
      <c r="D146" s="16">
        <v>5281</v>
      </c>
      <c r="E146" s="16" t="s">
        <v>179</v>
      </c>
      <c r="F146" s="18"/>
      <c r="G146" s="18"/>
      <c r="H146" s="18"/>
      <c r="I146" s="18"/>
      <c r="J146" s="18"/>
      <c r="K146" s="18"/>
      <c r="L146" s="16">
        <v>41</v>
      </c>
      <c r="M146" s="17" t="s">
        <v>179</v>
      </c>
    </row>
    <row r="147" spans="1:13" ht="16.5" customHeight="1">
      <c r="A147" s="30"/>
      <c r="B147" s="23" t="s">
        <v>107</v>
      </c>
      <c r="C147" s="15">
        <f t="shared" si="12"/>
        <v>6485</v>
      </c>
      <c r="D147" s="16">
        <v>5808</v>
      </c>
      <c r="E147" s="16" t="s">
        <v>179</v>
      </c>
      <c r="F147" s="18">
        <v>611</v>
      </c>
      <c r="G147" s="16" t="s">
        <v>179</v>
      </c>
      <c r="H147" s="18"/>
      <c r="I147" s="18"/>
      <c r="J147" s="18"/>
      <c r="K147" s="18"/>
      <c r="L147" s="16">
        <v>66</v>
      </c>
      <c r="M147" s="17" t="s">
        <v>179</v>
      </c>
    </row>
    <row r="148" spans="1:13" s="2" customFormat="1" ht="16.5" customHeight="1">
      <c r="A148" s="28" t="s">
        <v>172</v>
      </c>
      <c r="B148" s="22" t="s">
        <v>171</v>
      </c>
      <c r="C148" s="14">
        <f>C149+C152</f>
        <v>22248</v>
      </c>
      <c r="D148" s="14">
        <f>D149+D152</f>
        <v>22039</v>
      </c>
      <c r="E148" s="14"/>
      <c r="F148" s="14"/>
      <c r="G148" s="14"/>
      <c r="H148" s="14"/>
      <c r="I148" s="14"/>
      <c r="J148" s="14"/>
      <c r="K148" s="14"/>
      <c r="L148" s="14">
        <f>L149+L152</f>
        <v>209</v>
      </c>
      <c r="M148" s="14"/>
    </row>
    <row r="149" spans="1:13" s="2" customFormat="1" ht="16.5" customHeight="1">
      <c r="A149" s="29"/>
      <c r="B149" s="22" t="s">
        <v>143</v>
      </c>
      <c r="C149" s="14">
        <f>C150+C151</f>
        <v>750</v>
      </c>
      <c r="D149" s="14">
        <f>D150+D151</f>
        <v>750</v>
      </c>
      <c r="E149" s="14"/>
      <c r="F149" s="14"/>
      <c r="G149" s="14"/>
      <c r="H149" s="14"/>
      <c r="I149" s="14"/>
      <c r="J149" s="14"/>
      <c r="K149" s="14"/>
      <c r="L149" s="14"/>
      <c r="M149" s="14"/>
    </row>
    <row r="150" spans="1:13" ht="16.5" customHeight="1">
      <c r="A150" s="29"/>
      <c r="B150" s="23" t="s">
        <v>121</v>
      </c>
      <c r="C150" s="15">
        <f aca="true" t="shared" si="13" ref="C150:C156">D150+F150+H150+J150+L150</f>
        <v>607</v>
      </c>
      <c r="D150" s="16">
        <v>607</v>
      </c>
      <c r="E150" s="16"/>
      <c r="F150" s="18"/>
      <c r="G150" s="18"/>
      <c r="H150" s="18"/>
      <c r="I150" s="18"/>
      <c r="J150" s="18"/>
      <c r="K150" s="18"/>
      <c r="L150" s="16"/>
      <c r="M150" s="17"/>
    </row>
    <row r="151" spans="1:13" ht="16.5" customHeight="1">
      <c r="A151" s="29"/>
      <c r="B151" s="25" t="s">
        <v>174</v>
      </c>
      <c r="C151" s="15">
        <f>D151+F151+H151+J151+L151</f>
        <v>143</v>
      </c>
      <c r="D151" s="16">
        <v>143</v>
      </c>
      <c r="E151" s="16"/>
      <c r="F151" s="18"/>
      <c r="G151" s="18"/>
      <c r="H151" s="18"/>
      <c r="I151" s="18"/>
      <c r="J151" s="18"/>
      <c r="K151" s="18"/>
      <c r="L151" s="16"/>
      <c r="M151" s="17"/>
    </row>
    <row r="152" spans="1:13" s="27" customFormat="1" ht="16.5" customHeight="1">
      <c r="A152" s="29"/>
      <c r="B152" s="22" t="s">
        <v>142</v>
      </c>
      <c r="C152" s="14">
        <f>SUM(C153:C156)</f>
        <v>21498</v>
      </c>
      <c r="D152" s="14">
        <f>SUM(D153:D156)</f>
        <v>21289</v>
      </c>
      <c r="E152" s="14"/>
      <c r="F152" s="14"/>
      <c r="G152" s="14"/>
      <c r="H152" s="14"/>
      <c r="I152" s="14"/>
      <c r="J152" s="14"/>
      <c r="K152" s="14"/>
      <c r="L152" s="14">
        <f>SUM(L153:L156)</f>
        <v>209</v>
      </c>
      <c r="M152" s="14"/>
    </row>
    <row r="153" spans="1:13" ht="72.75" customHeight="1">
      <c r="A153" s="29"/>
      <c r="B153" s="23" t="s">
        <v>122</v>
      </c>
      <c r="C153" s="15">
        <f t="shared" si="13"/>
        <v>4505</v>
      </c>
      <c r="D153" s="16">
        <v>4465</v>
      </c>
      <c r="E153" s="16"/>
      <c r="F153" s="18"/>
      <c r="G153" s="18"/>
      <c r="H153" s="18"/>
      <c r="I153" s="18"/>
      <c r="J153" s="18"/>
      <c r="K153" s="18"/>
      <c r="L153" s="16">
        <v>40</v>
      </c>
      <c r="M153" s="12" t="s">
        <v>206</v>
      </c>
    </row>
    <row r="154" spans="1:13" ht="16.5" customHeight="1">
      <c r="A154" s="29"/>
      <c r="B154" s="23" t="s">
        <v>123</v>
      </c>
      <c r="C154" s="15">
        <f t="shared" si="13"/>
        <v>9125</v>
      </c>
      <c r="D154" s="16">
        <v>9043</v>
      </c>
      <c r="E154" s="16" t="s">
        <v>179</v>
      </c>
      <c r="F154" s="18"/>
      <c r="G154" s="18"/>
      <c r="H154" s="18"/>
      <c r="I154" s="18"/>
      <c r="J154" s="18"/>
      <c r="K154" s="18"/>
      <c r="L154" s="16">
        <v>82</v>
      </c>
      <c r="M154" s="17" t="s">
        <v>179</v>
      </c>
    </row>
    <row r="155" spans="1:13" ht="16.5" customHeight="1">
      <c r="A155" s="29"/>
      <c r="B155" s="23" t="s">
        <v>124</v>
      </c>
      <c r="C155" s="15">
        <f t="shared" si="13"/>
        <v>545</v>
      </c>
      <c r="D155" s="16">
        <v>545</v>
      </c>
      <c r="E155" s="16"/>
      <c r="F155" s="18"/>
      <c r="G155" s="18"/>
      <c r="H155" s="18"/>
      <c r="I155" s="18"/>
      <c r="J155" s="18"/>
      <c r="K155" s="18"/>
      <c r="L155" s="16"/>
      <c r="M155" s="17"/>
    </row>
    <row r="156" spans="1:13" ht="45" customHeight="1">
      <c r="A156" s="30"/>
      <c r="B156" s="23" t="s">
        <v>125</v>
      </c>
      <c r="C156" s="15">
        <f t="shared" si="13"/>
        <v>7323</v>
      </c>
      <c r="D156" s="16">
        <v>7236</v>
      </c>
      <c r="E156" s="16" t="s">
        <v>179</v>
      </c>
      <c r="F156" s="18"/>
      <c r="G156" s="18"/>
      <c r="H156" s="18"/>
      <c r="I156" s="18"/>
      <c r="J156" s="18"/>
      <c r="K156" s="18"/>
      <c r="L156" s="16">
        <v>87</v>
      </c>
      <c r="M156" s="12" t="s">
        <v>207</v>
      </c>
    </row>
    <row r="157" spans="1:13" s="2" customFormat="1" ht="16.5" customHeight="1">
      <c r="A157" s="28" t="s">
        <v>175</v>
      </c>
      <c r="B157" s="22" t="s">
        <v>173</v>
      </c>
      <c r="C157" s="14">
        <f>C158+C160</f>
        <v>60919</v>
      </c>
      <c r="D157" s="14">
        <f aca="true" t="shared" si="14" ref="D157:L157">D158+D160</f>
        <v>55814</v>
      </c>
      <c r="E157" s="14"/>
      <c r="F157" s="14">
        <f t="shared" si="14"/>
        <v>3711</v>
      </c>
      <c r="G157" s="14"/>
      <c r="H157" s="14">
        <f t="shared" si="14"/>
        <v>798</v>
      </c>
      <c r="I157" s="14"/>
      <c r="J157" s="14"/>
      <c r="K157" s="14"/>
      <c r="L157" s="14">
        <f t="shared" si="14"/>
        <v>596</v>
      </c>
      <c r="M157" s="14"/>
    </row>
    <row r="158" spans="1:13" s="2" customFormat="1" ht="16.5" customHeight="1">
      <c r="A158" s="29"/>
      <c r="B158" s="22" t="s">
        <v>143</v>
      </c>
      <c r="C158" s="14">
        <f>C159</f>
        <v>2047</v>
      </c>
      <c r="D158" s="14">
        <f>D159</f>
        <v>2047</v>
      </c>
      <c r="E158" s="14"/>
      <c r="F158" s="14"/>
      <c r="G158" s="14"/>
      <c r="H158" s="14"/>
      <c r="I158" s="14"/>
      <c r="J158" s="14"/>
      <c r="K158" s="14"/>
      <c r="L158" s="14"/>
      <c r="M158" s="14"/>
    </row>
    <row r="159" spans="1:13" ht="16.5" customHeight="1">
      <c r="A159" s="29"/>
      <c r="B159" s="23" t="s">
        <v>108</v>
      </c>
      <c r="C159" s="15">
        <f>D159+F159+H159+J159+L159</f>
        <v>2047</v>
      </c>
      <c r="D159" s="16">
        <v>2047</v>
      </c>
      <c r="E159" s="16"/>
      <c r="F159" s="18"/>
      <c r="G159" s="18"/>
      <c r="H159" s="18"/>
      <c r="I159" s="18"/>
      <c r="J159" s="18"/>
      <c r="K159" s="18"/>
      <c r="L159" s="16"/>
      <c r="M159" s="17"/>
    </row>
    <row r="160" spans="1:13" s="27" customFormat="1" ht="16.5" customHeight="1">
      <c r="A160" s="29"/>
      <c r="B160" s="22" t="s">
        <v>142</v>
      </c>
      <c r="C160" s="14">
        <f>SUM(C161:C172)</f>
        <v>58872</v>
      </c>
      <c r="D160" s="14">
        <f aca="true" t="shared" si="15" ref="D160:L160">SUM(D161:D172)</f>
        <v>53767</v>
      </c>
      <c r="E160" s="14"/>
      <c r="F160" s="14">
        <f t="shared" si="15"/>
        <v>3711</v>
      </c>
      <c r="G160" s="14"/>
      <c r="H160" s="14">
        <f t="shared" si="15"/>
        <v>798</v>
      </c>
      <c r="I160" s="14"/>
      <c r="J160" s="14"/>
      <c r="K160" s="14"/>
      <c r="L160" s="14">
        <f t="shared" si="15"/>
        <v>596</v>
      </c>
      <c r="M160" s="14"/>
    </row>
    <row r="161" spans="1:13" ht="16.5" customHeight="1">
      <c r="A161" s="29"/>
      <c r="B161" s="23" t="s">
        <v>109</v>
      </c>
      <c r="C161" s="15">
        <f aca="true" t="shared" si="16" ref="C161:C172">D161+F161+H161+J161+L161</f>
        <v>3463</v>
      </c>
      <c r="D161" s="16">
        <v>3427</v>
      </c>
      <c r="E161" s="16" t="s">
        <v>179</v>
      </c>
      <c r="F161" s="18"/>
      <c r="G161" s="18"/>
      <c r="H161" s="18"/>
      <c r="I161" s="18"/>
      <c r="J161" s="18"/>
      <c r="K161" s="18"/>
      <c r="L161" s="16">
        <v>36</v>
      </c>
      <c r="M161" s="17" t="s">
        <v>179</v>
      </c>
    </row>
    <row r="162" spans="1:13" ht="16.5" customHeight="1">
      <c r="A162" s="29"/>
      <c r="B162" s="23" t="s">
        <v>110</v>
      </c>
      <c r="C162" s="15">
        <f t="shared" si="16"/>
        <v>7635</v>
      </c>
      <c r="D162" s="16">
        <v>6691</v>
      </c>
      <c r="E162" s="16" t="s">
        <v>179</v>
      </c>
      <c r="F162" s="18">
        <v>848</v>
      </c>
      <c r="G162" s="16" t="s">
        <v>179</v>
      </c>
      <c r="H162" s="18"/>
      <c r="I162" s="18"/>
      <c r="J162" s="18"/>
      <c r="K162" s="18"/>
      <c r="L162" s="16">
        <v>96</v>
      </c>
      <c r="M162" s="17" t="s">
        <v>179</v>
      </c>
    </row>
    <row r="163" spans="1:13" ht="51.75" customHeight="1">
      <c r="A163" s="29"/>
      <c r="B163" s="23" t="s">
        <v>111</v>
      </c>
      <c r="C163" s="15">
        <f t="shared" si="16"/>
        <v>4693</v>
      </c>
      <c r="D163" s="16">
        <v>4626</v>
      </c>
      <c r="E163" s="16" t="s">
        <v>179</v>
      </c>
      <c r="F163" s="18"/>
      <c r="G163" s="18"/>
      <c r="H163" s="18"/>
      <c r="I163" s="18"/>
      <c r="J163" s="18"/>
      <c r="K163" s="18"/>
      <c r="L163" s="16">
        <v>67</v>
      </c>
      <c r="M163" s="12" t="s">
        <v>208</v>
      </c>
    </row>
    <row r="164" spans="1:13" ht="16.5" customHeight="1">
      <c r="A164" s="29"/>
      <c r="B164" s="23" t="s">
        <v>112</v>
      </c>
      <c r="C164" s="15">
        <f t="shared" si="16"/>
        <v>7255</v>
      </c>
      <c r="D164" s="16">
        <v>7183</v>
      </c>
      <c r="E164" s="16" t="s">
        <v>179</v>
      </c>
      <c r="F164" s="18"/>
      <c r="G164" s="18"/>
      <c r="H164" s="18"/>
      <c r="I164" s="18"/>
      <c r="J164" s="18"/>
      <c r="K164" s="18"/>
      <c r="L164" s="16">
        <v>72</v>
      </c>
      <c r="M164" s="17" t="s">
        <v>179</v>
      </c>
    </row>
    <row r="165" spans="1:13" ht="16.5" customHeight="1">
      <c r="A165" s="29"/>
      <c r="B165" s="23" t="s">
        <v>113</v>
      </c>
      <c r="C165" s="15">
        <f t="shared" si="16"/>
        <v>4712</v>
      </c>
      <c r="D165" s="16">
        <v>4260</v>
      </c>
      <c r="E165" s="16" t="s">
        <v>179</v>
      </c>
      <c r="F165" s="18">
        <v>406</v>
      </c>
      <c r="G165" s="16" t="s">
        <v>179</v>
      </c>
      <c r="H165" s="18"/>
      <c r="I165" s="18"/>
      <c r="J165" s="18"/>
      <c r="K165" s="18"/>
      <c r="L165" s="16">
        <v>46</v>
      </c>
      <c r="M165" s="17" t="s">
        <v>179</v>
      </c>
    </row>
    <row r="166" spans="1:13" ht="16.5" customHeight="1">
      <c r="A166" s="29"/>
      <c r="B166" s="23" t="s">
        <v>114</v>
      </c>
      <c r="C166" s="15">
        <f t="shared" si="16"/>
        <v>6915</v>
      </c>
      <c r="D166" s="16">
        <v>5745</v>
      </c>
      <c r="E166" s="16" t="s">
        <v>179</v>
      </c>
      <c r="F166" s="18">
        <v>700</v>
      </c>
      <c r="G166" s="16" t="s">
        <v>179</v>
      </c>
      <c r="H166" s="18">
        <v>425</v>
      </c>
      <c r="I166" s="16" t="s">
        <v>179</v>
      </c>
      <c r="J166" s="18"/>
      <c r="K166" s="18"/>
      <c r="L166" s="16">
        <v>45</v>
      </c>
      <c r="M166" s="17" t="s">
        <v>179</v>
      </c>
    </row>
    <row r="167" spans="1:13" ht="16.5" customHeight="1">
      <c r="A167" s="29"/>
      <c r="B167" s="23" t="s">
        <v>115</v>
      </c>
      <c r="C167" s="15">
        <f t="shared" si="16"/>
        <v>4354</v>
      </c>
      <c r="D167" s="16">
        <v>3854</v>
      </c>
      <c r="E167" s="16" t="s">
        <v>179</v>
      </c>
      <c r="F167" s="18">
        <v>460</v>
      </c>
      <c r="G167" s="16" t="s">
        <v>179</v>
      </c>
      <c r="H167" s="18"/>
      <c r="I167" s="18"/>
      <c r="J167" s="18"/>
      <c r="K167" s="18"/>
      <c r="L167" s="16">
        <v>40</v>
      </c>
      <c r="M167" s="17" t="s">
        <v>179</v>
      </c>
    </row>
    <row r="168" spans="1:13" ht="16.5" customHeight="1">
      <c r="A168" s="29"/>
      <c r="B168" s="23" t="s">
        <v>116</v>
      </c>
      <c r="C168" s="15">
        <f t="shared" si="16"/>
        <v>4391</v>
      </c>
      <c r="D168" s="16">
        <v>3972</v>
      </c>
      <c r="E168" s="16" t="s">
        <v>179</v>
      </c>
      <c r="F168" s="18">
        <v>374</v>
      </c>
      <c r="G168" s="16" t="s">
        <v>179</v>
      </c>
      <c r="H168" s="18"/>
      <c r="I168" s="18"/>
      <c r="J168" s="18"/>
      <c r="K168" s="18"/>
      <c r="L168" s="16">
        <v>45</v>
      </c>
      <c r="M168" s="17" t="s">
        <v>179</v>
      </c>
    </row>
    <row r="169" spans="1:13" ht="16.5" customHeight="1">
      <c r="A169" s="29"/>
      <c r="B169" s="23" t="s">
        <v>117</v>
      </c>
      <c r="C169" s="15">
        <f t="shared" si="16"/>
        <v>4062</v>
      </c>
      <c r="D169" s="16">
        <v>3665</v>
      </c>
      <c r="E169" s="16" t="s">
        <v>179</v>
      </c>
      <c r="F169" s="18">
        <v>352</v>
      </c>
      <c r="G169" s="16" t="s">
        <v>179</v>
      </c>
      <c r="H169" s="18"/>
      <c r="I169" s="18"/>
      <c r="J169" s="18"/>
      <c r="K169" s="18"/>
      <c r="L169" s="16">
        <v>45</v>
      </c>
      <c r="M169" s="17" t="s">
        <v>179</v>
      </c>
    </row>
    <row r="170" spans="1:13" ht="16.5" customHeight="1">
      <c r="A170" s="29"/>
      <c r="B170" s="23" t="s">
        <v>118</v>
      </c>
      <c r="C170" s="15">
        <f t="shared" si="16"/>
        <v>5873</v>
      </c>
      <c r="D170" s="16">
        <v>4881</v>
      </c>
      <c r="E170" s="16" t="s">
        <v>179</v>
      </c>
      <c r="F170" s="18">
        <v>571</v>
      </c>
      <c r="G170" s="16" t="s">
        <v>179</v>
      </c>
      <c r="H170" s="18">
        <v>373</v>
      </c>
      <c r="I170" s="16" t="s">
        <v>179</v>
      </c>
      <c r="J170" s="18"/>
      <c r="K170" s="18"/>
      <c r="L170" s="16">
        <v>48</v>
      </c>
      <c r="M170" s="17" t="s">
        <v>179</v>
      </c>
    </row>
    <row r="171" spans="1:13" ht="52.5" customHeight="1">
      <c r="A171" s="29"/>
      <c r="B171" s="23" t="s">
        <v>119</v>
      </c>
      <c r="C171" s="15">
        <f t="shared" si="16"/>
        <v>3555</v>
      </c>
      <c r="D171" s="16">
        <v>3515</v>
      </c>
      <c r="E171" s="16"/>
      <c r="F171" s="18"/>
      <c r="G171" s="18"/>
      <c r="H171" s="18"/>
      <c r="I171" s="18"/>
      <c r="J171" s="18"/>
      <c r="K171" s="18"/>
      <c r="L171" s="16">
        <v>40</v>
      </c>
      <c r="M171" s="12" t="s">
        <v>209</v>
      </c>
    </row>
    <row r="172" spans="1:13" ht="16.5" customHeight="1">
      <c r="A172" s="30"/>
      <c r="B172" s="25" t="s">
        <v>120</v>
      </c>
      <c r="C172" s="15">
        <f t="shared" si="16"/>
        <v>1964</v>
      </c>
      <c r="D172" s="16">
        <v>1948</v>
      </c>
      <c r="E172" s="16"/>
      <c r="F172" s="18"/>
      <c r="G172" s="18"/>
      <c r="H172" s="18"/>
      <c r="I172" s="18"/>
      <c r="J172" s="18"/>
      <c r="K172" s="18"/>
      <c r="L172" s="16">
        <v>16</v>
      </c>
      <c r="M172" s="17" t="s">
        <v>210</v>
      </c>
    </row>
    <row r="173" spans="1:13" s="2" customFormat="1" ht="16.5" customHeight="1">
      <c r="A173" s="31" t="s">
        <v>177</v>
      </c>
      <c r="B173" s="22" t="s">
        <v>176</v>
      </c>
      <c r="C173" s="19">
        <f>SUM(C174:C182)</f>
        <v>102179</v>
      </c>
      <c r="D173" s="19">
        <f>SUM(D175:D182)</f>
        <v>91916</v>
      </c>
      <c r="E173" s="19"/>
      <c r="F173" s="19">
        <f>SUM(F175:F182)</f>
        <v>6331</v>
      </c>
      <c r="G173" s="19"/>
      <c r="H173" s="14">
        <f>SUM(H175:H182)</f>
        <v>3199</v>
      </c>
      <c r="I173" s="14"/>
      <c r="J173" s="19">
        <f>SUM(J175:J182)</f>
        <v>320</v>
      </c>
      <c r="K173" s="19"/>
      <c r="L173" s="19">
        <f>SUM(L174:L182)</f>
        <v>413</v>
      </c>
      <c r="M173" s="20"/>
    </row>
    <row r="174" spans="1:13" s="2" customFormat="1" ht="16.5" customHeight="1">
      <c r="A174" s="32"/>
      <c r="B174" s="23" t="s">
        <v>126</v>
      </c>
      <c r="C174" s="15">
        <f>D174+F174+H174+J174+L174</f>
        <v>30</v>
      </c>
      <c r="D174" s="21"/>
      <c r="E174" s="21"/>
      <c r="F174" s="19"/>
      <c r="G174" s="19"/>
      <c r="H174" s="14"/>
      <c r="I174" s="14"/>
      <c r="J174" s="19"/>
      <c r="K174" s="19"/>
      <c r="L174" s="21">
        <v>30</v>
      </c>
      <c r="M174" s="17" t="s">
        <v>211</v>
      </c>
    </row>
    <row r="175" spans="1:13" ht="16.5" customHeight="1">
      <c r="A175" s="32"/>
      <c r="B175" s="23" t="s">
        <v>127</v>
      </c>
      <c r="C175" s="15">
        <f>D175+F175+H175+J175+L175</f>
        <v>5700</v>
      </c>
      <c r="D175" s="16">
        <v>5380</v>
      </c>
      <c r="E175" s="16"/>
      <c r="F175" s="18">
        <v>291</v>
      </c>
      <c r="G175" s="18"/>
      <c r="H175" s="18"/>
      <c r="I175" s="18"/>
      <c r="J175" s="18"/>
      <c r="K175" s="18"/>
      <c r="L175" s="16">
        <v>29</v>
      </c>
      <c r="M175" s="17" t="s">
        <v>212</v>
      </c>
    </row>
    <row r="176" spans="1:13" ht="16.5" customHeight="1">
      <c r="A176" s="32"/>
      <c r="B176" s="23" t="s">
        <v>128</v>
      </c>
      <c r="C176" s="15">
        <f aca="true" t="shared" si="17" ref="C176:C182">D176+F176+H176+J176+L176</f>
        <v>13702</v>
      </c>
      <c r="D176" s="16">
        <v>12510</v>
      </c>
      <c r="E176" s="16" t="s">
        <v>179</v>
      </c>
      <c r="F176" s="18">
        <v>746</v>
      </c>
      <c r="G176" s="16" t="s">
        <v>179</v>
      </c>
      <c r="H176" s="18">
        <v>404</v>
      </c>
      <c r="I176" s="16" t="s">
        <v>179</v>
      </c>
      <c r="J176" s="18"/>
      <c r="K176" s="18"/>
      <c r="L176" s="16">
        <v>42</v>
      </c>
      <c r="M176" s="17" t="s">
        <v>179</v>
      </c>
    </row>
    <row r="177" spans="1:13" ht="16.5" customHeight="1">
      <c r="A177" s="32"/>
      <c r="B177" s="23" t="s">
        <v>129</v>
      </c>
      <c r="C177" s="15">
        <f t="shared" si="17"/>
        <v>13036</v>
      </c>
      <c r="D177" s="16">
        <v>11707</v>
      </c>
      <c r="E177" s="16" t="s">
        <v>179</v>
      </c>
      <c r="F177" s="18">
        <v>840</v>
      </c>
      <c r="G177" s="16" t="s">
        <v>179</v>
      </c>
      <c r="H177" s="18">
        <v>444</v>
      </c>
      <c r="I177" s="16" t="s">
        <v>179</v>
      </c>
      <c r="J177" s="18"/>
      <c r="K177" s="18"/>
      <c r="L177" s="16">
        <v>45</v>
      </c>
      <c r="M177" s="17" t="s">
        <v>179</v>
      </c>
    </row>
    <row r="178" spans="1:13" ht="16.5" customHeight="1">
      <c r="A178" s="32"/>
      <c r="B178" s="23" t="s">
        <v>130</v>
      </c>
      <c r="C178" s="15">
        <f t="shared" si="17"/>
        <v>12746</v>
      </c>
      <c r="D178" s="16">
        <v>11637</v>
      </c>
      <c r="E178" s="16" t="s">
        <v>179</v>
      </c>
      <c r="F178" s="18">
        <v>643</v>
      </c>
      <c r="G178" s="16" t="s">
        <v>179</v>
      </c>
      <c r="H178" s="18">
        <v>425</v>
      </c>
      <c r="I178" s="16" t="s">
        <v>179</v>
      </c>
      <c r="J178" s="18"/>
      <c r="K178" s="18"/>
      <c r="L178" s="16">
        <v>41</v>
      </c>
      <c r="M178" s="17" t="s">
        <v>179</v>
      </c>
    </row>
    <row r="179" spans="1:13" ht="16.5" customHeight="1">
      <c r="A179" s="32"/>
      <c r="B179" s="23" t="s">
        <v>131</v>
      </c>
      <c r="C179" s="15">
        <f t="shared" si="17"/>
        <v>13752</v>
      </c>
      <c r="D179" s="16">
        <v>12223</v>
      </c>
      <c r="E179" s="16" t="s">
        <v>179</v>
      </c>
      <c r="F179" s="18">
        <v>1047</v>
      </c>
      <c r="G179" s="16" t="s">
        <v>179</v>
      </c>
      <c r="H179" s="18">
        <v>435</v>
      </c>
      <c r="I179" s="16" t="s">
        <v>179</v>
      </c>
      <c r="J179" s="18"/>
      <c r="K179" s="18"/>
      <c r="L179" s="16">
        <v>47</v>
      </c>
      <c r="M179" s="17" t="s">
        <v>179</v>
      </c>
    </row>
    <row r="180" spans="1:13" ht="16.5" customHeight="1">
      <c r="A180" s="32"/>
      <c r="B180" s="23" t="s">
        <v>132</v>
      </c>
      <c r="C180" s="15">
        <f t="shared" si="17"/>
        <v>10271</v>
      </c>
      <c r="D180" s="16">
        <v>9375</v>
      </c>
      <c r="E180" s="16" t="s">
        <v>179</v>
      </c>
      <c r="F180" s="18">
        <v>528</v>
      </c>
      <c r="G180" s="16" t="s">
        <v>179</v>
      </c>
      <c r="H180" s="18">
        <v>332</v>
      </c>
      <c r="I180" s="16" t="s">
        <v>179</v>
      </c>
      <c r="J180" s="18"/>
      <c r="K180" s="18"/>
      <c r="L180" s="16">
        <v>36</v>
      </c>
      <c r="M180" s="17" t="s">
        <v>179</v>
      </c>
    </row>
    <row r="181" spans="1:13" ht="16.5" customHeight="1">
      <c r="A181" s="32"/>
      <c r="B181" s="23" t="s">
        <v>133</v>
      </c>
      <c r="C181" s="15">
        <f t="shared" si="17"/>
        <v>18198</v>
      </c>
      <c r="D181" s="16">
        <v>16076</v>
      </c>
      <c r="E181" s="16" t="s">
        <v>179</v>
      </c>
      <c r="F181" s="18">
        <v>1116</v>
      </c>
      <c r="G181" s="16" t="s">
        <v>179</v>
      </c>
      <c r="H181" s="18">
        <v>609</v>
      </c>
      <c r="I181" s="16" t="s">
        <v>179</v>
      </c>
      <c r="J181" s="18">
        <v>320</v>
      </c>
      <c r="K181" s="18" t="s">
        <v>213</v>
      </c>
      <c r="L181" s="16">
        <v>77</v>
      </c>
      <c r="M181" s="17" t="s">
        <v>179</v>
      </c>
    </row>
    <row r="182" spans="1:13" ht="16.5" customHeight="1">
      <c r="A182" s="33"/>
      <c r="B182" s="23" t="s">
        <v>134</v>
      </c>
      <c r="C182" s="15">
        <f t="shared" si="17"/>
        <v>14744</v>
      </c>
      <c r="D182" s="16">
        <v>13008</v>
      </c>
      <c r="E182" s="16" t="s">
        <v>179</v>
      </c>
      <c r="F182" s="18">
        <v>1120</v>
      </c>
      <c r="G182" s="16" t="s">
        <v>179</v>
      </c>
      <c r="H182" s="18">
        <v>550</v>
      </c>
      <c r="I182" s="16" t="s">
        <v>179</v>
      </c>
      <c r="J182" s="18"/>
      <c r="K182" s="18"/>
      <c r="L182" s="16">
        <v>66</v>
      </c>
      <c r="M182" s="17" t="s">
        <v>179</v>
      </c>
    </row>
  </sheetData>
  <sheetProtection/>
  <mergeCells count="24">
    <mergeCell ref="A51:A66"/>
    <mergeCell ref="A67:A80"/>
    <mergeCell ref="A81:A98"/>
    <mergeCell ref="A99:A105"/>
    <mergeCell ref="A106:A116"/>
    <mergeCell ref="A117:A130"/>
    <mergeCell ref="A16:A23"/>
    <mergeCell ref="A2:M2"/>
    <mergeCell ref="A24:A35"/>
    <mergeCell ref="A36:A50"/>
    <mergeCell ref="A4:A5"/>
    <mergeCell ref="D4:E4"/>
    <mergeCell ref="F4:G4"/>
    <mergeCell ref="H4:I4"/>
    <mergeCell ref="A157:A172"/>
    <mergeCell ref="A173:A182"/>
    <mergeCell ref="J4:K4"/>
    <mergeCell ref="L4:M4"/>
    <mergeCell ref="B4:B5"/>
    <mergeCell ref="C4:C5"/>
    <mergeCell ref="A131:A147"/>
    <mergeCell ref="A148:A156"/>
    <mergeCell ref="A6:B6"/>
    <mergeCell ref="A7:A15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刘炯 10.104.98.147</cp:lastModifiedBy>
  <cp:lastPrinted>2015-11-19T04:19:00Z</cp:lastPrinted>
  <dcterms:created xsi:type="dcterms:W3CDTF">2015-08-09T14:16:00Z</dcterms:created>
  <dcterms:modified xsi:type="dcterms:W3CDTF">2019-12-05T11:08:46Z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KSOReadingLayout">
    <vt:bool>true</vt:bool>
  </property>
</Properties>
</file>