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0" yWindow="30" windowWidth="15900" windowHeight="12105" tabRatio="669"/>
  </bookViews>
  <sheets>
    <sheet name="汇总表" sheetId="5" r:id="rId1"/>
    <sheet name="全域推进美丽乡村建设" sheetId="9" r:id="rId2"/>
    <sheet name="农村改厕激励" sheetId="10" r:id="rId3"/>
  </sheets>
  <definedNames>
    <definedName name="_xlnm.Print_Titles" localSheetId="0">汇总表!$5:$5</definedName>
  </definedNames>
  <calcPr calcId="145621"/>
</workbook>
</file>

<file path=xl/calcChain.xml><?xml version="1.0" encoding="utf-8"?>
<calcChain xmlns="http://schemas.openxmlformats.org/spreadsheetml/2006/main">
  <c r="F61" i="9" l="1"/>
  <c r="F59" i="9"/>
  <c r="F56" i="9"/>
  <c r="F54" i="9"/>
  <c r="F50" i="9"/>
  <c r="F49" i="9" s="1"/>
  <c r="F47" i="9"/>
  <c r="F42" i="9"/>
  <c r="F39" i="9"/>
  <c r="F37" i="9"/>
  <c r="F34" i="9"/>
  <c r="F33" i="9" s="1"/>
  <c r="F31" i="9"/>
  <c r="F29" i="9"/>
  <c r="F26" i="9"/>
  <c r="F25" i="9" s="1"/>
  <c r="F23" i="9"/>
  <c r="F97" i="10"/>
  <c r="F95" i="10"/>
  <c r="F94" i="10" s="1"/>
  <c r="F92" i="10"/>
  <c r="F91" i="10" s="1"/>
  <c r="F89" i="10"/>
  <c r="F88" i="10" s="1"/>
  <c r="F81" i="10"/>
  <c r="F78" i="10"/>
  <c r="F71" i="10"/>
  <c r="F66" i="10"/>
  <c r="F56" i="10"/>
  <c r="F51" i="10"/>
  <c r="F42" i="10"/>
  <c r="F40" i="10"/>
  <c r="F37" i="10"/>
  <c r="F34" i="10" s="1"/>
  <c r="F35" i="10"/>
  <c r="F28" i="10"/>
  <c r="F27" i="10" s="1"/>
  <c r="F24" i="10"/>
  <c r="F23" i="10" s="1"/>
  <c r="F17" i="10"/>
  <c r="F16" i="10" s="1"/>
  <c r="F13" i="10"/>
  <c r="F7" i="10"/>
  <c r="F64" i="9"/>
  <c r="F63" i="9" s="1"/>
  <c r="F19" i="9"/>
  <c r="F15" i="9"/>
  <c r="F7" i="9"/>
  <c r="F36" i="9" l="1"/>
  <c r="F58" i="9"/>
  <c r="F28" i="9"/>
  <c r="F53" i="9"/>
  <c r="F41" i="9"/>
  <c r="F6" i="9"/>
  <c r="F18" i="9"/>
  <c r="F6" i="10"/>
  <c r="F77" i="10"/>
  <c r="F50" i="10"/>
  <c r="F39" i="10"/>
  <c r="F65" i="10"/>
  <c r="F5" i="9" l="1"/>
  <c r="F5" i="10"/>
  <c r="F9" i="5"/>
  <c r="F10" i="5"/>
  <c r="F11" i="5"/>
  <c r="F12" i="5"/>
  <c r="F13" i="5"/>
  <c r="F14" i="5"/>
  <c r="F15" i="5"/>
  <c r="F17" i="5"/>
  <c r="F18" i="5"/>
  <c r="F19" i="5"/>
  <c r="F20" i="5"/>
  <c r="F21" i="5"/>
  <c r="F22" i="5"/>
  <c r="F23" i="5"/>
  <c r="F25" i="5"/>
  <c r="F26" i="5"/>
  <c r="F28" i="5"/>
  <c r="F29" i="5"/>
  <c r="F30" i="5"/>
  <c r="F31" i="5"/>
  <c r="F32" i="5"/>
  <c r="F33" i="5"/>
  <c r="F35" i="5"/>
  <c r="F36" i="5"/>
  <c r="F37" i="5"/>
  <c r="F39" i="5"/>
  <c r="F40" i="5"/>
  <c r="F41" i="5"/>
  <c r="F42" i="5"/>
  <c r="F43" i="5"/>
  <c r="F44" i="5"/>
  <c r="F45" i="5"/>
  <c r="F47" i="5"/>
  <c r="F48" i="5"/>
  <c r="F49" i="5"/>
  <c r="F50" i="5"/>
  <c r="F51" i="5"/>
  <c r="F52" i="5"/>
  <c r="F53" i="5"/>
  <c r="F54" i="5"/>
  <c r="F55" i="5"/>
  <c r="F57" i="5"/>
  <c r="F58" i="5"/>
  <c r="F59" i="5"/>
  <c r="F60" i="5"/>
  <c r="F61" i="5"/>
  <c r="F62" i="5"/>
  <c r="F63" i="5"/>
  <c r="F65" i="5"/>
  <c r="F66" i="5"/>
  <c r="F67" i="5"/>
  <c r="F68" i="5"/>
  <c r="F69" i="5"/>
  <c r="F70" i="5"/>
  <c r="F71" i="5"/>
  <c r="F73" i="5"/>
  <c r="F74" i="5"/>
  <c r="F75" i="5"/>
  <c r="F77" i="5"/>
  <c r="F79" i="5"/>
  <c r="F81" i="5"/>
  <c r="F82" i="5"/>
  <c r="F83" i="5"/>
  <c r="F84" i="5"/>
  <c r="F85" i="5"/>
  <c r="F8" i="5"/>
  <c r="E78" i="5" l="1"/>
  <c r="C78" i="5"/>
  <c r="D78" i="5"/>
  <c r="D76" i="5"/>
  <c r="E76" i="5"/>
  <c r="C76" i="5"/>
  <c r="D72" i="5"/>
  <c r="E72" i="5"/>
  <c r="C72" i="5"/>
  <c r="D64" i="5"/>
  <c r="E64" i="5"/>
  <c r="C64" i="5"/>
  <c r="D56" i="5"/>
  <c r="E56" i="5"/>
  <c r="C56" i="5"/>
  <c r="D46" i="5"/>
  <c r="E46" i="5"/>
  <c r="C46" i="5"/>
  <c r="D38" i="5"/>
  <c r="E38" i="5"/>
  <c r="C38" i="5"/>
  <c r="D34" i="5"/>
  <c r="E34" i="5"/>
  <c r="C34" i="5"/>
  <c r="D27" i="5"/>
  <c r="E27" i="5"/>
  <c r="C27" i="5"/>
  <c r="D24" i="5"/>
  <c r="E24" i="5"/>
  <c r="C24" i="5"/>
  <c r="D16" i="5"/>
  <c r="E16" i="5"/>
  <c r="C16" i="5"/>
  <c r="C6" i="5"/>
  <c r="E6" i="5"/>
  <c r="D6" i="5"/>
  <c r="D80" i="5"/>
  <c r="F80" i="5" s="1"/>
  <c r="F86" i="5"/>
  <c r="F16" i="5" l="1"/>
  <c r="F38" i="5"/>
  <c r="F72" i="5"/>
  <c r="F24" i="5"/>
  <c r="F46" i="5"/>
  <c r="F76" i="5"/>
  <c r="F78" i="5"/>
  <c r="F27" i="5"/>
  <c r="F56" i="5"/>
  <c r="F34" i="5"/>
  <c r="F64" i="5"/>
  <c r="F6" i="5"/>
  <c r="D5" i="5" l="1"/>
  <c r="C5" i="5"/>
  <c r="E5" i="5"/>
  <c r="F5" i="5" l="1"/>
</calcChain>
</file>

<file path=xl/sharedStrings.xml><?xml version="1.0" encoding="utf-8"?>
<sst xmlns="http://schemas.openxmlformats.org/spreadsheetml/2006/main" count="600" uniqueCount="262">
  <si>
    <r>
      <rPr>
        <sz val="10"/>
        <color theme="1"/>
        <rFont val="宋体"/>
        <family val="3"/>
        <charset val="134"/>
      </rPr>
      <t>望城区</t>
    </r>
  </si>
  <si>
    <r>
      <rPr>
        <sz val="10"/>
        <rFont val="宋体"/>
        <family val="3"/>
        <charset val="134"/>
      </rPr>
      <t>渌口区</t>
    </r>
  </si>
  <si>
    <r>
      <rPr>
        <sz val="10"/>
        <rFont val="宋体"/>
        <family val="3"/>
        <charset val="134"/>
      </rPr>
      <t>双清区</t>
    </r>
  </si>
  <si>
    <r>
      <rPr>
        <sz val="10"/>
        <rFont val="宋体"/>
        <family val="3"/>
        <charset val="134"/>
      </rPr>
      <t>湘阴县</t>
    </r>
  </si>
  <si>
    <r>
      <rPr>
        <sz val="10"/>
        <rFont val="宋体"/>
        <family val="3"/>
        <charset val="134"/>
      </rPr>
      <t>津市市</t>
    </r>
  </si>
  <si>
    <r>
      <rPr>
        <sz val="10"/>
        <rFont val="宋体"/>
        <family val="3"/>
        <charset val="134"/>
      </rPr>
      <t>安乡县</t>
    </r>
  </si>
  <si>
    <r>
      <rPr>
        <sz val="10"/>
        <rFont val="宋体"/>
        <family val="3"/>
        <charset val="134"/>
      </rPr>
      <t>资阳区</t>
    </r>
  </si>
  <si>
    <r>
      <rPr>
        <sz val="10"/>
        <rFont val="宋体"/>
        <family val="3"/>
        <charset val="134"/>
      </rPr>
      <t>南县</t>
    </r>
    <phoneticPr fontId="4" type="noConversion"/>
  </si>
  <si>
    <r>
      <rPr>
        <sz val="10"/>
        <rFont val="宋体"/>
        <family val="3"/>
        <charset val="134"/>
      </rPr>
      <t>祁阳县</t>
    </r>
  </si>
  <si>
    <r>
      <rPr>
        <sz val="10"/>
        <color theme="1"/>
        <rFont val="宋体"/>
        <family val="3"/>
        <charset val="134"/>
      </rPr>
      <t>长沙县</t>
    </r>
  </si>
  <si>
    <r>
      <rPr>
        <sz val="10"/>
        <color theme="1"/>
        <rFont val="宋体"/>
        <family val="3"/>
        <charset val="134"/>
      </rPr>
      <t>雨花区</t>
    </r>
  </si>
  <si>
    <r>
      <rPr>
        <sz val="10"/>
        <color theme="1"/>
        <rFont val="宋体"/>
        <family val="3"/>
        <charset val="134"/>
      </rPr>
      <t>天心区</t>
    </r>
  </si>
  <si>
    <r>
      <rPr>
        <sz val="10"/>
        <color theme="1"/>
        <rFont val="宋体"/>
        <family val="3"/>
        <charset val="134"/>
      </rPr>
      <t>岳麓区</t>
    </r>
  </si>
  <si>
    <r>
      <rPr>
        <sz val="10"/>
        <color theme="1"/>
        <rFont val="宋体"/>
        <family val="3"/>
        <charset val="134"/>
      </rPr>
      <t>开福区</t>
    </r>
  </si>
  <si>
    <r>
      <rPr>
        <sz val="10"/>
        <color theme="1"/>
        <rFont val="宋体"/>
        <family val="3"/>
        <charset val="134"/>
      </rPr>
      <t>浏阳市</t>
    </r>
  </si>
  <si>
    <r>
      <rPr>
        <sz val="10"/>
        <color theme="1"/>
        <rFont val="宋体"/>
        <family val="3"/>
        <charset val="134"/>
      </rPr>
      <t>宁乡市</t>
    </r>
    <phoneticPr fontId="4" type="noConversion"/>
  </si>
  <si>
    <r>
      <rPr>
        <sz val="10"/>
        <rFont val="宋体"/>
        <family val="3"/>
        <charset val="134"/>
      </rPr>
      <t>荷塘区</t>
    </r>
  </si>
  <si>
    <r>
      <rPr>
        <sz val="10"/>
        <rFont val="宋体"/>
        <family val="3"/>
        <charset val="134"/>
      </rPr>
      <t>芦淞区</t>
    </r>
  </si>
  <si>
    <r>
      <rPr>
        <sz val="10"/>
        <rFont val="宋体"/>
        <family val="3"/>
        <charset val="134"/>
      </rPr>
      <t>天元区</t>
    </r>
  </si>
  <si>
    <r>
      <t xml:space="preserve"> </t>
    </r>
    <r>
      <rPr>
        <sz val="10"/>
        <rFont val="宋体"/>
        <family val="3"/>
        <charset val="134"/>
      </rPr>
      <t>攸县</t>
    </r>
    <phoneticPr fontId="4" type="noConversion"/>
  </si>
  <si>
    <r>
      <rPr>
        <sz val="10"/>
        <rFont val="宋体"/>
        <family val="3"/>
        <charset val="134"/>
      </rPr>
      <t>茶陵县</t>
    </r>
  </si>
  <si>
    <r>
      <rPr>
        <sz val="10"/>
        <rFont val="宋体"/>
        <family val="3"/>
        <charset val="134"/>
      </rPr>
      <t>醴陵市</t>
    </r>
  </si>
  <si>
    <r>
      <rPr>
        <sz val="10"/>
        <rFont val="宋体"/>
        <family val="3"/>
        <charset val="134"/>
      </rPr>
      <t>湘潭县</t>
    </r>
  </si>
  <si>
    <r>
      <rPr>
        <sz val="10"/>
        <rFont val="宋体"/>
        <family val="3"/>
        <charset val="134"/>
      </rPr>
      <t>湘乡市</t>
    </r>
  </si>
  <si>
    <r>
      <rPr>
        <sz val="10"/>
        <color theme="1"/>
        <rFont val="宋体"/>
        <family val="3"/>
        <charset val="134"/>
      </rPr>
      <t>蒸湘区</t>
    </r>
  </si>
  <si>
    <r>
      <rPr>
        <sz val="10"/>
        <color theme="1"/>
        <rFont val="宋体"/>
        <family val="3"/>
        <charset val="134"/>
      </rPr>
      <t>衡南县</t>
    </r>
  </si>
  <si>
    <r>
      <rPr>
        <sz val="10"/>
        <color theme="1"/>
        <rFont val="宋体"/>
        <family val="3"/>
        <charset val="134"/>
      </rPr>
      <t>衡阳县</t>
    </r>
  </si>
  <si>
    <r>
      <rPr>
        <sz val="10"/>
        <color theme="1"/>
        <rFont val="宋体"/>
        <family val="3"/>
        <charset val="134"/>
      </rPr>
      <t>衡东县</t>
    </r>
  </si>
  <si>
    <r>
      <rPr>
        <sz val="10"/>
        <color theme="1"/>
        <rFont val="宋体"/>
        <family val="3"/>
        <charset val="134"/>
      </rPr>
      <t>常宁市</t>
    </r>
  </si>
  <si>
    <r>
      <rPr>
        <sz val="10"/>
        <color theme="1"/>
        <rFont val="宋体"/>
        <family val="3"/>
        <charset val="134"/>
      </rPr>
      <t>耒阳市</t>
    </r>
  </si>
  <si>
    <r>
      <rPr>
        <sz val="10"/>
        <rFont val="宋体"/>
        <family val="3"/>
        <charset val="134"/>
      </rPr>
      <t>大祥区</t>
    </r>
  </si>
  <si>
    <r>
      <rPr>
        <sz val="10"/>
        <rFont val="宋体"/>
        <family val="3"/>
        <charset val="134"/>
      </rPr>
      <t>邵东市</t>
    </r>
    <phoneticPr fontId="2" type="noConversion"/>
  </si>
  <si>
    <r>
      <rPr>
        <sz val="10"/>
        <rFont val="宋体"/>
        <family val="3"/>
        <charset val="134"/>
      </rPr>
      <t>岳阳楼区</t>
    </r>
  </si>
  <si>
    <r>
      <rPr>
        <sz val="10"/>
        <rFont val="宋体"/>
        <family val="3"/>
        <charset val="134"/>
      </rPr>
      <t>汨罗市</t>
    </r>
  </si>
  <si>
    <r>
      <rPr>
        <sz val="10"/>
        <rFont val="宋体"/>
        <family val="3"/>
        <charset val="134"/>
      </rPr>
      <t>华容县</t>
    </r>
  </si>
  <si>
    <r>
      <rPr>
        <sz val="10"/>
        <rFont val="宋体"/>
        <family val="3"/>
        <charset val="134"/>
      </rPr>
      <t>平江县</t>
    </r>
  </si>
  <si>
    <r>
      <rPr>
        <sz val="10"/>
        <rFont val="宋体"/>
        <family val="3"/>
        <charset val="134"/>
      </rPr>
      <t>岳阳县</t>
    </r>
  </si>
  <si>
    <r>
      <rPr>
        <sz val="10"/>
        <rFont val="宋体"/>
        <family val="3"/>
        <charset val="134"/>
      </rPr>
      <t>武陵区</t>
    </r>
  </si>
  <si>
    <r>
      <rPr>
        <sz val="10"/>
        <rFont val="宋体"/>
        <family val="3"/>
        <charset val="134"/>
      </rPr>
      <t>鼎城区</t>
    </r>
  </si>
  <si>
    <r>
      <rPr>
        <sz val="10"/>
        <rFont val="宋体"/>
        <family val="3"/>
        <charset val="134"/>
      </rPr>
      <t>桃源县</t>
    </r>
  </si>
  <si>
    <r>
      <rPr>
        <sz val="10"/>
        <rFont val="宋体"/>
        <family val="3"/>
        <charset val="134"/>
      </rPr>
      <t>汉寿县</t>
    </r>
  </si>
  <si>
    <r>
      <rPr>
        <sz val="10"/>
        <rFont val="宋体"/>
        <family val="3"/>
        <charset val="134"/>
      </rPr>
      <t>澧县</t>
    </r>
  </si>
  <si>
    <r>
      <rPr>
        <sz val="10"/>
        <rFont val="宋体"/>
        <family val="3"/>
        <charset val="134"/>
      </rPr>
      <t>临澧县</t>
    </r>
  </si>
  <si>
    <r>
      <rPr>
        <sz val="10"/>
        <rFont val="宋体"/>
        <family val="3"/>
        <charset val="134"/>
      </rPr>
      <t>赫山区</t>
    </r>
  </si>
  <si>
    <r>
      <rPr>
        <sz val="10"/>
        <rFont val="宋体"/>
        <family val="3"/>
        <charset val="134"/>
      </rPr>
      <t>安化县</t>
    </r>
  </si>
  <si>
    <r>
      <rPr>
        <sz val="10"/>
        <rFont val="宋体"/>
        <family val="3"/>
        <charset val="134"/>
      </rPr>
      <t>桃江县</t>
    </r>
  </si>
  <si>
    <r>
      <rPr>
        <sz val="10"/>
        <rFont val="宋体"/>
        <family val="3"/>
        <charset val="134"/>
      </rPr>
      <t>沅江市</t>
    </r>
  </si>
  <si>
    <r>
      <rPr>
        <sz val="10"/>
        <rFont val="宋体"/>
        <family val="3"/>
        <charset val="134"/>
      </rPr>
      <t>东安县</t>
    </r>
  </si>
  <si>
    <r>
      <rPr>
        <sz val="10"/>
        <rFont val="宋体"/>
        <family val="3"/>
        <charset val="134"/>
      </rPr>
      <t>道县</t>
    </r>
    <phoneticPr fontId="4" type="noConversion"/>
  </si>
  <si>
    <r>
      <rPr>
        <sz val="10"/>
        <rFont val="宋体"/>
        <family val="3"/>
        <charset val="134"/>
      </rPr>
      <t>宁远县</t>
    </r>
  </si>
  <si>
    <r>
      <rPr>
        <sz val="10"/>
        <rFont val="宋体"/>
        <family val="3"/>
        <charset val="134"/>
      </rPr>
      <t>江华县</t>
    </r>
  </si>
  <si>
    <r>
      <rPr>
        <sz val="10"/>
        <color theme="1"/>
        <rFont val="宋体"/>
        <family val="3"/>
        <charset val="134"/>
      </rPr>
      <t>北湖区</t>
    </r>
  </si>
  <si>
    <r>
      <rPr>
        <sz val="10"/>
        <rFont val="宋体"/>
        <family val="3"/>
        <charset val="134"/>
      </rPr>
      <t>资兴市</t>
    </r>
  </si>
  <si>
    <r>
      <rPr>
        <sz val="10"/>
        <rFont val="宋体"/>
        <family val="3"/>
        <charset val="134"/>
      </rPr>
      <t>桂阳县</t>
    </r>
  </si>
  <si>
    <r>
      <rPr>
        <sz val="10"/>
        <color theme="1"/>
        <rFont val="宋体"/>
        <family val="3"/>
        <charset val="134"/>
      </rPr>
      <t>娄星区</t>
    </r>
  </si>
  <si>
    <r>
      <rPr>
        <sz val="10"/>
        <rFont val="宋体"/>
        <family val="3"/>
        <charset val="134"/>
      </rPr>
      <t>溆浦县</t>
    </r>
  </si>
  <si>
    <r>
      <rPr>
        <sz val="10"/>
        <rFont val="宋体"/>
        <family val="3"/>
        <charset val="134"/>
      </rPr>
      <t>泸溪县</t>
    </r>
  </si>
  <si>
    <r>
      <rPr>
        <sz val="10"/>
        <rFont val="宋体"/>
        <family val="3"/>
        <charset val="134"/>
      </rPr>
      <t>凤凰县</t>
    </r>
  </si>
  <si>
    <r>
      <rPr>
        <sz val="10"/>
        <rFont val="宋体"/>
        <family val="3"/>
        <charset val="134"/>
      </rPr>
      <t>花垣县</t>
    </r>
  </si>
  <si>
    <r>
      <rPr>
        <sz val="10"/>
        <rFont val="宋体"/>
        <family val="3"/>
        <charset val="134"/>
      </rPr>
      <t>保靖县</t>
    </r>
  </si>
  <si>
    <r>
      <rPr>
        <sz val="10"/>
        <rFont val="宋体"/>
        <family val="3"/>
        <charset val="134"/>
      </rPr>
      <t>永顺县</t>
    </r>
  </si>
  <si>
    <r>
      <rPr>
        <sz val="10"/>
        <rFont val="宋体"/>
        <family val="3"/>
        <charset val="134"/>
      </rPr>
      <t>龙山县</t>
    </r>
  </si>
  <si>
    <r>
      <rPr>
        <b/>
        <sz val="10"/>
        <color theme="1"/>
        <rFont val="宋体"/>
        <family val="3"/>
        <charset val="134"/>
      </rPr>
      <t>长沙市</t>
    </r>
  </si>
  <si>
    <t>长沙市小计</t>
    <phoneticPr fontId="2" type="noConversion"/>
  </si>
  <si>
    <r>
      <rPr>
        <b/>
        <sz val="10"/>
        <color theme="1"/>
        <rFont val="宋体"/>
        <family val="3"/>
        <charset val="134"/>
      </rPr>
      <t>株洲市</t>
    </r>
  </si>
  <si>
    <r>
      <rPr>
        <b/>
        <sz val="10"/>
        <color theme="1"/>
        <rFont val="宋体"/>
        <family val="3"/>
        <charset val="134"/>
      </rPr>
      <t>株洲市小计</t>
    </r>
  </si>
  <si>
    <r>
      <rPr>
        <b/>
        <sz val="10"/>
        <color theme="1"/>
        <rFont val="宋体"/>
        <family val="3"/>
        <charset val="134"/>
      </rPr>
      <t>湘潭市</t>
    </r>
  </si>
  <si>
    <r>
      <rPr>
        <b/>
        <sz val="10"/>
        <color theme="1"/>
        <rFont val="宋体"/>
        <family val="3"/>
        <charset val="134"/>
      </rPr>
      <t>湘潭市小计</t>
    </r>
  </si>
  <si>
    <r>
      <rPr>
        <b/>
        <sz val="10"/>
        <color theme="1"/>
        <rFont val="宋体"/>
        <family val="3"/>
        <charset val="134"/>
      </rPr>
      <t>衡阳市</t>
    </r>
  </si>
  <si>
    <r>
      <rPr>
        <b/>
        <sz val="10"/>
        <color theme="1"/>
        <rFont val="宋体"/>
        <family val="3"/>
        <charset val="134"/>
      </rPr>
      <t>衡阳市小计</t>
    </r>
  </si>
  <si>
    <r>
      <rPr>
        <b/>
        <sz val="10"/>
        <color theme="1"/>
        <rFont val="宋体"/>
        <family val="3"/>
        <charset val="134"/>
      </rPr>
      <t>邵阳市</t>
    </r>
  </si>
  <si>
    <r>
      <rPr>
        <b/>
        <sz val="10"/>
        <color theme="1"/>
        <rFont val="宋体"/>
        <family val="3"/>
        <charset val="134"/>
      </rPr>
      <t>邵阳市小计</t>
    </r>
  </si>
  <si>
    <r>
      <rPr>
        <b/>
        <sz val="10"/>
        <color theme="1"/>
        <rFont val="宋体"/>
        <family val="3"/>
        <charset val="134"/>
      </rPr>
      <t>岳阳市</t>
    </r>
  </si>
  <si>
    <r>
      <rPr>
        <b/>
        <sz val="10"/>
        <color theme="1"/>
        <rFont val="宋体"/>
        <family val="3"/>
        <charset val="134"/>
      </rPr>
      <t>岳阳市小计</t>
    </r>
  </si>
  <si>
    <t>市本级</t>
    <phoneticPr fontId="2" type="noConversion"/>
  </si>
  <si>
    <t>农村改厕激励</t>
    <phoneticPr fontId="2" type="noConversion"/>
  </si>
  <si>
    <r>
      <rPr>
        <b/>
        <sz val="10"/>
        <color theme="1"/>
        <rFont val="宋体"/>
        <family val="3"/>
        <charset val="134"/>
      </rPr>
      <t>常德市</t>
    </r>
  </si>
  <si>
    <r>
      <rPr>
        <b/>
        <sz val="10"/>
        <color theme="1"/>
        <rFont val="宋体"/>
        <family val="3"/>
        <charset val="134"/>
      </rPr>
      <t>常德市小计</t>
    </r>
  </si>
  <si>
    <r>
      <rPr>
        <b/>
        <sz val="10"/>
        <color theme="1"/>
        <rFont val="宋体"/>
        <family val="3"/>
        <charset val="134"/>
      </rPr>
      <t>益阳市</t>
    </r>
  </si>
  <si>
    <r>
      <rPr>
        <b/>
        <sz val="10"/>
        <color theme="1"/>
        <rFont val="宋体"/>
        <family val="3"/>
        <charset val="134"/>
      </rPr>
      <t>益阳市小计</t>
    </r>
  </si>
  <si>
    <r>
      <rPr>
        <b/>
        <sz val="10"/>
        <color theme="1"/>
        <rFont val="宋体"/>
        <family val="3"/>
        <charset val="134"/>
      </rPr>
      <t>永州市</t>
    </r>
  </si>
  <si>
    <r>
      <rPr>
        <b/>
        <sz val="10"/>
        <color theme="1"/>
        <rFont val="宋体"/>
        <family val="3"/>
        <charset val="134"/>
      </rPr>
      <t>永州市小计</t>
    </r>
  </si>
  <si>
    <r>
      <rPr>
        <b/>
        <sz val="10"/>
        <color theme="1"/>
        <rFont val="宋体"/>
        <family val="3"/>
        <charset val="134"/>
      </rPr>
      <t>郴州市</t>
    </r>
  </si>
  <si>
    <r>
      <rPr>
        <b/>
        <sz val="10"/>
        <color theme="1"/>
        <rFont val="宋体"/>
        <family val="3"/>
        <charset val="134"/>
      </rPr>
      <t>郴州市小计</t>
    </r>
  </si>
  <si>
    <r>
      <rPr>
        <b/>
        <sz val="10"/>
        <color theme="1"/>
        <rFont val="宋体"/>
        <family val="3"/>
        <charset val="134"/>
      </rPr>
      <t>娄底市</t>
    </r>
  </si>
  <si>
    <r>
      <rPr>
        <b/>
        <sz val="10"/>
        <color theme="1"/>
        <rFont val="宋体"/>
        <family val="3"/>
        <charset val="134"/>
      </rPr>
      <t>娄底市小计</t>
    </r>
  </si>
  <si>
    <r>
      <rPr>
        <b/>
        <sz val="10"/>
        <color theme="1"/>
        <rFont val="宋体"/>
        <family val="3"/>
        <charset val="134"/>
      </rPr>
      <t>怀化市</t>
    </r>
  </si>
  <si>
    <r>
      <rPr>
        <b/>
        <sz val="10"/>
        <color theme="1"/>
        <rFont val="宋体"/>
        <family val="3"/>
        <charset val="134"/>
      </rPr>
      <t>怀化市小计</t>
    </r>
  </si>
  <si>
    <r>
      <rPr>
        <b/>
        <sz val="10"/>
        <color theme="1"/>
        <rFont val="宋体"/>
        <family val="3"/>
        <charset val="134"/>
      </rPr>
      <t>湘西土家族苗族自治州</t>
    </r>
  </si>
  <si>
    <r>
      <rPr>
        <b/>
        <sz val="10"/>
        <color theme="1"/>
        <rFont val="宋体"/>
        <family val="3"/>
        <charset val="134"/>
      </rPr>
      <t>湘西土家族苗族自治州小计</t>
    </r>
  </si>
  <si>
    <t>备注</t>
    <phoneticPr fontId="2" type="noConversion"/>
  </si>
  <si>
    <r>
      <rPr>
        <b/>
        <sz val="10"/>
        <color theme="1"/>
        <rFont val="黑体"/>
        <family val="3"/>
        <charset val="134"/>
      </rPr>
      <t>厕所粪污无害化处理与资源化利用</t>
    </r>
    <phoneticPr fontId="2" type="noConversion"/>
  </si>
  <si>
    <t>单位：万元</t>
    <phoneticPr fontId="2" type="noConversion"/>
  </si>
  <si>
    <t>2020年农村社会发展资金安排表</t>
    <phoneticPr fontId="4" type="noConversion"/>
  </si>
  <si>
    <t>经开区农村改厕激励48.3万元</t>
    <phoneticPr fontId="2" type="noConversion"/>
  </si>
  <si>
    <t>湘潭市</t>
  </si>
  <si>
    <t>附件2</t>
    <phoneticPr fontId="2" type="noConversion"/>
  </si>
  <si>
    <t>项目名称</t>
  </si>
  <si>
    <t>实施单位</t>
  </si>
  <si>
    <t>财政支持环节与内容</t>
  </si>
  <si>
    <t>全省合计</t>
    <phoneticPr fontId="2" type="noConversion"/>
  </si>
  <si>
    <t>长沙市</t>
  </si>
  <si>
    <t>长沙市小计</t>
  </si>
  <si>
    <t>市本级及所辖区小计</t>
  </si>
  <si>
    <t>美丽乡村全域推进</t>
  </si>
  <si>
    <t>长沙市农业农村主管部门</t>
    <phoneticPr fontId="2" type="noConversion"/>
  </si>
  <si>
    <t>支持继续全域推进美丽乡村建设，开展农村人居环境整治信息化建设</t>
    <phoneticPr fontId="2" type="noConversion"/>
  </si>
  <si>
    <t>长沙县</t>
    <phoneticPr fontId="2" type="noConversion"/>
  </si>
  <si>
    <t>长沙县农业农村主管部门</t>
    <phoneticPr fontId="2" type="noConversion"/>
  </si>
  <si>
    <t>支持继续全域推进美丽乡村建设</t>
  </si>
  <si>
    <t>望城区</t>
    <phoneticPr fontId="2" type="noConversion"/>
  </si>
  <si>
    <t>望城区农业农村主管部门</t>
    <phoneticPr fontId="2" type="noConversion"/>
  </si>
  <si>
    <t>天心区</t>
    <phoneticPr fontId="2" type="noConversion"/>
  </si>
  <si>
    <t>天心区农业农村主管部门</t>
    <phoneticPr fontId="2" type="noConversion"/>
  </si>
  <si>
    <t>岳麓区</t>
    <phoneticPr fontId="2" type="noConversion"/>
  </si>
  <si>
    <t>岳麓区农业农村主管部门</t>
    <phoneticPr fontId="2" type="noConversion"/>
  </si>
  <si>
    <t>开福区</t>
    <phoneticPr fontId="2" type="noConversion"/>
  </si>
  <si>
    <t>开福区农业农村主管部门</t>
    <phoneticPr fontId="2" type="noConversion"/>
  </si>
  <si>
    <t>雨花区</t>
    <phoneticPr fontId="2" type="noConversion"/>
  </si>
  <si>
    <t>雨花区农业农村主管部门</t>
    <phoneticPr fontId="2" type="noConversion"/>
  </si>
  <si>
    <t>省直管县市小计</t>
  </si>
  <si>
    <t>宁乡市</t>
    <phoneticPr fontId="2" type="noConversion"/>
  </si>
  <si>
    <t>宁乡市农业农村主管部门</t>
    <phoneticPr fontId="2" type="noConversion"/>
  </si>
  <si>
    <t>浏阳市</t>
    <phoneticPr fontId="2" type="noConversion"/>
  </si>
  <si>
    <t>浏阳市农业农村主管部门</t>
    <phoneticPr fontId="2" type="noConversion"/>
  </si>
  <si>
    <t>株洲市</t>
  </si>
  <si>
    <t>株洲市小计</t>
  </si>
  <si>
    <t>天元区</t>
  </si>
  <si>
    <t>天元区三门镇</t>
  </si>
  <si>
    <t>芦淞区</t>
  </si>
  <si>
    <t>芦淞区白关镇</t>
  </si>
  <si>
    <t>荷塘区</t>
  </si>
  <si>
    <t>荷塘区仙庾镇</t>
  </si>
  <si>
    <t>渌口区</t>
  </si>
  <si>
    <t>醴陵市</t>
  </si>
  <si>
    <t>醴陵市农业农村主管部门</t>
  </si>
  <si>
    <t>湘潭市小计</t>
  </si>
  <si>
    <t>湘潭县</t>
  </si>
  <si>
    <t>湘乡市</t>
  </si>
  <si>
    <t>湘乡市农业农村主管部门</t>
  </si>
  <si>
    <t>衡阳市</t>
  </si>
  <si>
    <t>衡阳市小计</t>
  </si>
  <si>
    <t>蒸湘区</t>
  </si>
  <si>
    <t>蒸湘区雨母山镇</t>
  </si>
  <si>
    <t>衡南县</t>
  </si>
  <si>
    <t>衡阳县</t>
  </si>
  <si>
    <t>衡阳县农业农村主管部门</t>
  </si>
  <si>
    <t>衡东县</t>
  </si>
  <si>
    <t>常宁市</t>
  </si>
  <si>
    <t>邵阳市</t>
  </si>
  <si>
    <t>邵阳市小计</t>
  </si>
  <si>
    <t>大祥区</t>
  </si>
  <si>
    <t>大祥区农业农村主管部门</t>
  </si>
  <si>
    <t>岳阳市</t>
  </si>
  <si>
    <t>岳阳市小计</t>
  </si>
  <si>
    <t>岳阳楼区</t>
  </si>
  <si>
    <t>岳阳楼区郭镇乡</t>
  </si>
  <si>
    <t>汨罗市</t>
  </si>
  <si>
    <t>汨罗市农业农村主管部门</t>
  </si>
  <si>
    <t>平江县</t>
  </si>
  <si>
    <t>湘阴县</t>
  </si>
  <si>
    <t>华容县</t>
  </si>
  <si>
    <t>岳阳县</t>
  </si>
  <si>
    <t>常德市</t>
  </si>
  <si>
    <t>常德市小计</t>
  </si>
  <si>
    <t>武陵区</t>
  </si>
  <si>
    <t>武陵区芦荻山乡</t>
  </si>
  <si>
    <t>鼎城区</t>
  </si>
  <si>
    <t>柳叶湖旅游度假区</t>
  </si>
  <si>
    <t>柳叶湖旅游度假区白鹤镇</t>
  </si>
  <si>
    <t>西洞庭管理区</t>
  </si>
  <si>
    <t>西洞庭管理区祝丰镇</t>
  </si>
  <si>
    <t>桃花源旅游管理区</t>
  </si>
  <si>
    <t>桃花源旅游管理区桃花源镇</t>
  </si>
  <si>
    <t>津市市</t>
  </si>
  <si>
    <t>津市市农业农村主管部门</t>
  </si>
  <si>
    <t>安乡县</t>
  </si>
  <si>
    <t>汉寿县</t>
  </si>
  <si>
    <t>澧县</t>
  </si>
  <si>
    <t>临澧县</t>
  </si>
  <si>
    <t>桃源县</t>
  </si>
  <si>
    <t>益阳市</t>
  </si>
  <si>
    <t>益阳市小计</t>
  </si>
  <si>
    <t>资阳区</t>
  </si>
  <si>
    <t>大通湖区</t>
    <phoneticPr fontId="2" type="noConversion"/>
  </si>
  <si>
    <t>大通湖区千山红镇</t>
    <phoneticPr fontId="2" type="noConversion"/>
  </si>
  <si>
    <t>赫山区</t>
  </si>
  <si>
    <t>赫山区农业农村主管部门</t>
  </si>
  <si>
    <t>沅江市</t>
  </si>
  <si>
    <t>桃江县</t>
  </si>
  <si>
    <t>安化县</t>
  </si>
  <si>
    <t>永州市</t>
  </si>
  <si>
    <t>永州市小计</t>
  </si>
  <si>
    <t>零陵区</t>
  </si>
  <si>
    <t>冷水滩区</t>
  </si>
  <si>
    <t>冷水滩区蔡市镇</t>
  </si>
  <si>
    <t>东安县</t>
  </si>
  <si>
    <t>祁阳县</t>
  </si>
  <si>
    <t>祁阳县农业农村主管部门</t>
  </si>
  <si>
    <t>郴州市</t>
  </si>
  <si>
    <t>郴州市小计</t>
  </si>
  <si>
    <t>北湖区</t>
  </si>
  <si>
    <t>北湖区华塘镇</t>
  </si>
  <si>
    <t>资兴市</t>
  </si>
  <si>
    <t>资兴市农业农村主管部门</t>
  </si>
  <si>
    <t>桂阳县</t>
  </si>
  <si>
    <t>娄底市</t>
  </si>
  <si>
    <t>娄底市小计</t>
  </si>
  <si>
    <t>娄星区</t>
  </si>
  <si>
    <t>娄星区农业农村主管部门</t>
  </si>
  <si>
    <t>怀化市</t>
  </si>
  <si>
    <t>怀化市小计</t>
  </si>
  <si>
    <t>附件3</t>
    <phoneticPr fontId="2" type="noConversion"/>
  </si>
  <si>
    <t>市州</t>
  </si>
  <si>
    <t>实施主体</t>
  </si>
  <si>
    <t>长沙县</t>
  </si>
  <si>
    <t>全省实施农村人居环境整治三年行动激励资金</t>
  </si>
  <si>
    <t>县市区农业农村局</t>
    <phoneticPr fontId="2" type="noConversion"/>
  </si>
  <si>
    <t>支持开展农村人居环境整治，重点是农村厕所革命和村庄清洁行动</t>
  </si>
  <si>
    <t>望城区</t>
  </si>
  <si>
    <r>
      <rPr>
        <sz val="10"/>
        <color theme="1"/>
        <rFont val="宋体"/>
        <family val="3"/>
        <charset val="134"/>
      </rPr>
      <t>农村厕所粪污无害化处理与资源化利用试点示范</t>
    </r>
  </si>
  <si>
    <r>
      <rPr>
        <sz val="10"/>
        <color theme="1"/>
        <rFont val="宋体"/>
        <family val="3"/>
        <charset val="134"/>
      </rPr>
      <t>开展农村厕所粪污收集、无害化处理和资源化利用，探索建成较为科学可行的厕所粪污处理利用模式。</t>
    </r>
  </si>
  <si>
    <t>雨花区</t>
  </si>
  <si>
    <t>岳麓区</t>
  </si>
  <si>
    <t>浏阳市</t>
  </si>
  <si>
    <t xml:space="preserve"> 攸县</t>
    <phoneticPr fontId="2" type="noConversion"/>
  </si>
  <si>
    <t>茶陵县</t>
  </si>
  <si>
    <t>耒阳市</t>
  </si>
  <si>
    <t>邵东市</t>
    <phoneticPr fontId="2" type="noConversion"/>
  </si>
  <si>
    <t>经开区</t>
  </si>
  <si>
    <r>
      <rPr>
        <sz val="10"/>
        <color theme="1"/>
        <rFont val="宋体"/>
        <family val="3"/>
        <charset val="134"/>
      </rPr>
      <t>汨罗市</t>
    </r>
    <phoneticPr fontId="2" type="noConversion"/>
  </si>
  <si>
    <t>柳叶湖</t>
  </si>
  <si>
    <t>大通湖区</t>
  </si>
  <si>
    <r>
      <rPr>
        <sz val="10"/>
        <rFont val="宋体"/>
        <family val="3"/>
        <charset val="134"/>
      </rPr>
      <t>南县</t>
    </r>
    <phoneticPr fontId="2" type="noConversion"/>
  </si>
  <si>
    <t>南县</t>
    <phoneticPr fontId="2" type="noConversion"/>
  </si>
  <si>
    <t>道县</t>
    <phoneticPr fontId="2" type="noConversion"/>
  </si>
  <si>
    <t>宁远县</t>
  </si>
  <si>
    <t>江华县</t>
  </si>
  <si>
    <t>溆浦县</t>
  </si>
  <si>
    <t>湘西土家族苗族自治州</t>
  </si>
  <si>
    <t>湘西土家族苗族自治州小计</t>
  </si>
  <si>
    <t>泸溪县</t>
  </si>
  <si>
    <t>凤凰县</t>
  </si>
  <si>
    <t>花垣县</t>
  </si>
  <si>
    <t>保靖县</t>
  </si>
  <si>
    <t>永顺县</t>
  </si>
  <si>
    <t>农村改厕激励资金安排表</t>
    <phoneticPr fontId="2" type="noConversion"/>
  </si>
  <si>
    <t>冷水滩区</t>
    <phoneticPr fontId="2" type="noConversion"/>
  </si>
  <si>
    <t>长沙市本级</t>
    <phoneticPr fontId="2" type="noConversion"/>
  </si>
  <si>
    <t>附件</t>
    <phoneticPr fontId="2" type="noConversion"/>
  </si>
  <si>
    <t>岳阳市本级</t>
    <phoneticPr fontId="2" type="noConversion"/>
  </si>
  <si>
    <t>常德市本级</t>
    <phoneticPr fontId="2" type="noConversion"/>
  </si>
  <si>
    <t>益阳市本级</t>
    <phoneticPr fontId="2" type="noConversion"/>
  </si>
  <si>
    <t>美丽乡村建设资金安排表</t>
    <phoneticPr fontId="2" type="noConversion"/>
  </si>
  <si>
    <r>
      <rPr>
        <sz val="8"/>
        <rFont val="宋体"/>
        <family val="3"/>
        <charset val="134"/>
      </rPr>
      <t>其中柳叶湖美丽乡村建设</t>
    </r>
    <r>
      <rPr>
        <sz val="8"/>
        <rFont val="Times New Roman"/>
        <family val="1"/>
      </rPr>
      <t>100</t>
    </r>
    <r>
      <rPr>
        <sz val="8"/>
        <rFont val="宋体"/>
        <family val="3"/>
        <charset val="134"/>
      </rPr>
      <t>万元、农村改厕</t>
    </r>
    <r>
      <rPr>
        <sz val="8"/>
        <rFont val="Times New Roman"/>
        <family val="1"/>
      </rPr>
      <t>48.3</t>
    </r>
    <r>
      <rPr>
        <sz val="8"/>
        <rFont val="宋体"/>
        <family val="3"/>
        <charset val="134"/>
      </rPr>
      <t>万元；经开区农村改厕</t>
    </r>
    <r>
      <rPr>
        <sz val="8"/>
        <rFont val="Times New Roman"/>
        <family val="1"/>
      </rPr>
      <t>48.3</t>
    </r>
    <r>
      <rPr>
        <sz val="8"/>
        <rFont val="宋体"/>
        <family val="3"/>
        <charset val="134"/>
      </rPr>
      <t>万元；西洞庭美丽乡村建设</t>
    </r>
    <r>
      <rPr>
        <sz val="8"/>
        <rFont val="Times New Roman"/>
        <family val="1"/>
      </rPr>
      <t>100</t>
    </r>
    <r>
      <rPr>
        <sz val="8"/>
        <rFont val="宋体"/>
        <family val="3"/>
        <charset val="134"/>
      </rPr>
      <t>万元；桃花源美丽乡村建设</t>
    </r>
    <r>
      <rPr>
        <sz val="8"/>
        <rFont val="Times New Roman"/>
        <family val="1"/>
      </rPr>
      <t>100</t>
    </r>
    <r>
      <rPr>
        <sz val="8"/>
        <rFont val="宋体"/>
        <family val="3"/>
        <charset val="134"/>
      </rPr>
      <t>万元</t>
    </r>
    <phoneticPr fontId="2" type="noConversion"/>
  </si>
  <si>
    <r>
      <rPr>
        <sz val="8"/>
        <rFont val="宋体"/>
        <family val="3"/>
        <charset val="134"/>
      </rPr>
      <t>大通湖区美丽乡村建设</t>
    </r>
    <r>
      <rPr>
        <sz val="8"/>
        <rFont val="Times New Roman"/>
        <family val="1"/>
      </rPr>
      <t>100</t>
    </r>
    <r>
      <rPr>
        <sz val="8"/>
        <rFont val="宋体"/>
        <family val="3"/>
        <charset val="134"/>
      </rPr>
      <t>万元，农村改厕激励</t>
    </r>
    <r>
      <rPr>
        <sz val="8"/>
        <rFont val="Times New Roman"/>
        <family val="1"/>
      </rPr>
      <t>48.3</t>
    </r>
    <r>
      <rPr>
        <sz val="8"/>
        <rFont val="宋体"/>
        <family val="3"/>
        <charset val="134"/>
      </rPr>
      <t>万元</t>
    </r>
    <phoneticPr fontId="2" type="noConversion"/>
  </si>
  <si>
    <t>零陵区</t>
    <phoneticPr fontId="2" type="noConversion"/>
  </si>
  <si>
    <t>县市区/单位</t>
  </si>
  <si>
    <t>金额</t>
    <phoneticPr fontId="2" type="noConversion"/>
  </si>
  <si>
    <t>合计</t>
    <phoneticPr fontId="2" type="noConversion"/>
  </si>
  <si>
    <t>单位：万元</t>
    <phoneticPr fontId="2" type="noConversion"/>
  </si>
  <si>
    <t>美丽乡村建设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</si>
</sst>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34" x14ac:knownFonts="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Times New Roman"/>
      <family val="1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2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2"/>
      <name val="黑体"/>
      <family val="3"/>
      <charset val="134"/>
    </font>
    <font>
      <b/>
      <sz val="12"/>
      <name val="宋体"/>
      <family val="3"/>
      <charset val="134"/>
    </font>
    <font>
      <b/>
      <sz val="10"/>
      <color theme="1"/>
      <name val="黑体"/>
      <family val="3"/>
      <charset val="134"/>
    </font>
    <font>
      <sz val="18"/>
      <name val="方正小标宋简体"/>
      <family val="4"/>
      <charset val="134"/>
    </font>
    <font>
      <sz val="11"/>
      <name val="方正小标宋简体"/>
      <family val="4"/>
      <charset val="134"/>
    </font>
    <font>
      <sz val="9"/>
      <name val="宋体"/>
      <family val="3"/>
      <charset val="134"/>
    </font>
    <font>
      <sz val="9"/>
      <name val="黑体"/>
      <family val="3"/>
      <charset val="134"/>
    </font>
    <font>
      <sz val="10.5"/>
      <name val="Calibri"/>
      <family val="2"/>
    </font>
    <font>
      <sz val="12"/>
      <name val="宋体"/>
      <family val="3"/>
      <charset val="134"/>
    </font>
    <font>
      <sz val="18"/>
      <color theme="1"/>
      <name val="方正小标宋简体"/>
      <family val="4"/>
      <charset val="134"/>
    </font>
    <font>
      <sz val="11"/>
      <color theme="1"/>
      <name val="黑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Times New Roman"/>
      <family val="1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黑体"/>
      <family val="3"/>
      <charset val="134"/>
    </font>
    <font>
      <sz val="14"/>
      <color theme="1"/>
      <name val="黑体"/>
      <family val="3"/>
      <charset val="134"/>
    </font>
    <font>
      <sz val="8"/>
      <color theme="1"/>
      <name val="宋体"/>
      <family val="3"/>
      <charset val="134"/>
      <scheme val="major"/>
    </font>
    <font>
      <sz val="8"/>
      <name val="Times New Roman"/>
      <family val="1"/>
    </font>
    <font>
      <sz val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11" fillId="0" borderId="0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justify" vertical="center"/>
    </xf>
    <xf numFmtId="0" fontId="0" fillId="0" borderId="0" xfId="0" applyNumberForma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28" fillId="0" borderId="1" xfId="2" applyFont="1" applyFill="1" applyBorder="1" applyAlignment="1">
      <alignment horizontal="center" vertical="center" wrapText="1"/>
    </xf>
    <xf numFmtId="176" fontId="26" fillId="0" borderId="1" xfId="0" applyNumberFormat="1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6" fillId="0" borderId="0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2" fillId="0" borderId="1" xfId="2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20" xfId="2"/>
    <cellStyle name="常规 24" xfId="3"/>
    <cellStyle name="常规 3" xfId="4"/>
  </cellStyles>
  <dxfs count="2"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zoomScale="130" zoomScaleNormal="130" workbookViewId="0">
      <pane ySplit="5" topLeftCell="A48" activePane="bottomLeft" state="frozen"/>
      <selection pane="bottomLeft" activeCell="A2" sqref="A2:G2"/>
    </sheetView>
  </sheetViews>
  <sheetFormatPr defaultColWidth="8.625" defaultRowHeight="14.25" x14ac:dyDescent="0.15"/>
  <cols>
    <col min="1" max="1" width="7.625" style="15" customWidth="1"/>
    <col min="2" max="2" width="10.625" style="7" customWidth="1"/>
    <col min="3" max="3" width="13" style="7" customWidth="1"/>
    <col min="4" max="4" width="12.375" style="7" customWidth="1"/>
    <col min="5" max="5" width="15.875" style="7" customWidth="1"/>
    <col min="6" max="6" width="9.5" style="7" customWidth="1"/>
    <col min="7" max="7" width="18.5" style="7" customWidth="1"/>
    <col min="8" max="16384" width="8.625" style="7"/>
  </cols>
  <sheetData>
    <row r="1" spans="1:7" ht="15.75" x14ac:dyDescent="0.15">
      <c r="A1" s="55" t="s">
        <v>249</v>
      </c>
      <c r="B1" s="9"/>
      <c r="C1" s="9"/>
      <c r="D1" s="9"/>
      <c r="E1" s="9"/>
      <c r="F1" s="9"/>
    </row>
    <row r="2" spans="1:7" ht="18.75" x14ac:dyDescent="0.15">
      <c r="A2" s="56" t="s">
        <v>93</v>
      </c>
      <c r="B2" s="56"/>
      <c r="C2" s="56"/>
      <c r="D2" s="56"/>
      <c r="E2" s="56"/>
      <c r="F2" s="56"/>
      <c r="G2" s="56"/>
    </row>
    <row r="3" spans="1:7" ht="14.25" customHeight="1" x14ac:dyDescent="0.15">
      <c r="A3" s="60"/>
      <c r="B3" s="60"/>
      <c r="C3" s="60"/>
      <c r="D3" s="60"/>
      <c r="E3" s="60"/>
      <c r="F3" s="60"/>
      <c r="G3" s="61" t="s">
        <v>260</v>
      </c>
    </row>
    <row r="4" spans="1:7" ht="24" x14ac:dyDescent="0.15">
      <c r="A4" s="40" t="s">
        <v>213</v>
      </c>
      <c r="B4" s="40" t="s">
        <v>257</v>
      </c>
      <c r="C4" s="12" t="s">
        <v>261</v>
      </c>
      <c r="D4" s="40" t="s">
        <v>75</v>
      </c>
      <c r="E4" s="40" t="s">
        <v>91</v>
      </c>
      <c r="F4" s="12" t="s">
        <v>259</v>
      </c>
      <c r="G4" s="40" t="s">
        <v>90</v>
      </c>
    </row>
    <row r="5" spans="1:7" x14ac:dyDescent="0.15">
      <c r="A5" s="62" t="s">
        <v>100</v>
      </c>
      <c r="B5" s="41"/>
      <c r="C5" s="8">
        <f>C6+C16+C24+C27+C34+C38+C46+C56+C64+C72+C76+C78+C80</f>
        <v>5200</v>
      </c>
      <c r="D5" s="8">
        <f>D6+D16+D24+D27+D34+D38+D46+D56+D64+D72+D76+D78+D80</f>
        <v>3404.1500000000005</v>
      </c>
      <c r="E5" s="8">
        <f>E6+E16+E24+E27+E34+E38+E46+E56+E64+E72+E76+E78+E80</f>
        <v>1000</v>
      </c>
      <c r="F5" s="8">
        <f>F6+F16+F24+F27+F34+F38+F46+F56+F64+F72+F76+F78+F80</f>
        <v>9604.1499999999978</v>
      </c>
      <c r="G5" s="18"/>
    </row>
    <row r="6" spans="1:7" x14ac:dyDescent="0.15">
      <c r="A6" s="52" t="s">
        <v>62</v>
      </c>
      <c r="B6" s="12" t="s">
        <v>63</v>
      </c>
      <c r="C6" s="8">
        <f>SUM(C7:C15)</f>
        <v>1000</v>
      </c>
      <c r="D6" s="8">
        <f>SUM(D7:D15)</f>
        <v>468.3</v>
      </c>
      <c r="E6" s="8">
        <f t="shared" ref="E6" si="0">SUM(E7:E15)</f>
        <v>100</v>
      </c>
      <c r="F6" s="8">
        <f>SUM(F7:F15)</f>
        <v>1568.3</v>
      </c>
      <c r="G6" s="17"/>
    </row>
    <row r="7" spans="1:7" x14ac:dyDescent="0.15">
      <c r="A7" s="53"/>
      <c r="B7" s="34" t="s">
        <v>248</v>
      </c>
      <c r="C7" s="2">
        <v>100</v>
      </c>
      <c r="D7" s="2"/>
      <c r="E7" s="2"/>
      <c r="F7" s="2">
        <v>100</v>
      </c>
      <c r="G7" s="17"/>
    </row>
    <row r="8" spans="1:7" x14ac:dyDescent="0.15">
      <c r="A8" s="53"/>
      <c r="B8" s="2" t="s">
        <v>9</v>
      </c>
      <c r="C8" s="1">
        <v>150</v>
      </c>
      <c r="D8" s="2">
        <v>100</v>
      </c>
      <c r="E8" s="2"/>
      <c r="F8" s="2">
        <f>C8+D8+E8</f>
        <v>250</v>
      </c>
      <c r="G8" s="17"/>
    </row>
    <row r="9" spans="1:7" x14ac:dyDescent="0.15">
      <c r="A9" s="53"/>
      <c r="B9" s="2" t="s">
        <v>0</v>
      </c>
      <c r="C9" s="1">
        <v>150</v>
      </c>
      <c r="D9" s="2">
        <v>60</v>
      </c>
      <c r="E9" s="2">
        <v>100</v>
      </c>
      <c r="F9" s="6">
        <f t="shared" ref="F9:F70" si="1">C9+D9+E9</f>
        <v>310</v>
      </c>
      <c r="G9" s="17"/>
    </row>
    <row r="10" spans="1:7" x14ac:dyDescent="0.15">
      <c r="A10" s="53"/>
      <c r="B10" s="2" t="s">
        <v>10</v>
      </c>
      <c r="C10" s="1">
        <v>50</v>
      </c>
      <c r="D10" s="2">
        <v>48.3</v>
      </c>
      <c r="E10" s="2"/>
      <c r="F10" s="6">
        <f t="shared" si="1"/>
        <v>98.3</v>
      </c>
      <c r="G10" s="17"/>
    </row>
    <row r="11" spans="1:7" x14ac:dyDescent="0.15">
      <c r="A11" s="53"/>
      <c r="B11" s="2" t="s">
        <v>11</v>
      </c>
      <c r="C11" s="1">
        <v>50</v>
      </c>
      <c r="D11" s="2"/>
      <c r="E11" s="2"/>
      <c r="F11" s="6">
        <f t="shared" si="1"/>
        <v>50</v>
      </c>
      <c r="G11" s="17"/>
    </row>
    <row r="12" spans="1:7" x14ac:dyDescent="0.15">
      <c r="A12" s="53"/>
      <c r="B12" s="2" t="s">
        <v>12</v>
      </c>
      <c r="C12" s="1">
        <v>50</v>
      </c>
      <c r="D12" s="2">
        <v>100</v>
      </c>
      <c r="E12" s="2"/>
      <c r="F12" s="6">
        <f t="shared" si="1"/>
        <v>150</v>
      </c>
      <c r="G12" s="17"/>
    </row>
    <row r="13" spans="1:7" x14ac:dyDescent="0.15">
      <c r="A13" s="53"/>
      <c r="B13" s="2" t="s">
        <v>13</v>
      </c>
      <c r="C13" s="2">
        <v>50</v>
      </c>
      <c r="D13" s="2"/>
      <c r="E13" s="2"/>
      <c r="F13" s="6">
        <f t="shared" si="1"/>
        <v>50</v>
      </c>
      <c r="G13" s="17"/>
    </row>
    <row r="14" spans="1:7" x14ac:dyDescent="0.15">
      <c r="A14" s="53"/>
      <c r="B14" s="2" t="s">
        <v>14</v>
      </c>
      <c r="C14" s="2">
        <v>200</v>
      </c>
      <c r="D14" s="2">
        <v>100</v>
      </c>
      <c r="E14" s="2"/>
      <c r="F14" s="6">
        <f t="shared" si="1"/>
        <v>300</v>
      </c>
      <c r="G14" s="17"/>
    </row>
    <row r="15" spans="1:7" x14ac:dyDescent="0.15">
      <c r="A15" s="54"/>
      <c r="B15" s="2" t="s">
        <v>15</v>
      </c>
      <c r="C15" s="2">
        <v>200</v>
      </c>
      <c r="D15" s="2">
        <v>60</v>
      </c>
      <c r="E15" s="2"/>
      <c r="F15" s="6">
        <f t="shared" si="1"/>
        <v>260</v>
      </c>
      <c r="G15" s="17"/>
    </row>
    <row r="16" spans="1:7" x14ac:dyDescent="0.15">
      <c r="A16" s="52" t="s">
        <v>64</v>
      </c>
      <c r="B16" s="8" t="s">
        <v>65</v>
      </c>
      <c r="C16" s="8">
        <f>SUM(C17:C23)</f>
        <v>600</v>
      </c>
      <c r="D16" s="8">
        <f t="shared" ref="D16:E16" si="2">SUM(D17:D23)</f>
        <v>256.60000000000002</v>
      </c>
      <c r="E16" s="8">
        <f t="shared" si="2"/>
        <v>100</v>
      </c>
      <c r="F16" s="11">
        <f t="shared" si="1"/>
        <v>956.6</v>
      </c>
      <c r="G16" s="17"/>
    </row>
    <row r="17" spans="1:7" x14ac:dyDescent="0.15">
      <c r="A17" s="53"/>
      <c r="B17" s="3" t="s">
        <v>16</v>
      </c>
      <c r="C17" s="2">
        <v>100</v>
      </c>
      <c r="D17" s="2"/>
      <c r="E17" s="2"/>
      <c r="F17" s="6">
        <f t="shared" si="1"/>
        <v>100</v>
      </c>
      <c r="G17" s="17"/>
    </row>
    <row r="18" spans="1:7" x14ac:dyDescent="0.15">
      <c r="A18" s="53"/>
      <c r="B18" s="3" t="s">
        <v>17</v>
      </c>
      <c r="C18" s="2">
        <v>100</v>
      </c>
      <c r="D18" s="2"/>
      <c r="E18" s="2"/>
      <c r="F18" s="6">
        <f t="shared" si="1"/>
        <v>100</v>
      </c>
      <c r="G18" s="17"/>
    </row>
    <row r="19" spans="1:7" x14ac:dyDescent="0.15">
      <c r="A19" s="53"/>
      <c r="B19" s="3" t="s">
        <v>18</v>
      </c>
      <c r="C19" s="2">
        <v>100</v>
      </c>
      <c r="D19" s="2"/>
      <c r="E19" s="2"/>
      <c r="F19" s="6">
        <f t="shared" si="1"/>
        <v>100</v>
      </c>
      <c r="G19" s="17"/>
    </row>
    <row r="20" spans="1:7" x14ac:dyDescent="0.15">
      <c r="A20" s="53"/>
      <c r="B20" s="3" t="s">
        <v>1</v>
      </c>
      <c r="C20" s="2"/>
      <c r="D20" s="6">
        <v>48.3</v>
      </c>
      <c r="E20" s="2">
        <v>100</v>
      </c>
      <c r="F20" s="6">
        <f t="shared" si="1"/>
        <v>148.30000000000001</v>
      </c>
      <c r="G20" s="17"/>
    </row>
    <row r="21" spans="1:7" x14ac:dyDescent="0.15">
      <c r="A21" s="53"/>
      <c r="B21" s="3" t="s">
        <v>19</v>
      </c>
      <c r="C21" s="2"/>
      <c r="D21" s="2">
        <v>60</v>
      </c>
      <c r="E21" s="2"/>
      <c r="F21" s="6">
        <f t="shared" si="1"/>
        <v>60</v>
      </c>
      <c r="G21" s="17"/>
    </row>
    <row r="22" spans="1:7" x14ac:dyDescent="0.15">
      <c r="A22" s="53"/>
      <c r="B22" s="3" t="s">
        <v>20</v>
      </c>
      <c r="C22" s="2"/>
      <c r="D22" s="6">
        <v>48.3</v>
      </c>
      <c r="E22" s="2"/>
      <c r="F22" s="6">
        <f t="shared" si="1"/>
        <v>48.3</v>
      </c>
      <c r="G22" s="17"/>
    </row>
    <row r="23" spans="1:7" x14ac:dyDescent="0.15">
      <c r="A23" s="54"/>
      <c r="B23" s="3" t="s">
        <v>21</v>
      </c>
      <c r="C23" s="2">
        <v>300</v>
      </c>
      <c r="D23" s="2">
        <v>100</v>
      </c>
      <c r="E23" s="2"/>
      <c r="F23" s="6">
        <f t="shared" si="1"/>
        <v>400</v>
      </c>
      <c r="G23" s="17"/>
    </row>
    <row r="24" spans="1:7" s="13" customFormat="1" x14ac:dyDescent="0.15">
      <c r="A24" s="52" t="s">
        <v>66</v>
      </c>
      <c r="B24" s="8" t="s">
        <v>67</v>
      </c>
      <c r="C24" s="8">
        <f>SUM(C25:C26)</f>
        <v>300</v>
      </c>
      <c r="D24" s="8">
        <f t="shared" ref="D24:E24" si="3">SUM(D25:D26)</f>
        <v>96.6</v>
      </c>
      <c r="E24" s="8">
        <f t="shared" si="3"/>
        <v>0</v>
      </c>
      <c r="F24" s="11">
        <f t="shared" si="1"/>
        <v>396.6</v>
      </c>
      <c r="G24" s="18"/>
    </row>
    <row r="25" spans="1:7" x14ac:dyDescent="0.15">
      <c r="A25" s="53"/>
      <c r="B25" s="3" t="s">
        <v>22</v>
      </c>
      <c r="C25" s="2"/>
      <c r="D25" s="6">
        <v>48.3</v>
      </c>
      <c r="E25" s="2"/>
      <c r="F25" s="6">
        <f t="shared" si="1"/>
        <v>48.3</v>
      </c>
      <c r="G25" s="17"/>
    </row>
    <row r="26" spans="1:7" x14ac:dyDescent="0.15">
      <c r="A26" s="54"/>
      <c r="B26" s="3" t="s">
        <v>23</v>
      </c>
      <c r="C26" s="2">
        <v>300</v>
      </c>
      <c r="D26" s="6">
        <v>48.3</v>
      </c>
      <c r="E26" s="2"/>
      <c r="F26" s="6">
        <f t="shared" si="1"/>
        <v>348.3</v>
      </c>
      <c r="G26" s="17"/>
    </row>
    <row r="27" spans="1:7" s="13" customFormat="1" x14ac:dyDescent="0.15">
      <c r="A27" s="52" t="s">
        <v>68</v>
      </c>
      <c r="B27" s="8" t="s">
        <v>69</v>
      </c>
      <c r="C27" s="8">
        <f>SUM(C28:C33)</f>
        <v>400</v>
      </c>
      <c r="D27" s="8">
        <f t="shared" ref="D27:E27" si="4">SUM(D28:D33)</f>
        <v>276.60000000000002</v>
      </c>
      <c r="E27" s="8">
        <f t="shared" si="4"/>
        <v>0</v>
      </c>
      <c r="F27" s="11">
        <f t="shared" si="1"/>
        <v>676.6</v>
      </c>
      <c r="G27" s="18"/>
    </row>
    <row r="28" spans="1:7" x14ac:dyDescent="0.15">
      <c r="A28" s="53"/>
      <c r="B28" s="2" t="s">
        <v>24</v>
      </c>
      <c r="C28" s="2">
        <v>100</v>
      </c>
      <c r="D28" s="2"/>
      <c r="E28" s="2"/>
      <c r="F28" s="6">
        <f t="shared" si="1"/>
        <v>100</v>
      </c>
      <c r="G28" s="17"/>
    </row>
    <row r="29" spans="1:7" x14ac:dyDescent="0.15">
      <c r="A29" s="53"/>
      <c r="B29" s="2" t="s">
        <v>25</v>
      </c>
      <c r="C29" s="2"/>
      <c r="D29" s="2">
        <v>60</v>
      </c>
      <c r="E29" s="2"/>
      <c r="F29" s="6">
        <f t="shared" si="1"/>
        <v>60</v>
      </c>
      <c r="G29" s="17"/>
    </row>
    <row r="30" spans="1:7" x14ac:dyDescent="0.15">
      <c r="A30" s="53"/>
      <c r="B30" s="2" t="s">
        <v>26</v>
      </c>
      <c r="C30" s="2">
        <v>300</v>
      </c>
      <c r="D30" s="2">
        <v>60</v>
      </c>
      <c r="E30" s="2"/>
      <c r="F30" s="6">
        <f t="shared" si="1"/>
        <v>360</v>
      </c>
      <c r="G30" s="17"/>
    </row>
    <row r="31" spans="1:7" x14ac:dyDescent="0.15">
      <c r="A31" s="53"/>
      <c r="B31" s="2" t="s">
        <v>27</v>
      </c>
      <c r="C31" s="2"/>
      <c r="D31" s="6">
        <v>48.3</v>
      </c>
      <c r="E31" s="2"/>
      <c r="F31" s="6">
        <f t="shared" si="1"/>
        <v>48.3</v>
      </c>
      <c r="G31" s="17"/>
    </row>
    <row r="32" spans="1:7" x14ac:dyDescent="0.15">
      <c r="A32" s="53"/>
      <c r="B32" s="2" t="s">
        <v>28</v>
      </c>
      <c r="C32" s="2"/>
      <c r="D32" s="2">
        <v>60</v>
      </c>
      <c r="E32" s="2"/>
      <c r="F32" s="6">
        <f t="shared" si="1"/>
        <v>60</v>
      </c>
      <c r="G32" s="17"/>
    </row>
    <row r="33" spans="1:7" x14ac:dyDescent="0.15">
      <c r="A33" s="54"/>
      <c r="B33" s="2" t="s">
        <v>29</v>
      </c>
      <c r="C33" s="2"/>
      <c r="D33" s="6">
        <v>48.3</v>
      </c>
      <c r="E33" s="2"/>
      <c r="F33" s="6">
        <f t="shared" si="1"/>
        <v>48.3</v>
      </c>
      <c r="G33" s="17"/>
    </row>
    <row r="34" spans="1:7" s="13" customFormat="1" x14ac:dyDescent="0.15">
      <c r="A34" s="52" t="s">
        <v>70</v>
      </c>
      <c r="B34" s="8" t="s">
        <v>71</v>
      </c>
      <c r="C34" s="8">
        <f>SUM(C35:C37)</f>
        <v>300</v>
      </c>
      <c r="D34" s="8">
        <f t="shared" ref="D34:E34" si="5">SUM(D35:D37)</f>
        <v>48.3</v>
      </c>
      <c r="E34" s="8">
        <f t="shared" si="5"/>
        <v>100</v>
      </c>
      <c r="F34" s="11">
        <f t="shared" si="1"/>
        <v>448.3</v>
      </c>
      <c r="G34" s="18"/>
    </row>
    <row r="35" spans="1:7" x14ac:dyDescent="0.15">
      <c r="A35" s="53"/>
      <c r="B35" s="4" t="s">
        <v>30</v>
      </c>
      <c r="C35" s="2">
        <v>300</v>
      </c>
      <c r="D35" s="2"/>
      <c r="E35" s="2"/>
      <c r="F35" s="6">
        <f t="shared" si="1"/>
        <v>300</v>
      </c>
      <c r="G35" s="17"/>
    </row>
    <row r="36" spans="1:7" x14ac:dyDescent="0.15">
      <c r="A36" s="53"/>
      <c r="B36" s="4" t="s">
        <v>2</v>
      </c>
      <c r="C36" s="2"/>
      <c r="D36" s="2"/>
      <c r="E36" s="2">
        <v>100</v>
      </c>
      <c r="F36" s="6">
        <f t="shared" si="1"/>
        <v>100</v>
      </c>
      <c r="G36" s="17"/>
    </row>
    <row r="37" spans="1:7" x14ac:dyDescent="0.15">
      <c r="A37" s="54"/>
      <c r="B37" s="4" t="s">
        <v>31</v>
      </c>
      <c r="C37" s="2"/>
      <c r="D37" s="6">
        <v>48.3</v>
      </c>
      <c r="E37" s="2"/>
      <c r="F37" s="6">
        <f t="shared" si="1"/>
        <v>48.3</v>
      </c>
      <c r="G37" s="17"/>
    </row>
    <row r="38" spans="1:7" s="13" customFormat="1" x14ac:dyDescent="0.15">
      <c r="A38" s="52" t="s">
        <v>72</v>
      </c>
      <c r="B38" s="8" t="s">
        <v>73</v>
      </c>
      <c r="C38" s="8">
        <f>SUM(C39:C45)</f>
        <v>400</v>
      </c>
      <c r="D38" s="8">
        <f t="shared" ref="D38:E38" si="6">SUM(D39:D45)</f>
        <v>324.89999999999998</v>
      </c>
      <c r="E38" s="8">
        <f t="shared" si="6"/>
        <v>200</v>
      </c>
      <c r="F38" s="11">
        <f t="shared" si="1"/>
        <v>924.9</v>
      </c>
      <c r="G38" s="18"/>
    </row>
    <row r="39" spans="1:7" s="13" customFormat="1" ht="18.75" customHeight="1" x14ac:dyDescent="0.15">
      <c r="A39" s="53"/>
      <c r="B39" s="51" t="s">
        <v>250</v>
      </c>
      <c r="C39" s="6"/>
      <c r="D39" s="6">
        <v>48.3</v>
      </c>
      <c r="E39" s="6"/>
      <c r="F39" s="6">
        <f t="shared" si="1"/>
        <v>48.3</v>
      </c>
      <c r="G39" s="57" t="s">
        <v>94</v>
      </c>
    </row>
    <row r="40" spans="1:7" x14ac:dyDescent="0.15">
      <c r="A40" s="53"/>
      <c r="B40" s="3" t="s">
        <v>32</v>
      </c>
      <c r="C40" s="2">
        <v>100</v>
      </c>
      <c r="D40" s="2"/>
      <c r="E40" s="2"/>
      <c r="F40" s="6">
        <f t="shared" si="1"/>
        <v>100</v>
      </c>
      <c r="G40" s="17"/>
    </row>
    <row r="41" spans="1:7" x14ac:dyDescent="0.15">
      <c r="A41" s="53"/>
      <c r="B41" s="3" t="s">
        <v>33</v>
      </c>
      <c r="C41" s="2">
        <v>300</v>
      </c>
      <c r="D41" s="6">
        <v>48.3</v>
      </c>
      <c r="E41" s="2">
        <v>100</v>
      </c>
      <c r="F41" s="6">
        <f t="shared" si="1"/>
        <v>448.3</v>
      </c>
      <c r="G41" s="17"/>
    </row>
    <row r="42" spans="1:7" x14ac:dyDescent="0.15">
      <c r="A42" s="53"/>
      <c r="B42" s="3" t="s">
        <v>34</v>
      </c>
      <c r="C42" s="2"/>
      <c r="D42" s="6">
        <v>48.3</v>
      </c>
      <c r="E42" s="2"/>
      <c r="F42" s="6">
        <f t="shared" si="1"/>
        <v>48.3</v>
      </c>
      <c r="G42" s="17"/>
    </row>
    <row r="43" spans="1:7" x14ac:dyDescent="0.15">
      <c r="A43" s="53"/>
      <c r="B43" s="3" t="s">
        <v>35</v>
      </c>
      <c r="C43" s="2"/>
      <c r="D43" s="2">
        <v>60</v>
      </c>
      <c r="E43" s="2"/>
      <c r="F43" s="6">
        <f t="shared" si="1"/>
        <v>60</v>
      </c>
      <c r="G43" s="17"/>
    </row>
    <row r="44" spans="1:7" x14ac:dyDescent="0.15">
      <c r="A44" s="53"/>
      <c r="B44" s="3" t="s">
        <v>36</v>
      </c>
      <c r="C44" s="2"/>
      <c r="D44" s="2">
        <v>60</v>
      </c>
      <c r="E44" s="2"/>
      <c r="F44" s="6">
        <f t="shared" si="1"/>
        <v>60</v>
      </c>
      <c r="G44" s="17"/>
    </row>
    <row r="45" spans="1:7" x14ac:dyDescent="0.15">
      <c r="A45" s="54"/>
      <c r="B45" s="3" t="s">
        <v>3</v>
      </c>
      <c r="C45" s="2"/>
      <c r="D45" s="2">
        <v>60</v>
      </c>
      <c r="E45" s="2">
        <v>100</v>
      </c>
      <c r="F45" s="6">
        <f t="shared" si="1"/>
        <v>160</v>
      </c>
      <c r="G45" s="17"/>
    </row>
    <row r="46" spans="1:7" s="13" customFormat="1" x14ac:dyDescent="0.15">
      <c r="A46" s="52" t="s">
        <v>76</v>
      </c>
      <c r="B46" s="8" t="s">
        <v>77</v>
      </c>
      <c r="C46" s="8">
        <f>SUM(C47:C55)</f>
        <v>700</v>
      </c>
      <c r="D46" s="8">
        <f t="shared" ref="D46:E46" si="7">SUM(D47:D55)</f>
        <v>593.19999999999993</v>
      </c>
      <c r="E46" s="8">
        <f t="shared" si="7"/>
        <v>200</v>
      </c>
      <c r="F46" s="11">
        <f t="shared" si="1"/>
        <v>1493.1999999999998</v>
      </c>
      <c r="G46" s="18"/>
    </row>
    <row r="47" spans="1:7" s="13" customFormat="1" ht="61.5" customHeight="1" x14ac:dyDescent="0.15">
      <c r="A47" s="53"/>
      <c r="B47" s="51" t="s">
        <v>251</v>
      </c>
      <c r="C47" s="6">
        <v>300</v>
      </c>
      <c r="D47" s="6">
        <v>96.6</v>
      </c>
      <c r="E47" s="6"/>
      <c r="F47" s="6">
        <f t="shared" si="1"/>
        <v>396.6</v>
      </c>
      <c r="G47" s="58" t="s">
        <v>254</v>
      </c>
    </row>
    <row r="48" spans="1:7" x14ac:dyDescent="0.15">
      <c r="A48" s="53"/>
      <c r="B48" s="3" t="s">
        <v>37</v>
      </c>
      <c r="C48" s="2">
        <v>100</v>
      </c>
      <c r="D48" s="6">
        <v>48.3</v>
      </c>
      <c r="E48" s="2"/>
      <c r="F48" s="6">
        <f t="shared" si="1"/>
        <v>148.30000000000001</v>
      </c>
      <c r="G48" s="17"/>
    </row>
    <row r="49" spans="1:7" x14ac:dyDescent="0.15">
      <c r="A49" s="53"/>
      <c r="B49" s="3" t="s">
        <v>38</v>
      </c>
      <c r="C49" s="2"/>
      <c r="D49" s="2">
        <v>100</v>
      </c>
      <c r="E49" s="2"/>
      <c r="F49" s="6">
        <f t="shared" si="1"/>
        <v>100</v>
      </c>
      <c r="G49" s="17"/>
    </row>
    <row r="50" spans="1:7" x14ac:dyDescent="0.15">
      <c r="A50" s="53"/>
      <c r="B50" s="3" t="s">
        <v>39</v>
      </c>
      <c r="C50" s="2"/>
      <c r="D50" s="2">
        <v>60</v>
      </c>
      <c r="E50" s="2"/>
      <c r="F50" s="6">
        <f t="shared" si="1"/>
        <v>60</v>
      </c>
      <c r="G50" s="17"/>
    </row>
    <row r="51" spans="1:7" x14ac:dyDescent="0.15">
      <c r="A51" s="53"/>
      <c r="B51" s="3" t="s">
        <v>40</v>
      </c>
      <c r="C51" s="2"/>
      <c r="D51" s="2">
        <v>60</v>
      </c>
      <c r="E51" s="2"/>
      <c r="F51" s="6">
        <f t="shared" si="1"/>
        <v>60</v>
      </c>
      <c r="G51" s="17"/>
    </row>
    <row r="52" spans="1:7" x14ac:dyDescent="0.15">
      <c r="A52" s="53"/>
      <c r="B52" s="3" t="s">
        <v>41</v>
      </c>
      <c r="C52" s="2"/>
      <c r="D52" s="2">
        <v>60</v>
      </c>
      <c r="E52" s="2"/>
      <c r="F52" s="6">
        <f t="shared" si="1"/>
        <v>60</v>
      </c>
      <c r="G52" s="17"/>
    </row>
    <row r="53" spans="1:7" x14ac:dyDescent="0.15">
      <c r="A53" s="53"/>
      <c r="B53" s="3" t="s">
        <v>42</v>
      </c>
      <c r="C53" s="2"/>
      <c r="D53" s="2">
        <v>60</v>
      </c>
      <c r="E53" s="2"/>
      <c r="F53" s="6">
        <f t="shared" si="1"/>
        <v>60</v>
      </c>
      <c r="G53" s="17"/>
    </row>
    <row r="54" spans="1:7" x14ac:dyDescent="0.15">
      <c r="A54" s="53"/>
      <c r="B54" s="3" t="s">
        <v>4</v>
      </c>
      <c r="C54" s="2">
        <v>300</v>
      </c>
      <c r="D54" s="6">
        <v>48.3</v>
      </c>
      <c r="E54" s="2">
        <v>100</v>
      </c>
      <c r="F54" s="6">
        <f t="shared" si="1"/>
        <v>448.3</v>
      </c>
      <c r="G54" s="17"/>
    </row>
    <row r="55" spans="1:7" x14ac:dyDescent="0.15">
      <c r="A55" s="54"/>
      <c r="B55" s="3" t="s">
        <v>5</v>
      </c>
      <c r="C55" s="2"/>
      <c r="D55" s="2">
        <v>60</v>
      </c>
      <c r="E55" s="2">
        <v>100</v>
      </c>
      <c r="F55" s="6">
        <f t="shared" si="1"/>
        <v>160</v>
      </c>
      <c r="G55" s="17"/>
    </row>
    <row r="56" spans="1:7" s="13" customFormat="1" x14ac:dyDescent="0.15">
      <c r="A56" s="52" t="s">
        <v>78</v>
      </c>
      <c r="B56" s="8" t="s">
        <v>79</v>
      </c>
      <c r="C56" s="8">
        <f>SUM(C57:C63)</f>
        <v>400</v>
      </c>
      <c r="D56" s="8">
        <f t="shared" ref="D56:E56" si="8">SUM(D57:D63)</f>
        <v>424.9</v>
      </c>
      <c r="E56" s="8">
        <f t="shared" si="8"/>
        <v>200</v>
      </c>
      <c r="F56" s="11">
        <f t="shared" si="1"/>
        <v>1024.9000000000001</v>
      </c>
      <c r="G56" s="18"/>
    </row>
    <row r="57" spans="1:7" ht="22.5" x14ac:dyDescent="0.15">
      <c r="A57" s="53"/>
      <c r="B57" s="14" t="s">
        <v>252</v>
      </c>
      <c r="C57" s="6">
        <v>100</v>
      </c>
      <c r="D57" s="6">
        <v>48.3</v>
      </c>
      <c r="E57" s="6"/>
      <c r="F57" s="6">
        <f t="shared" si="1"/>
        <v>148.30000000000001</v>
      </c>
      <c r="G57" s="59" t="s">
        <v>255</v>
      </c>
    </row>
    <row r="58" spans="1:7" x14ac:dyDescent="0.15">
      <c r="A58" s="53"/>
      <c r="B58" s="4" t="s">
        <v>43</v>
      </c>
      <c r="C58" s="2">
        <v>300</v>
      </c>
      <c r="D58" s="2">
        <v>60</v>
      </c>
      <c r="E58" s="2"/>
      <c r="F58" s="6">
        <f t="shared" si="1"/>
        <v>360</v>
      </c>
      <c r="G58" s="17"/>
    </row>
    <row r="59" spans="1:7" x14ac:dyDescent="0.15">
      <c r="A59" s="53"/>
      <c r="B59" s="4" t="s">
        <v>6</v>
      </c>
      <c r="C59" s="2"/>
      <c r="D59" s="6">
        <v>48.3</v>
      </c>
      <c r="E59" s="2">
        <v>100</v>
      </c>
      <c r="F59" s="6">
        <f t="shared" si="1"/>
        <v>148.30000000000001</v>
      </c>
      <c r="G59" s="17"/>
    </row>
    <row r="60" spans="1:7" x14ac:dyDescent="0.15">
      <c r="A60" s="53"/>
      <c r="B60" s="4" t="s">
        <v>44</v>
      </c>
      <c r="C60" s="2"/>
      <c r="D60" s="6">
        <v>48.3</v>
      </c>
      <c r="E60" s="2"/>
      <c r="F60" s="6">
        <f t="shared" si="1"/>
        <v>48.3</v>
      </c>
      <c r="G60" s="17"/>
    </row>
    <row r="61" spans="1:7" x14ac:dyDescent="0.15">
      <c r="A61" s="53"/>
      <c r="B61" s="4" t="s">
        <v>45</v>
      </c>
      <c r="C61" s="2"/>
      <c r="D61" s="2">
        <v>60</v>
      </c>
      <c r="E61" s="2"/>
      <c r="F61" s="6">
        <f t="shared" si="1"/>
        <v>60</v>
      </c>
      <c r="G61" s="17"/>
    </row>
    <row r="62" spans="1:7" x14ac:dyDescent="0.15">
      <c r="A62" s="53"/>
      <c r="B62" s="4" t="s">
        <v>46</v>
      </c>
      <c r="C62" s="2"/>
      <c r="D62" s="2">
        <v>100</v>
      </c>
      <c r="E62" s="2"/>
      <c r="F62" s="6">
        <f t="shared" si="1"/>
        <v>100</v>
      </c>
      <c r="G62" s="17"/>
    </row>
    <row r="63" spans="1:7" x14ac:dyDescent="0.15">
      <c r="A63" s="54"/>
      <c r="B63" s="4" t="s">
        <v>7</v>
      </c>
      <c r="C63" s="2"/>
      <c r="D63" s="2">
        <v>60</v>
      </c>
      <c r="E63" s="2">
        <v>100</v>
      </c>
      <c r="F63" s="6">
        <f t="shared" si="1"/>
        <v>160</v>
      </c>
      <c r="G63" s="17"/>
    </row>
    <row r="64" spans="1:7" s="13" customFormat="1" x14ac:dyDescent="0.15">
      <c r="A64" s="52" t="s">
        <v>80</v>
      </c>
      <c r="B64" s="8" t="s">
        <v>81</v>
      </c>
      <c r="C64" s="8">
        <f>SUM(C65:C71)</f>
        <v>400</v>
      </c>
      <c r="D64" s="8">
        <f>SUM(D65:D71)</f>
        <v>476.6</v>
      </c>
      <c r="E64" s="8">
        <f>SUM(E65:E71)</f>
        <v>100</v>
      </c>
      <c r="F64" s="11">
        <f t="shared" si="1"/>
        <v>976.6</v>
      </c>
      <c r="G64" s="18"/>
    </row>
    <row r="65" spans="1:7" x14ac:dyDescent="0.15">
      <c r="A65" s="53"/>
      <c r="B65" s="51" t="s">
        <v>247</v>
      </c>
      <c r="C65" s="2">
        <v>100</v>
      </c>
      <c r="D65" s="2">
        <v>60</v>
      </c>
      <c r="E65" s="2"/>
      <c r="F65" s="6">
        <f t="shared" si="1"/>
        <v>160</v>
      </c>
      <c r="G65" s="17"/>
    </row>
    <row r="66" spans="1:7" x14ac:dyDescent="0.15">
      <c r="A66" s="53"/>
      <c r="B66" s="51" t="s">
        <v>256</v>
      </c>
      <c r="C66" s="2"/>
      <c r="D66" s="2">
        <v>100</v>
      </c>
      <c r="E66" s="2"/>
      <c r="F66" s="6">
        <f t="shared" si="1"/>
        <v>100</v>
      </c>
      <c r="G66" s="17"/>
    </row>
    <row r="67" spans="1:7" x14ac:dyDescent="0.15">
      <c r="A67" s="53"/>
      <c r="B67" s="3" t="s">
        <v>8</v>
      </c>
      <c r="C67" s="2">
        <v>300</v>
      </c>
      <c r="D67" s="2">
        <v>100</v>
      </c>
      <c r="E67" s="2">
        <v>100</v>
      </c>
      <c r="F67" s="6">
        <f t="shared" si="1"/>
        <v>500</v>
      </c>
      <c r="G67" s="17"/>
    </row>
    <row r="68" spans="1:7" x14ac:dyDescent="0.15">
      <c r="A68" s="53"/>
      <c r="B68" s="3" t="s">
        <v>47</v>
      </c>
      <c r="C68" s="2"/>
      <c r="D68" s="2">
        <v>60</v>
      </c>
      <c r="E68" s="2"/>
      <c r="F68" s="6">
        <f t="shared" si="1"/>
        <v>60</v>
      </c>
      <c r="G68" s="17"/>
    </row>
    <row r="69" spans="1:7" x14ac:dyDescent="0.15">
      <c r="A69" s="53"/>
      <c r="B69" s="3" t="s">
        <v>48</v>
      </c>
      <c r="C69" s="2"/>
      <c r="D69" s="2">
        <v>60</v>
      </c>
      <c r="E69" s="2"/>
      <c r="F69" s="6">
        <f t="shared" si="1"/>
        <v>60</v>
      </c>
      <c r="G69" s="17"/>
    </row>
    <row r="70" spans="1:7" x14ac:dyDescent="0.15">
      <c r="A70" s="53"/>
      <c r="B70" s="3" t="s">
        <v>49</v>
      </c>
      <c r="C70" s="2"/>
      <c r="D70" s="6">
        <v>48.3</v>
      </c>
      <c r="E70" s="2"/>
      <c r="F70" s="6">
        <f t="shared" si="1"/>
        <v>48.3</v>
      </c>
      <c r="G70" s="17"/>
    </row>
    <row r="71" spans="1:7" x14ac:dyDescent="0.15">
      <c r="A71" s="54"/>
      <c r="B71" s="3" t="s">
        <v>50</v>
      </c>
      <c r="C71" s="2"/>
      <c r="D71" s="6">
        <v>48.3</v>
      </c>
      <c r="E71" s="2"/>
      <c r="F71" s="6">
        <f t="shared" ref="F71:F85" si="9">C71+D71+E71</f>
        <v>48.3</v>
      </c>
      <c r="G71" s="17"/>
    </row>
    <row r="72" spans="1:7" s="13" customFormat="1" x14ac:dyDescent="0.15">
      <c r="A72" s="52" t="s">
        <v>82</v>
      </c>
      <c r="B72" s="8" t="s">
        <v>83</v>
      </c>
      <c r="C72" s="8">
        <f>SUM(C73:C75)</f>
        <v>400</v>
      </c>
      <c r="D72" s="8">
        <f t="shared" ref="D72:E72" si="10">SUM(D73:D75)</f>
        <v>48.3</v>
      </c>
      <c r="E72" s="8">
        <f t="shared" si="10"/>
        <v>0</v>
      </c>
      <c r="F72" s="11">
        <f t="shared" si="9"/>
        <v>448.3</v>
      </c>
      <c r="G72" s="18"/>
    </row>
    <row r="73" spans="1:7" x14ac:dyDescent="0.15">
      <c r="A73" s="53"/>
      <c r="B73" s="2" t="s">
        <v>51</v>
      </c>
      <c r="C73" s="2">
        <v>100</v>
      </c>
      <c r="D73" s="2"/>
      <c r="E73" s="2"/>
      <c r="F73" s="6">
        <f t="shared" si="9"/>
        <v>100</v>
      </c>
      <c r="G73" s="17"/>
    </row>
    <row r="74" spans="1:7" x14ac:dyDescent="0.15">
      <c r="A74" s="53"/>
      <c r="B74" s="4" t="s">
        <v>52</v>
      </c>
      <c r="C74" s="2">
        <v>300</v>
      </c>
      <c r="D74" s="2"/>
      <c r="E74" s="2"/>
      <c r="F74" s="6">
        <f t="shared" si="9"/>
        <v>300</v>
      </c>
      <c r="G74" s="17"/>
    </row>
    <row r="75" spans="1:7" x14ac:dyDescent="0.15">
      <c r="A75" s="54"/>
      <c r="B75" s="4" t="s">
        <v>53</v>
      </c>
      <c r="C75" s="2"/>
      <c r="D75" s="6">
        <v>48.3</v>
      </c>
      <c r="E75" s="2"/>
      <c r="F75" s="6">
        <f t="shared" si="9"/>
        <v>48.3</v>
      </c>
      <c r="G75" s="17"/>
    </row>
    <row r="76" spans="1:7" s="13" customFormat="1" x14ac:dyDescent="0.15">
      <c r="A76" s="52" t="s">
        <v>84</v>
      </c>
      <c r="B76" s="8" t="s">
        <v>85</v>
      </c>
      <c r="C76" s="8">
        <f>SUM(C77:C77)</f>
        <v>300</v>
      </c>
      <c r="D76" s="8">
        <f>SUM(D77:D77)</f>
        <v>48.3</v>
      </c>
      <c r="E76" s="8">
        <f>SUM(E77:E77)</f>
        <v>0</v>
      </c>
      <c r="F76" s="11">
        <f t="shared" si="9"/>
        <v>348.3</v>
      </c>
      <c r="G76" s="18"/>
    </row>
    <row r="77" spans="1:7" x14ac:dyDescent="0.15">
      <c r="A77" s="54"/>
      <c r="B77" s="2" t="s">
        <v>54</v>
      </c>
      <c r="C77" s="2">
        <v>300</v>
      </c>
      <c r="D77" s="6">
        <v>48.3</v>
      </c>
      <c r="E77" s="2"/>
      <c r="F77" s="6">
        <f t="shared" si="9"/>
        <v>348.3</v>
      </c>
      <c r="G77" s="17"/>
    </row>
    <row r="78" spans="1:7" s="13" customFormat="1" x14ac:dyDescent="0.15">
      <c r="A78" s="52" t="s">
        <v>86</v>
      </c>
      <c r="B78" s="8" t="s">
        <v>87</v>
      </c>
      <c r="C78" s="8">
        <f>SUM(C79:C79)</f>
        <v>0</v>
      </c>
      <c r="D78" s="8">
        <f>SUM(D79:D79)</f>
        <v>48.3</v>
      </c>
      <c r="E78" s="8">
        <f>SUM(E79:E79)</f>
        <v>0</v>
      </c>
      <c r="F78" s="11">
        <f t="shared" si="9"/>
        <v>48.3</v>
      </c>
      <c r="G78" s="18"/>
    </row>
    <row r="79" spans="1:7" x14ac:dyDescent="0.15">
      <c r="A79" s="54"/>
      <c r="B79" s="3" t="s">
        <v>55</v>
      </c>
      <c r="C79" s="2"/>
      <c r="D79" s="6">
        <v>48.3</v>
      </c>
      <c r="E79" s="2"/>
      <c r="F79" s="6">
        <f t="shared" si="9"/>
        <v>48.3</v>
      </c>
      <c r="G79" s="17"/>
    </row>
    <row r="80" spans="1:7" s="16" customFormat="1" ht="36" x14ac:dyDescent="0.15">
      <c r="A80" s="52" t="s">
        <v>88</v>
      </c>
      <c r="B80" s="8" t="s">
        <v>89</v>
      </c>
      <c r="C80" s="8"/>
      <c r="D80" s="8">
        <f>SUM(D81:D86)</f>
        <v>293.25</v>
      </c>
      <c r="E80" s="8"/>
      <c r="F80" s="11">
        <f t="shared" si="9"/>
        <v>293.25</v>
      </c>
      <c r="G80" s="19"/>
    </row>
    <row r="81" spans="1:7" x14ac:dyDescent="0.15">
      <c r="A81" s="53"/>
      <c r="B81" s="3" t="s">
        <v>56</v>
      </c>
      <c r="C81" s="2"/>
      <c r="D81" s="6">
        <v>48.3</v>
      </c>
      <c r="E81" s="2"/>
      <c r="F81" s="6">
        <f t="shared" si="9"/>
        <v>48.3</v>
      </c>
      <c r="G81" s="17"/>
    </row>
    <row r="82" spans="1:7" x14ac:dyDescent="0.15">
      <c r="A82" s="53"/>
      <c r="B82" s="3" t="s">
        <v>57</v>
      </c>
      <c r="C82" s="2"/>
      <c r="D82" s="6">
        <v>48.3</v>
      </c>
      <c r="E82" s="2"/>
      <c r="F82" s="6">
        <f t="shared" si="9"/>
        <v>48.3</v>
      </c>
      <c r="G82" s="17"/>
    </row>
    <row r="83" spans="1:7" x14ac:dyDescent="0.15">
      <c r="A83" s="53"/>
      <c r="B83" s="3" t="s">
        <v>58</v>
      </c>
      <c r="C83" s="2"/>
      <c r="D83" s="6">
        <v>48.3</v>
      </c>
      <c r="E83" s="2"/>
      <c r="F83" s="6">
        <f t="shared" si="9"/>
        <v>48.3</v>
      </c>
      <c r="G83" s="17"/>
    </row>
    <row r="84" spans="1:7" x14ac:dyDescent="0.15">
      <c r="A84" s="53"/>
      <c r="B84" s="3" t="s">
        <v>59</v>
      </c>
      <c r="C84" s="2"/>
      <c r="D84" s="2">
        <v>100</v>
      </c>
      <c r="E84" s="2"/>
      <c r="F84" s="6">
        <f t="shared" si="9"/>
        <v>100</v>
      </c>
      <c r="G84" s="17"/>
    </row>
    <row r="85" spans="1:7" x14ac:dyDescent="0.15">
      <c r="A85" s="54"/>
      <c r="B85" s="3" t="s">
        <v>60</v>
      </c>
      <c r="C85" s="2"/>
      <c r="D85" s="6">
        <v>48.35</v>
      </c>
      <c r="E85" s="2"/>
      <c r="F85" s="6">
        <f t="shared" si="9"/>
        <v>48.35</v>
      </c>
      <c r="G85" s="17"/>
    </row>
    <row r="86" spans="1:7" hidden="1" x14ac:dyDescent="0.15">
      <c r="A86" s="5"/>
      <c r="B86" s="10" t="s">
        <v>61</v>
      </c>
      <c r="C86" s="5"/>
      <c r="D86" s="5"/>
      <c r="E86" s="5"/>
      <c r="F86" s="5" t="e">
        <f>C86+D86+E86+#REF!</f>
        <v>#REF!</v>
      </c>
    </row>
  </sheetData>
  <mergeCells count="15">
    <mergeCell ref="A80:A85"/>
    <mergeCell ref="A56:A63"/>
    <mergeCell ref="A64:A71"/>
    <mergeCell ref="A72:A75"/>
    <mergeCell ref="A76:A77"/>
    <mergeCell ref="A78:A79"/>
    <mergeCell ref="A24:A26"/>
    <mergeCell ref="A27:A33"/>
    <mergeCell ref="A34:A37"/>
    <mergeCell ref="A38:A45"/>
    <mergeCell ref="A46:A55"/>
    <mergeCell ref="A5:B5"/>
    <mergeCell ref="A2:G2"/>
    <mergeCell ref="A6:A15"/>
    <mergeCell ref="A16:A23"/>
  </mergeCells>
  <phoneticPr fontId="2" type="noConversion"/>
  <conditionalFormatting sqref="B81:B86 B79 B65:B71 B39:B45">
    <cfRule type="cellIs" dxfId="1" priority="2" stopIfTrue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J37" sqref="J37"/>
    </sheetView>
  </sheetViews>
  <sheetFormatPr defaultColWidth="8.75" defaultRowHeight="14.25" x14ac:dyDescent="0.15"/>
  <cols>
    <col min="1" max="1" width="9.5" style="22" customWidth="1"/>
    <col min="2" max="2" width="14.5" style="22" customWidth="1"/>
    <col min="3" max="3" width="13" style="22" customWidth="1"/>
    <col min="4" max="4" width="17.625" style="22" customWidth="1"/>
    <col min="5" max="5" width="24.125" style="22" customWidth="1"/>
    <col min="6" max="6" width="13.375" style="22" customWidth="1"/>
    <col min="7" max="16384" width="8.75" style="22"/>
  </cols>
  <sheetData>
    <row r="1" spans="1:6" x14ac:dyDescent="0.15">
      <c r="A1" s="21" t="s">
        <v>96</v>
      </c>
      <c r="B1"/>
      <c r="C1"/>
      <c r="D1"/>
      <c r="E1"/>
      <c r="F1"/>
    </row>
    <row r="2" spans="1:6" ht="23.25" customHeight="1" x14ac:dyDescent="0.15">
      <c r="A2" s="43" t="s">
        <v>253</v>
      </c>
      <c r="B2" s="44"/>
      <c r="C2" s="44"/>
      <c r="D2" s="44"/>
      <c r="E2" s="44"/>
      <c r="F2" s="44"/>
    </row>
    <row r="3" spans="1:6" x14ac:dyDescent="0.15">
      <c r="B3"/>
      <c r="C3"/>
      <c r="D3"/>
      <c r="E3"/>
      <c r="F3" s="39" t="s">
        <v>92</v>
      </c>
    </row>
    <row r="4" spans="1:6" x14ac:dyDescent="0.15">
      <c r="A4" s="23" t="s">
        <v>213</v>
      </c>
      <c r="B4" s="23" t="s">
        <v>257</v>
      </c>
      <c r="C4" s="23" t="s">
        <v>97</v>
      </c>
      <c r="D4" s="23" t="s">
        <v>98</v>
      </c>
      <c r="E4" s="23" t="s">
        <v>99</v>
      </c>
      <c r="F4" s="23" t="s">
        <v>258</v>
      </c>
    </row>
    <row r="5" spans="1:6" x14ac:dyDescent="0.25">
      <c r="A5" s="20" t="s">
        <v>100</v>
      </c>
      <c r="B5" s="20"/>
      <c r="C5" s="24"/>
      <c r="D5" s="24"/>
      <c r="E5" s="24"/>
      <c r="F5" s="1">
        <f>F6+F18+F25+F28+F33+F36+F41+F49+F53+F58+F63</f>
        <v>5200</v>
      </c>
    </row>
    <row r="6" spans="1:6" s="25" customFormat="1" x14ac:dyDescent="0.25">
      <c r="A6" s="42" t="s">
        <v>101</v>
      </c>
      <c r="B6" s="20" t="s">
        <v>102</v>
      </c>
      <c r="C6" s="24"/>
      <c r="D6" s="24"/>
      <c r="E6" s="24"/>
      <c r="F6" s="1">
        <f>F7+F15</f>
        <v>1000</v>
      </c>
    </row>
    <row r="7" spans="1:6" s="25" customFormat="1" x14ac:dyDescent="0.25">
      <c r="A7" s="42"/>
      <c r="B7" s="20" t="s">
        <v>103</v>
      </c>
      <c r="C7" s="24"/>
      <c r="D7" s="24"/>
      <c r="E7" s="24"/>
      <c r="F7" s="1">
        <f>F8+F10+F11+F12+F13+F14+F9</f>
        <v>600</v>
      </c>
    </row>
    <row r="8" spans="1:6" s="25" customFormat="1" ht="22.5" x14ac:dyDescent="0.15">
      <c r="A8" s="42"/>
      <c r="B8" s="20" t="s">
        <v>74</v>
      </c>
      <c r="C8" s="20" t="s">
        <v>104</v>
      </c>
      <c r="D8" s="20" t="s">
        <v>105</v>
      </c>
      <c r="E8" s="20" t="s">
        <v>106</v>
      </c>
      <c r="F8" s="1">
        <v>100</v>
      </c>
    </row>
    <row r="9" spans="1:6" s="25" customFormat="1" x14ac:dyDescent="0.15">
      <c r="A9" s="42"/>
      <c r="B9" s="20" t="s">
        <v>107</v>
      </c>
      <c r="C9" s="20" t="s">
        <v>104</v>
      </c>
      <c r="D9" s="20" t="s">
        <v>108</v>
      </c>
      <c r="E9" s="20" t="s">
        <v>109</v>
      </c>
      <c r="F9" s="1">
        <v>150</v>
      </c>
    </row>
    <row r="10" spans="1:6" s="25" customFormat="1" x14ac:dyDescent="0.15">
      <c r="A10" s="42"/>
      <c r="B10" s="20" t="s">
        <v>110</v>
      </c>
      <c r="C10" s="20" t="s">
        <v>104</v>
      </c>
      <c r="D10" s="20" t="s">
        <v>111</v>
      </c>
      <c r="E10" s="20" t="s">
        <v>109</v>
      </c>
      <c r="F10" s="1">
        <v>150</v>
      </c>
    </row>
    <row r="11" spans="1:6" s="25" customFormat="1" x14ac:dyDescent="0.15">
      <c r="A11" s="42"/>
      <c r="B11" s="20" t="s">
        <v>112</v>
      </c>
      <c r="C11" s="20" t="s">
        <v>104</v>
      </c>
      <c r="D11" s="20" t="s">
        <v>113</v>
      </c>
      <c r="E11" s="20" t="s">
        <v>109</v>
      </c>
      <c r="F11" s="1">
        <v>50</v>
      </c>
    </row>
    <row r="12" spans="1:6" s="25" customFormat="1" x14ac:dyDescent="0.15">
      <c r="A12" s="42"/>
      <c r="B12" s="20" t="s">
        <v>114</v>
      </c>
      <c r="C12" s="20" t="s">
        <v>104</v>
      </c>
      <c r="D12" s="20" t="s">
        <v>115</v>
      </c>
      <c r="E12" s="20" t="s">
        <v>109</v>
      </c>
      <c r="F12" s="1">
        <v>50</v>
      </c>
    </row>
    <row r="13" spans="1:6" s="25" customFormat="1" x14ac:dyDescent="0.15">
      <c r="A13" s="42"/>
      <c r="B13" s="20" t="s">
        <v>116</v>
      </c>
      <c r="C13" s="20" t="s">
        <v>104</v>
      </c>
      <c r="D13" s="20" t="s">
        <v>117</v>
      </c>
      <c r="E13" s="20" t="s">
        <v>109</v>
      </c>
      <c r="F13" s="1">
        <v>50</v>
      </c>
    </row>
    <row r="14" spans="1:6" s="25" customFormat="1" x14ac:dyDescent="0.15">
      <c r="A14" s="42"/>
      <c r="B14" s="20" t="s">
        <v>118</v>
      </c>
      <c r="C14" s="20" t="s">
        <v>104</v>
      </c>
      <c r="D14" s="20" t="s">
        <v>119</v>
      </c>
      <c r="E14" s="20" t="s">
        <v>109</v>
      </c>
      <c r="F14" s="1">
        <v>50</v>
      </c>
    </row>
    <row r="15" spans="1:6" s="25" customFormat="1" x14ac:dyDescent="0.25">
      <c r="A15" s="42"/>
      <c r="B15" s="20" t="s">
        <v>120</v>
      </c>
      <c r="C15" s="24"/>
      <c r="D15" s="24"/>
      <c r="E15" s="24"/>
      <c r="F15" s="1">
        <f>F16+F17</f>
        <v>400</v>
      </c>
    </row>
    <row r="16" spans="1:6" s="25" customFormat="1" x14ac:dyDescent="0.15">
      <c r="A16" s="42"/>
      <c r="B16" s="20" t="s">
        <v>121</v>
      </c>
      <c r="C16" s="20" t="s">
        <v>104</v>
      </c>
      <c r="D16" s="20" t="s">
        <v>122</v>
      </c>
      <c r="E16" s="20" t="s">
        <v>109</v>
      </c>
      <c r="F16" s="1">
        <v>200</v>
      </c>
    </row>
    <row r="17" spans="1:6" s="25" customFormat="1" x14ac:dyDescent="0.15">
      <c r="A17" s="42"/>
      <c r="B17" s="20" t="s">
        <v>123</v>
      </c>
      <c r="C17" s="20" t="s">
        <v>104</v>
      </c>
      <c r="D17" s="20" t="s">
        <v>124</v>
      </c>
      <c r="E17" s="20" t="s">
        <v>109</v>
      </c>
      <c r="F17" s="1">
        <v>200</v>
      </c>
    </row>
    <row r="18" spans="1:6" x14ac:dyDescent="0.25">
      <c r="A18" s="42" t="s">
        <v>125</v>
      </c>
      <c r="B18" s="20" t="s">
        <v>126</v>
      </c>
      <c r="C18" s="24"/>
      <c r="D18" s="24"/>
      <c r="E18" s="24"/>
      <c r="F18" s="1">
        <f>F19+F23</f>
        <v>600</v>
      </c>
    </row>
    <row r="19" spans="1:6" x14ac:dyDescent="0.25">
      <c r="A19" s="42"/>
      <c r="B19" s="20" t="s">
        <v>103</v>
      </c>
      <c r="C19" s="24"/>
      <c r="D19" s="24"/>
      <c r="E19" s="24"/>
      <c r="F19" s="1">
        <f>F20+F21+F22</f>
        <v>300</v>
      </c>
    </row>
    <row r="20" spans="1:6" x14ac:dyDescent="0.15">
      <c r="A20" s="42"/>
      <c r="B20" s="20" t="s">
        <v>127</v>
      </c>
      <c r="C20" s="20" t="s">
        <v>104</v>
      </c>
      <c r="D20" s="20" t="s">
        <v>128</v>
      </c>
      <c r="E20" s="20" t="s">
        <v>109</v>
      </c>
      <c r="F20" s="1">
        <v>100</v>
      </c>
    </row>
    <row r="21" spans="1:6" x14ac:dyDescent="0.15">
      <c r="A21" s="42"/>
      <c r="B21" s="20" t="s">
        <v>129</v>
      </c>
      <c r="C21" s="20" t="s">
        <v>104</v>
      </c>
      <c r="D21" s="20" t="s">
        <v>130</v>
      </c>
      <c r="E21" s="20" t="s">
        <v>109</v>
      </c>
      <c r="F21" s="1">
        <v>100</v>
      </c>
    </row>
    <row r="22" spans="1:6" x14ac:dyDescent="0.15">
      <c r="A22" s="42"/>
      <c r="B22" s="20" t="s">
        <v>131</v>
      </c>
      <c r="C22" s="20" t="s">
        <v>104</v>
      </c>
      <c r="D22" s="20" t="s">
        <v>132</v>
      </c>
      <c r="E22" s="20" t="s">
        <v>109</v>
      </c>
      <c r="F22" s="1">
        <v>100</v>
      </c>
    </row>
    <row r="23" spans="1:6" x14ac:dyDescent="0.25">
      <c r="A23" s="42"/>
      <c r="B23" s="20" t="s">
        <v>120</v>
      </c>
      <c r="C23" s="24"/>
      <c r="D23" s="24"/>
      <c r="E23" s="24"/>
      <c r="F23" s="1">
        <f>F24</f>
        <v>300</v>
      </c>
    </row>
    <row r="24" spans="1:6" x14ac:dyDescent="0.15">
      <c r="A24" s="42"/>
      <c r="B24" s="20" t="s">
        <v>134</v>
      </c>
      <c r="C24" s="20" t="s">
        <v>104</v>
      </c>
      <c r="D24" s="20" t="s">
        <v>135</v>
      </c>
      <c r="E24" s="20" t="s">
        <v>109</v>
      </c>
      <c r="F24" s="1">
        <v>300</v>
      </c>
    </row>
    <row r="25" spans="1:6" x14ac:dyDescent="0.25">
      <c r="A25" s="42" t="s">
        <v>95</v>
      </c>
      <c r="B25" s="20" t="s">
        <v>136</v>
      </c>
      <c r="C25" s="24"/>
      <c r="D25" s="24"/>
      <c r="E25" s="24"/>
      <c r="F25" s="1">
        <f>+F26</f>
        <v>300</v>
      </c>
    </row>
    <row r="26" spans="1:6" x14ac:dyDescent="0.25">
      <c r="A26" s="42"/>
      <c r="B26" s="20" t="s">
        <v>120</v>
      </c>
      <c r="C26" s="24"/>
      <c r="D26" s="24"/>
      <c r="E26" s="24"/>
      <c r="F26" s="1">
        <f>F27</f>
        <v>300</v>
      </c>
    </row>
    <row r="27" spans="1:6" x14ac:dyDescent="0.15">
      <c r="A27" s="42"/>
      <c r="B27" s="20" t="s">
        <v>138</v>
      </c>
      <c r="C27" s="20" t="s">
        <v>104</v>
      </c>
      <c r="D27" s="20" t="s">
        <v>139</v>
      </c>
      <c r="E27" s="20" t="s">
        <v>109</v>
      </c>
      <c r="F27" s="1">
        <v>300</v>
      </c>
    </row>
    <row r="28" spans="1:6" x14ac:dyDescent="0.25">
      <c r="A28" s="42" t="s">
        <v>140</v>
      </c>
      <c r="B28" s="20" t="s">
        <v>141</v>
      </c>
      <c r="C28" s="24"/>
      <c r="D28" s="24"/>
      <c r="E28" s="24"/>
      <c r="F28" s="1">
        <f>F29+F31</f>
        <v>400</v>
      </c>
    </row>
    <row r="29" spans="1:6" x14ac:dyDescent="0.25">
      <c r="A29" s="42"/>
      <c r="B29" s="20" t="s">
        <v>103</v>
      </c>
      <c r="C29" s="24"/>
      <c r="D29" s="24"/>
      <c r="E29" s="24"/>
      <c r="F29" s="1">
        <f>F30</f>
        <v>100</v>
      </c>
    </row>
    <row r="30" spans="1:6" x14ac:dyDescent="0.15">
      <c r="A30" s="42"/>
      <c r="B30" s="20" t="s">
        <v>142</v>
      </c>
      <c r="C30" s="20" t="s">
        <v>104</v>
      </c>
      <c r="D30" s="20" t="s">
        <v>143</v>
      </c>
      <c r="E30" s="20" t="s">
        <v>109</v>
      </c>
      <c r="F30" s="1">
        <v>100</v>
      </c>
    </row>
    <row r="31" spans="1:6" x14ac:dyDescent="0.25">
      <c r="A31" s="42"/>
      <c r="B31" s="20" t="s">
        <v>120</v>
      </c>
      <c r="C31" s="24"/>
      <c r="D31" s="24"/>
      <c r="E31" s="24"/>
      <c r="F31" s="1">
        <f>F32</f>
        <v>300</v>
      </c>
    </row>
    <row r="32" spans="1:6" x14ac:dyDescent="0.15">
      <c r="A32" s="42"/>
      <c r="B32" s="20" t="s">
        <v>145</v>
      </c>
      <c r="C32" s="20" t="s">
        <v>104</v>
      </c>
      <c r="D32" s="20" t="s">
        <v>146</v>
      </c>
      <c r="E32" s="20" t="s">
        <v>109</v>
      </c>
      <c r="F32" s="1">
        <v>300</v>
      </c>
    </row>
    <row r="33" spans="1:6" x14ac:dyDescent="0.25">
      <c r="A33" s="42" t="s">
        <v>149</v>
      </c>
      <c r="B33" s="20" t="s">
        <v>150</v>
      </c>
      <c r="C33" s="24"/>
      <c r="D33" s="24"/>
      <c r="E33" s="24"/>
      <c r="F33" s="1">
        <f>F34</f>
        <v>300</v>
      </c>
    </row>
    <row r="34" spans="1:6" x14ac:dyDescent="0.25">
      <c r="A34" s="42"/>
      <c r="B34" s="20" t="s">
        <v>103</v>
      </c>
      <c r="C34" s="24"/>
      <c r="D34" s="24"/>
      <c r="E34" s="24"/>
      <c r="F34" s="1">
        <f>F35</f>
        <v>300</v>
      </c>
    </row>
    <row r="35" spans="1:6" x14ac:dyDescent="0.15">
      <c r="A35" s="42"/>
      <c r="B35" s="20" t="s">
        <v>151</v>
      </c>
      <c r="C35" s="20" t="s">
        <v>104</v>
      </c>
      <c r="D35" s="20" t="s">
        <v>152</v>
      </c>
      <c r="E35" s="20" t="s">
        <v>109</v>
      </c>
      <c r="F35" s="1">
        <v>300</v>
      </c>
    </row>
    <row r="36" spans="1:6" x14ac:dyDescent="0.25">
      <c r="A36" s="42" t="s">
        <v>153</v>
      </c>
      <c r="B36" s="20" t="s">
        <v>154</v>
      </c>
      <c r="C36" s="24"/>
      <c r="D36" s="24"/>
      <c r="E36" s="24"/>
      <c r="F36" s="1">
        <f>F37+F39</f>
        <v>400</v>
      </c>
    </row>
    <row r="37" spans="1:6" x14ac:dyDescent="0.25">
      <c r="A37" s="42"/>
      <c r="B37" s="20" t="s">
        <v>103</v>
      </c>
      <c r="C37" s="24"/>
      <c r="D37" s="24"/>
      <c r="E37" s="24"/>
      <c r="F37" s="1">
        <f>F38</f>
        <v>100</v>
      </c>
    </row>
    <row r="38" spans="1:6" x14ac:dyDescent="0.15">
      <c r="A38" s="42"/>
      <c r="B38" s="20" t="s">
        <v>155</v>
      </c>
      <c r="C38" s="20" t="s">
        <v>104</v>
      </c>
      <c r="D38" s="20" t="s">
        <v>156</v>
      </c>
      <c r="E38" s="20" t="s">
        <v>109</v>
      </c>
      <c r="F38" s="1">
        <v>100</v>
      </c>
    </row>
    <row r="39" spans="1:6" x14ac:dyDescent="0.25">
      <c r="A39" s="42"/>
      <c r="B39" s="20" t="s">
        <v>120</v>
      </c>
      <c r="C39" s="24"/>
      <c r="D39" s="24"/>
      <c r="E39" s="24"/>
      <c r="F39" s="1">
        <f>F40</f>
        <v>300</v>
      </c>
    </row>
    <row r="40" spans="1:6" x14ac:dyDescent="0.15">
      <c r="A40" s="42"/>
      <c r="B40" s="20" t="s">
        <v>157</v>
      </c>
      <c r="C40" s="20" t="s">
        <v>104</v>
      </c>
      <c r="D40" s="20" t="s">
        <v>158</v>
      </c>
      <c r="E40" s="20" t="s">
        <v>109</v>
      </c>
      <c r="F40" s="1">
        <v>300</v>
      </c>
    </row>
    <row r="41" spans="1:6" x14ac:dyDescent="0.25">
      <c r="A41" s="42" t="s">
        <v>163</v>
      </c>
      <c r="B41" s="20" t="s">
        <v>164</v>
      </c>
      <c r="C41" s="24"/>
      <c r="D41" s="24"/>
      <c r="E41" s="24"/>
      <c r="F41" s="1">
        <f>F42+F47</f>
        <v>700</v>
      </c>
    </row>
    <row r="42" spans="1:6" x14ac:dyDescent="0.25">
      <c r="A42" s="42"/>
      <c r="B42" s="20" t="s">
        <v>103</v>
      </c>
      <c r="C42" s="24"/>
      <c r="D42" s="24"/>
      <c r="E42" s="24"/>
      <c r="F42" s="1">
        <f>F43+F44+F45+F46</f>
        <v>400</v>
      </c>
    </row>
    <row r="43" spans="1:6" x14ac:dyDescent="0.15">
      <c r="A43" s="42"/>
      <c r="B43" s="20" t="s">
        <v>165</v>
      </c>
      <c r="C43" s="20" t="s">
        <v>104</v>
      </c>
      <c r="D43" s="20" t="s">
        <v>166</v>
      </c>
      <c r="E43" s="20" t="s">
        <v>109</v>
      </c>
      <c r="F43" s="1">
        <v>100</v>
      </c>
    </row>
    <row r="44" spans="1:6" x14ac:dyDescent="0.15">
      <c r="A44" s="42"/>
      <c r="B44" s="20" t="s">
        <v>168</v>
      </c>
      <c r="C44" s="20" t="s">
        <v>104</v>
      </c>
      <c r="D44" s="20" t="s">
        <v>169</v>
      </c>
      <c r="E44" s="20" t="s">
        <v>109</v>
      </c>
      <c r="F44" s="1">
        <v>100</v>
      </c>
    </row>
    <row r="45" spans="1:6" x14ac:dyDescent="0.15">
      <c r="A45" s="42"/>
      <c r="B45" s="20" t="s">
        <v>170</v>
      </c>
      <c r="C45" s="20" t="s">
        <v>104</v>
      </c>
      <c r="D45" s="20" t="s">
        <v>171</v>
      </c>
      <c r="E45" s="20" t="s">
        <v>109</v>
      </c>
      <c r="F45" s="1">
        <v>100</v>
      </c>
    </row>
    <row r="46" spans="1:6" ht="22.5" x14ac:dyDescent="0.15">
      <c r="A46" s="42"/>
      <c r="B46" s="20" t="s">
        <v>172</v>
      </c>
      <c r="C46" s="20" t="s">
        <v>104</v>
      </c>
      <c r="D46" s="20" t="s">
        <v>173</v>
      </c>
      <c r="E46" s="20" t="s">
        <v>109</v>
      </c>
      <c r="F46" s="1">
        <v>100</v>
      </c>
    </row>
    <row r="47" spans="1:6" x14ac:dyDescent="0.25">
      <c r="A47" s="42"/>
      <c r="B47" s="20" t="s">
        <v>120</v>
      </c>
      <c r="C47" s="24"/>
      <c r="D47" s="24"/>
      <c r="E47" s="24"/>
      <c r="F47" s="1">
        <f>F48</f>
        <v>300</v>
      </c>
    </row>
    <row r="48" spans="1:6" x14ac:dyDescent="0.15">
      <c r="A48" s="42"/>
      <c r="B48" s="20" t="s">
        <v>174</v>
      </c>
      <c r="C48" s="20" t="s">
        <v>104</v>
      </c>
      <c r="D48" s="20" t="s">
        <v>175</v>
      </c>
      <c r="E48" s="20" t="s">
        <v>109</v>
      </c>
      <c r="F48" s="1">
        <v>300</v>
      </c>
    </row>
    <row r="49" spans="1:6" x14ac:dyDescent="0.25">
      <c r="A49" s="42" t="s">
        <v>181</v>
      </c>
      <c r="B49" s="20" t="s">
        <v>182</v>
      </c>
      <c r="C49" s="24"/>
      <c r="D49" s="24"/>
      <c r="E49" s="24"/>
      <c r="F49" s="1">
        <f>F50</f>
        <v>400</v>
      </c>
    </row>
    <row r="50" spans="1:6" x14ac:dyDescent="0.25">
      <c r="A50" s="42"/>
      <c r="B50" s="20" t="s">
        <v>103</v>
      </c>
      <c r="C50" s="24"/>
      <c r="D50" s="24"/>
      <c r="E50" s="24"/>
      <c r="F50" s="1">
        <f>F51+F52</f>
        <v>400</v>
      </c>
    </row>
    <row r="51" spans="1:6" x14ac:dyDescent="0.15">
      <c r="A51" s="42"/>
      <c r="B51" s="20" t="s">
        <v>184</v>
      </c>
      <c r="C51" s="20" t="s">
        <v>104</v>
      </c>
      <c r="D51" s="20" t="s">
        <v>185</v>
      </c>
      <c r="E51" s="20" t="s">
        <v>109</v>
      </c>
      <c r="F51" s="1">
        <v>100</v>
      </c>
    </row>
    <row r="52" spans="1:6" x14ac:dyDescent="0.15">
      <c r="A52" s="42"/>
      <c r="B52" s="20" t="s">
        <v>186</v>
      </c>
      <c r="C52" s="20" t="s">
        <v>104</v>
      </c>
      <c r="D52" s="20" t="s">
        <v>187</v>
      </c>
      <c r="E52" s="20" t="s">
        <v>109</v>
      </c>
      <c r="F52" s="1">
        <v>300</v>
      </c>
    </row>
    <row r="53" spans="1:6" x14ac:dyDescent="0.25">
      <c r="A53" s="42" t="s">
        <v>191</v>
      </c>
      <c r="B53" s="20" t="s">
        <v>192</v>
      </c>
      <c r="C53" s="24"/>
      <c r="D53" s="24"/>
      <c r="E53" s="24"/>
      <c r="F53" s="1">
        <f>F54+F56</f>
        <v>400</v>
      </c>
    </row>
    <row r="54" spans="1:6" x14ac:dyDescent="0.25">
      <c r="A54" s="42"/>
      <c r="B54" s="20" t="s">
        <v>103</v>
      </c>
      <c r="C54" s="24"/>
      <c r="D54" s="24"/>
      <c r="E54" s="24"/>
      <c r="F54" s="1">
        <f>F55</f>
        <v>100</v>
      </c>
    </row>
    <row r="55" spans="1:6" x14ac:dyDescent="0.15">
      <c r="A55" s="42"/>
      <c r="B55" s="20" t="s">
        <v>194</v>
      </c>
      <c r="C55" s="20" t="s">
        <v>104</v>
      </c>
      <c r="D55" s="20" t="s">
        <v>195</v>
      </c>
      <c r="E55" s="20" t="s">
        <v>109</v>
      </c>
      <c r="F55" s="1">
        <v>100</v>
      </c>
    </row>
    <row r="56" spans="1:6" x14ac:dyDescent="0.25">
      <c r="A56" s="42"/>
      <c r="B56" s="20" t="s">
        <v>120</v>
      </c>
      <c r="C56" s="24"/>
      <c r="D56" s="24"/>
      <c r="E56" s="24"/>
      <c r="F56" s="1">
        <f>F57</f>
        <v>300</v>
      </c>
    </row>
    <row r="57" spans="1:6" ht="13.5" customHeight="1" x14ac:dyDescent="0.15">
      <c r="A57" s="42"/>
      <c r="B57" s="20" t="s">
        <v>197</v>
      </c>
      <c r="C57" s="20" t="s">
        <v>104</v>
      </c>
      <c r="D57" s="20" t="s">
        <v>198</v>
      </c>
      <c r="E57" s="20" t="s">
        <v>109</v>
      </c>
      <c r="F57" s="1">
        <v>300</v>
      </c>
    </row>
    <row r="58" spans="1:6" x14ac:dyDescent="0.25">
      <c r="A58" s="42" t="s">
        <v>199</v>
      </c>
      <c r="B58" s="20" t="s">
        <v>200</v>
      </c>
      <c r="C58" s="24"/>
      <c r="D58" s="24"/>
      <c r="E58" s="24"/>
      <c r="F58" s="1">
        <f>F59+F61</f>
        <v>400</v>
      </c>
    </row>
    <row r="59" spans="1:6" x14ac:dyDescent="0.25">
      <c r="A59" s="42"/>
      <c r="B59" s="20" t="s">
        <v>103</v>
      </c>
      <c r="C59" s="24"/>
      <c r="D59" s="24"/>
      <c r="E59" s="24"/>
      <c r="F59" s="1">
        <f>F60</f>
        <v>100</v>
      </c>
    </row>
    <row r="60" spans="1:6" x14ac:dyDescent="0.15">
      <c r="A60" s="42"/>
      <c r="B60" s="20" t="s">
        <v>201</v>
      </c>
      <c r="C60" s="20" t="s">
        <v>104</v>
      </c>
      <c r="D60" s="20" t="s">
        <v>202</v>
      </c>
      <c r="E60" s="20" t="s">
        <v>109</v>
      </c>
      <c r="F60" s="1">
        <v>100</v>
      </c>
    </row>
    <row r="61" spans="1:6" x14ac:dyDescent="0.25">
      <c r="A61" s="42"/>
      <c r="B61" s="20" t="s">
        <v>120</v>
      </c>
      <c r="C61" s="24"/>
      <c r="D61" s="24"/>
      <c r="E61" s="24"/>
      <c r="F61" s="1">
        <f>F62</f>
        <v>300</v>
      </c>
    </row>
    <row r="62" spans="1:6" x14ac:dyDescent="0.15">
      <c r="A62" s="42"/>
      <c r="B62" s="20" t="s">
        <v>203</v>
      </c>
      <c r="C62" s="20" t="s">
        <v>104</v>
      </c>
      <c r="D62" s="20" t="s">
        <v>204</v>
      </c>
      <c r="E62" s="20" t="s">
        <v>109</v>
      </c>
      <c r="F62" s="1">
        <v>300</v>
      </c>
    </row>
    <row r="63" spans="1:6" x14ac:dyDescent="0.25">
      <c r="A63" s="42" t="s">
        <v>206</v>
      </c>
      <c r="B63" s="20" t="s">
        <v>207</v>
      </c>
      <c r="C63" s="24"/>
      <c r="D63" s="24"/>
      <c r="E63" s="24"/>
      <c r="F63" s="1">
        <f>F64</f>
        <v>300</v>
      </c>
    </row>
    <row r="64" spans="1:6" x14ac:dyDescent="0.25">
      <c r="A64" s="42"/>
      <c r="B64" s="20" t="s">
        <v>103</v>
      </c>
      <c r="C64" s="24"/>
      <c r="D64" s="24"/>
      <c r="E64" s="24"/>
      <c r="F64" s="1">
        <f>F65</f>
        <v>300</v>
      </c>
    </row>
    <row r="65" spans="1:6" x14ac:dyDescent="0.15">
      <c r="A65" s="42"/>
      <c r="B65" s="20" t="s">
        <v>208</v>
      </c>
      <c r="C65" s="20" t="s">
        <v>104</v>
      </c>
      <c r="D65" s="20" t="s">
        <v>209</v>
      </c>
      <c r="E65" s="20" t="s">
        <v>109</v>
      </c>
      <c r="F65" s="1">
        <v>300</v>
      </c>
    </row>
  </sheetData>
  <mergeCells count="12">
    <mergeCell ref="A2:F2"/>
    <mergeCell ref="A6:A17"/>
    <mergeCell ref="A18:A24"/>
    <mergeCell ref="A25:A27"/>
    <mergeCell ref="A28:A32"/>
    <mergeCell ref="A53:A57"/>
    <mergeCell ref="A58:A62"/>
    <mergeCell ref="A63:A65"/>
    <mergeCell ref="A33:A35"/>
    <mergeCell ref="A36:A40"/>
    <mergeCell ref="A41:A48"/>
    <mergeCell ref="A49:A52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workbookViewId="0">
      <selection activeCell="E15" sqref="E15"/>
    </sheetView>
  </sheetViews>
  <sheetFormatPr defaultColWidth="8.625" defaultRowHeight="14.25" x14ac:dyDescent="0.15"/>
  <cols>
    <col min="1" max="1" width="11.625" style="25" customWidth="1"/>
    <col min="2" max="2" width="12.5" style="25" customWidth="1"/>
    <col min="3" max="3" width="18.5" style="25" customWidth="1"/>
    <col min="4" max="4" width="18.625" style="25" customWidth="1"/>
    <col min="5" max="5" width="26" style="25" customWidth="1"/>
    <col min="6" max="6" width="11.25" style="27" customWidth="1"/>
    <col min="7" max="16384" width="8.625" style="25"/>
  </cols>
  <sheetData>
    <row r="1" spans="1:6" x14ac:dyDescent="0.15">
      <c r="A1" s="26" t="s">
        <v>212</v>
      </c>
    </row>
    <row r="2" spans="1:6" ht="21" customHeight="1" x14ac:dyDescent="0.15">
      <c r="A2" s="48" t="s">
        <v>246</v>
      </c>
      <c r="B2" s="48"/>
      <c r="C2" s="48"/>
      <c r="D2" s="48"/>
      <c r="E2" s="48"/>
      <c r="F2" s="48"/>
    </row>
    <row r="3" spans="1:6" ht="16.5" customHeight="1" x14ac:dyDescent="0.15">
      <c r="A3" s="28"/>
      <c r="B3" s="28"/>
      <c r="C3" s="28"/>
      <c r="D3" s="28"/>
      <c r="E3" s="28"/>
      <c r="F3" s="39" t="s">
        <v>92</v>
      </c>
    </row>
    <row r="4" spans="1:6" ht="27" customHeight="1" x14ac:dyDescent="0.15">
      <c r="A4" s="29" t="s">
        <v>213</v>
      </c>
      <c r="B4" s="29" t="s">
        <v>257</v>
      </c>
      <c r="C4" s="30" t="s">
        <v>97</v>
      </c>
      <c r="D4" s="30" t="s">
        <v>214</v>
      </c>
      <c r="E4" s="30" t="s">
        <v>99</v>
      </c>
      <c r="F4" s="29" t="s">
        <v>258</v>
      </c>
    </row>
    <row r="5" spans="1:6" ht="25.5" customHeight="1" x14ac:dyDescent="0.15">
      <c r="A5" s="49" t="s">
        <v>100</v>
      </c>
      <c r="B5" s="50"/>
      <c r="C5" s="31"/>
      <c r="D5" s="31"/>
      <c r="E5" s="31"/>
      <c r="F5" s="32">
        <f>F6+F16+F23+F27+F34+F39+F50+F65+F77+F88+F91+F94+F97</f>
        <v>4404.1500000000005</v>
      </c>
    </row>
    <row r="6" spans="1:6" ht="15.75" x14ac:dyDescent="0.15">
      <c r="A6" s="45" t="s">
        <v>101</v>
      </c>
      <c r="B6" s="33" t="s">
        <v>102</v>
      </c>
      <c r="C6" s="33"/>
      <c r="D6" s="33"/>
      <c r="E6" s="33"/>
      <c r="F6" s="32">
        <f>F7+F13</f>
        <v>568.29999999999995</v>
      </c>
    </row>
    <row r="7" spans="1:6" ht="24" x14ac:dyDescent="0.15">
      <c r="A7" s="46"/>
      <c r="B7" s="33" t="s">
        <v>103</v>
      </c>
      <c r="C7" s="33"/>
      <c r="D7" s="33"/>
      <c r="E7" s="33"/>
      <c r="F7" s="32">
        <f>SUM(F8:F12)</f>
        <v>408.3</v>
      </c>
    </row>
    <row r="8" spans="1:6" ht="24" x14ac:dyDescent="0.15">
      <c r="A8" s="46"/>
      <c r="B8" s="33" t="s">
        <v>215</v>
      </c>
      <c r="C8" s="33" t="s">
        <v>216</v>
      </c>
      <c r="D8" s="34" t="s">
        <v>217</v>
      </c>
      <c r="E8" s="33" t="s">
        <v>218</v>
      </c>
      <c r="F8" s="32">
        <v>100</v>
      </c>
    </row>
    <row r="9" spans="1:6" ht="24" x14ac:dyDescent="0.15">
      <c r="A9" s="46"/>
      <c r="B9" s="33" t="s">
        <v>219</v>
      </c>
      <c r="C9" s="33" t="s">
        <v>216</v>
      </c>
      <c r="D9" s="34" t="s">
        <v>217</v>
      </c>
      <c r="E9" s="33" t="s">
        <v>218</v>
      </c>
      <c r="F9" s="32">
        <v>60</v>
      </c>
    </row>
    <row r="10" spans="1:6" ht="36" x14ac:dyDescent="0.15">
      <c r="A10" s="46"/>
      <c r="B10" s="6" t="s">
        <v>0</v>
      </c>
      <c r="C10" s="6" t="s">
        <v>220</v>
      </c>
      <c r="D10" s="34" t="s">
        <v>217</v>
      </c>
      <c r="E10" s="6" t="s">
        <v>221</v>
      </c>
      <c r="F10" s="32">
        <v>100</v>
      </c>
    </row>
    <row r="11" spans="1:6" ht="24" x14ac:dyDescent="0.15">
      <c r="A11" s="46"/>
      <c r="B11" s="33" t="s">
        <v>222</v>
      </c>
      <c r="C11" s="33" t="s">
        <v>216</v>
      </c>
      <c r="D11" s="34" t="s">
        <v>217</v>
      </c>
      <c r="E11" s="33" t="s">
        <v>218</v>
      </c>
      <c r="F11" s="35">
        <v>48.3</v>
      </c>
    </row>
    <row r="12" spans="1:6" ht="24" x14ac:dyDescent="0.15">
      <c r="A12" s="46"/>
      <c r="B12" s="33" t="s">
        <v>223</v>
      </c>
      <c r="C12" s="33" t="s">
        <v>216</v>
      </c>
      <c r="D12" s="34" t="s">
        <v>217</v>
      </c>
      <c r="E12" s="33" t="s">
        <v>218</v>
      </c>
      <c r="F12" s="32">
        <v>100</v>
      </c>
    </row>
    <row r="13" spans="1:6" ht="15.75" x14ac:dyDescent="0.15">
      <c r="A13" s="46"/>
      <c r="B13" s="33" t="s">
        <v>120</v>
      </c>
      <c r="C13" s="33"/>
      <c r="D13" s="33"/>
      <c r="E13" s="33"/>
      <c r="F13" s="32">
        <f>SUM(F14:F15)</f>
        <v>160</v>
      </c>
    </row>
    <row r="14" spans="1:6" ht="24" x14ac:dyDescent="0.15">
      <c r="A14" s="46"/>
      <c r="B14" s="33" t="s">
        <v>224</v>
      </c>
      <c r="C14" s="33" t="s">
        <v>216</v>
      </c>
      <c r="D14" s="34" t="s">
        <v>217</v>
      </c>
      <c r="E14" s="33" t="s">
        <v>218</v>
      </c>
      <c r="F14" s="32">
        <v>100</v>
      </c>
    </row>
    <row r="15" spans="1:6" ht="24" x14ac:dyDescent="0.15">
      <c r="A15" s="47"/>
      <c r="B15" s="33" t="s">
        <v>121</v>
      </c>
      <c r="C15" s="33" t="s">
        <v>216</v>
      </c>
      <c r="D15" s="34" t="s">
        <v>217</v>
      </c>
      <c r="E15" s="33" t="s">
        <v>218</v>
      </c>
      <c r="F15" s="32">
        <v>60</v>
      </c>
    </row>
    <row r="16" spans="1:6" ht="15.75" x14ac:dyDescent="0.15">
      <c r="A16" s="45" t="s">
        <v>125</v>
      </c>
      <c r="B16" s="33" t="s">
        <v>126</v>
      </c>
      <c r="C16" s="33"/>
      <c r="D16" s="33"/>
      <c r="E16" s="33"/>
      <c r="F16" s="32">
        <f>F17</f>
        <v>356.6</v>
      </c>
    </row>
    <row r="17" spans="1:6" ht="15.75" x14ac:dyDescent="0.15">
      <c r="A17" s="46"/>
      <c r="B17" s="33" t="s">
        <v>120</v>
      </c>
      <c r="C17" s="33"/>
      <c r="D17" s="33"/>
      <c r="E17" s="33"/>
      <c r="F17" s="32">
        <f>SUM(F18:F22)</f>
        <v>356.6</v>
      </c>
    </row>
    <row r="18" spans="1:6" ht="24" x14ac:dyDescent="0.15">
      <c r="A18" s="46"/>
      <c r="B18" s="36" t="s">
        <v>133</v>
      </c>
      <c r="C18" s="33" t="s">
        <v>216</v>
      </c>
      <c r="D18" s="34" t="s">
        <v>217</v>
      </c>
      <c r="E18" s="33" t="s">
        <v>218</v>
      </c>
      <c r="F18" s="35">
        <v>48.3</v>
      </c>
    </row>
    <row r="19" spans="1:6" ht="36" x14ac:dyDescent="0.15">
      <c r="A19" s="46"/>
      <c r="B19" s="3" t="s">
        <v>1</v>
      </c>
      <c r="C19" s="6" t="s">
        <v>220</v>
      </c>
      <c r="D19" s="34" t="s">
        <v>217</v>
      </c>
      <c r="E19" s="6" t="s">
        <v>221</v>
      </c>
      <c r="F19" s="32">
        <v>100</v>
      </c>
    </row>
    <row r="20" spans="1:6" ht="30.75" customHeight="1" x14ac:dyDescent="0.15">
      <c r="A20" s="46"/>
      <c r="B20" s="36" t="s">
        <v>225</v>
      </c>
      <c r="C20" s="33" t="s">
        <v>216</v>
      </c>
      <c r="D20" s="34" t="s">
        <v>217</v>
      </c>
      <c r="E20" s="33" t="s">
        <v>218</v>
      </c>
      <c r="F20" s="32">
        <v>60</v>
      </c>
    </row>
    <row r="21" spans="1:6" ht="24" x14ac:dyDescent="0.15">
      <c r="A21" s="46"/>
      <c r="B21" s="36" t="s">
        <v>226</v>
      </c>
      <c r="C21" s="33" t="s">
        <v>216</v>
      </c>
      <c r="D21" s="34" t="s">
        <v>217</v>
      </c>
      <c r="E21" s="33" t="s">
        <v>218</v>
      </c>
      <c r="F21" s="35">
        <v>48.3</v>
      </c>
    </row>
    <row r="22" spans="1:6" ht="24" x14ac:dyDescent="0.15">
      <c r="A22" s="47"/>
      <c r="B22" s="36" t="s">
        <v>134</v>
      </c>
      <c r="C22" s="33" t="s">
        <v>216</v>
      </c>
      <c r="D22" s="34" t="s">
        <v>217</v>
      </c>
      <c r="E22" s="33" t="s">
        <v>218</v>
      </c>
      <c r="F22" s="32">
        <v>100</v>
      </c>
    </row>
    <row r="23" spans="1:6" ht="15.75" x14ac:dyDescent="0.15">
      <c r="A23" s="45" t="s">
        <v>95</v>
      </c>
      <c r="B23" s="33" t="s">
        <v>136</v>
      </c>
      <c r="C23" s="33"/>
      <c r="D23" s="33"/>
      <c r="E23" s="33"/>
      <c r="F23" s="32">
        <f>F24</f>
        <v>96.6</v>
      </c>
    </row>
    <row r="24" spans="1:6" ht="15.75" x14ac:dyDescent="0.15">
      <c r="A24" s="46"/>
      <c r="B24" s="33" t="s">
        <v>120</v>
      </c>
      <c r="C24" s="33"/>
      <c r="D24" s="33"/>
      <c r="E24" s="33"/>
      <c r="F24" s="32">
        <f>SUM(F25:F26)</f>
        <v>96.6</v>
      </c>
    </row>
    <row r="25" spans="1:6" ht="24" x14ac:dyDescent="0.15">
      <c r="A25" s="46"/>
      <c r="B25" s="36" t="s">
        <v>137</v>
      </c>
      <c r="C25" s="33" t="s">
        <v>216</v>
      </c>
      <c r="D25" s="34" t="s">
        <v>217</v>
      </c>
      <c r="E25" s="33" t="s">
        <v>218</v>
      </c>
      <c r="F25" s="35">
        <v>48.3</v>
      </c>
    </row>
    <row r="26" spans="1:6" ht="24" x14ac:dyDescent="0.15">
      <c r="A26" s="47"/>
      <c r="B26" s="36" t="s">
        <v>138</v>
      </c>
      <c r="C26" s="33" t="s">
        <v>216</v>
      </c>
      <c r="D26" s="34" t="s">
        <v>217</v>
      </c>
      <c r="E26" s="33" t="s">
        <v>218</v>
      </c>
      <c r="F26" s="35">
        <v>48.3</v>
      </c>
    </row>
    <row r="27" spans="1:6" ht="15.75" x14ac:dyDescent="0.15">
      <c r="A27" s="45" t="s">
        <v>140</v>
      </c>
      <c r="B27" s="33" t="s">
        <v>141</v>
      </c>
      <c r="C27" s="33"/>
      <c r="D27" s="33"/>
      <c r="E27" s="33"/>
      <c r="F27" s="32">
        <f>F28</f>
        <v>276.60000000000002</v>
      </c>
    </row>
    <row r="28" spans="1:6" ht="15.75" x14ac:dyDescent="0.15">
      <c r="A28" s="46"/>
      <c r="B28" s="33" t="s">
        <v>120</v>
      </c>
      <c r="C28" s="33"/>
      <c r="D28" s="33"/>
      <c r="E28" s="33"/>
      <c r="F28" s="32">
        <f>SUM(F29:F33)</f>
        <v>276.60000000000002</v>
      </c>
    </row>
    <row r="29" spans="1:6" ht="24" x14ac:dyDescent="0.15">
      <c r="A29" s="46"/>
      <c r="B29" s="33" t="s">
        <v>144</v>
      </c>
      <c r="C29" s="33" t="s">
        <v>216</v>
      </c>
      <c r="D29" s="34" t="s">
        <v>217</v>
      </c>
      <c r="E29" s="33" t="s">
        <v>218</v>
      </c>
      <c r="F29" s="32">
        <v>60</v>
      </c>
    </row>
    <row r="30" spans="1:6" ht="24" x14ac:dyDescent="0.15">
      <c r="A30" s="46"/>
      <c r="B30" s="33" t="s">
        <v>145</v>
      </c>
      <c r="C30" s="33" t="s">
        <v>216</v>
      </c>
      <c r="D30" s="34" t="s">
        <v>217</v>
      </c>
      <c r="E30" s="33" t="s">
        <v>218</v>
      </c>
      <c r="F30" s="32">
        <v>60</v>
      </c>
    </row>
    <row r="31" spans="1:6" ht="24" x14ac:dyDescent="0.15">
      <c r="A31" s="46"/>
      <c r="B31" s="33" t="s">
        <v>147</v>
      </c>
      <c r="C31" s="33" t="s">
        <v>216</v>
      </c>
      <c r="D31" s="34" t="s">
        <v>217</v>
      </c>
      <c r="E31" s="33" t="s">
        <v>218</v>
      </c>
      <c r="F31" s="35">
        <v>48.3</v>
      </c>
    </row>
    <row r="32" spans="1:6" ht="24" x14ac:dyDescent="0.15">
      <c r="A32" s="46"/>
      <c r="B32" s="33" t="s">
        <v>148</v>
      </c>
      <c r="C32" s="33" t="s">
        <v>216</v>
      </c>
      <c r="D32" s="34" t="s">
        <v>217</v>
      </c>
      <c r="E32" s="33" t="s">
        <v>218</v>
      </c>
      <c r="F32" s="32">
        <v>60</v>
      </c>
    </row>
    <row r="33" spans="1:6" ht="24" x14ac:dyDescent="0.15">
      <c r="A33" s="47"/>
      <c r="B33" s="33" t="s">
        <v>227</v>
      </c>
      <c r="C33" s="33" t="s">
        <v>216</v>
      </c>
      <c r="D33" s="34" t="s">
        <v>217</v>
      </c>
      <c r="E33" s="33" t="s">
        <v>218</v>
      </c>
      <c r="F33" s="35">
        <v>48.3</v>
      </c>
    </row>
    <row r="34" spans="1:6" ht="15.75" x14ac:dyDescent="0.15">
      <c r="A34" s="45" t="s">
        <v>149</v>
      </c>
      <c r="B34" s="33" t="s">
        <v>150</v>
      </c>
      <c r="C34" s="33"/>
      <c r="D34" s="33"/>
      <c r="E34" s="33"/>
      <c r="F34" s="32">
        <f>F37+F35</f>
        <v>148.30000000000001</v>
      </c>
    </row>
    <row r="35" spans="1:6" ht="24" x14ac:dyDescent="0.15">
      <c r="A35" s="46"/>
      <c r="B35" s="33" t="s">
        <v>103</v>
      </c>
      <c r="C35" s="33"/>
      <c r="D35" s="33"/>
      <c r="E35" s="33"/>
      <c r="F35" s="32">
        <f>SUM(F36:F36)</f>
        <v>100</v>
      </c>
    </row>
    <row r="36" spans="1:6" ht="36" x14ac:dyDescent="0.15">
      <c r="A36" s="46"/>
      <c r="B36" s="4" t="s">
        <v>2</v>
      </c>
      <c r="C36" s="6" t="s">
        <v>220</v>
      </c>
      <c r="D36" s="34" t="s">
        <v>217</v>
      </c>
      <c r="E36" s="6" t="s">
        <v>221</v>
      </c>
      <c r="F36" s="32">
        <v>100</v>
      </c>
    </row>
    <row r="37" spans="1:6" ht="15.75" x14ac:dyDescent="0.15">
      <c r="A37" s="46"/>
      <c r="B37" s="33" t="s">
        <v>120</v>
      </c>
      <c r="C37" s="33"/>
      <c r="D37" s="33"/>
      <c r="E37" s="33"/>
      <c r="F37" s="37">
        <f>SUM(F38:F38)</f>
        <v>48.3</v>
      </c>
    </row>
    <row r="38" spans="1:6" ht="24" x14ac:dyDescent="0.15">
      <c r="A38" s="47"/>
      <c r="B38" s="38" t="s">
        <v>228</v>
      </c>
      <c r="C38" s="33" t="s">
        <v>216</v>
      </c>
      <c r="D38" s="34" t="s">
        <v>217</v>
      </c>
      <c r="E38" s="33" t="s">
        <v>218</v>
      </c>
      <c r="F38" s="35">
        <v>48.3</v>
      </c>
    </row>
    <row r="39" spans="1:6" ht="15.75" x14ac:dyDescent="0.15">
      <c r="A39" s="45" t="s">
        <v>153</v>
      </c>
      <c r="B39" s="33" t="s">
        <v>154</v>
      </c>
      <c r="C39" s="33"/>
      <c r="D39" s="33"/>
      <c r="E39" s="33"/>
      <c r="F39" s="32">
        <f>F40+F42</f>
        <v>524.9</v>
      </c>
    </row>
    <row r="40" spans="1:6" ht="24" x14ac:dyDescent="0.15">
      <c r="A40" s="46"/>
      <c r="B40" s="33" t="s">
        <v>103</v>
      </c>
      <c r="C40" s="33"/>
      <c r="D40" s="33"/>
      <c r="E40" s="33"/>
      <c r="F40" s="35">
        <f>SUM(F41:F41)</f>
        <v>48.3</v>
      </c>
    </row>
    <row r="41" spans="1:6" ht="24" x14ac:dyDescent="0.15">
      <c r="A41" s="46"/>
      <c r="B41" s="36" t="s">
        <v>229</v>
      </c>
      <c r="C41" s="33" t="s">
        <v>216</v>
      </c>
      <c r="D41" s="34" t="s">
        <v>217</v>
      </c>
      <c r="E41" s="33" t="s">
        <v>218</v>
      </c>
      <c r="F41" s="35">
        <v>48.3</v>
      </c>
    </row>
    <row r="42" spans="1:6" ht="15.75" x14ac:dyDescent="0.15">
      <c r="A42" s="46"/>
      <c r="B42" s="33" t="s">
        <v>120</v>
      </c>
      <c r="C42" s="33"/>
      <c r="D42" s="33"/>
      <c r="E42" s="33"/>
      <c r="F42" s="32">
        <f>SUM(F43:F49)</f>
        <v>476.6</v>
      </c>
    </row>
    <row r="43" spans="1:6" ht="24" x14ac:dyDescent="0.15">
      <c r="A43" s="46"/>
      <c r="B43" s="36" t="s">
        <v>157</v>
      </c>
      <c r="C43" s="33" t="s">
        <v>216</v>
      </c>
      <c r="D43" s="34" t="s">
        <v>217</v>
      </c>
      <c r="E43" s="33" t="s">
        <v>218</v>
      </c>
      <c r="F43" s="35">
        <v>48.3</v>
      </c>
    </row>
    <row r="44" spans="1:6" ht="36" x14ac:dyDescent="0.15">
      <c r="A44" s="46"/>
      <c r="B44" s="6" t="s">
        <v>230</v>
      </c>
      <c r="C44" s="6" t="s">
        <v>220</v>
      </c>
      <c r="D44" s="34" t="s">
        <v>217</v>
      </c>
      <c r="E44" s="6" t="s">
        <v>221</v>
      </c>
      <c r="F44" s="32">
        <v>100</v>
      </c>
    </row>
    <row r="45" spans="1:6" ht="24" x14ac:dyDescent="0.15">
      <c r="A45" s="46"/>
      <c r="B45" s="36" t="s">
        <v>161</v>
      </c>
      <c r="C45" s="33" t="s">
        <v>216</v>
      </c>
      <c r="D45" s="34" t="s">
        <v>217</v>
      </c>
      <c r="E45" s="33" t="s">
        <v>218</v>
      </c>
      <c r="F45" s="35">
        <v>48.3</v>
      </c>
    </row>
    <row r="46" spans="1:6" ht="24" x14ac:dyDescent="0.15">
      <c r="A46" s="46"/>
      <c r="B46" s="36" t="s">
        <v>159</v>
      </c>
      <c r="C46" s="33" t="s">
        <v>216</v>
      </c>
      <c r="D46" s="34" t="s">
        <v>217</v>
      </c>
      <c r="E46" s="33" t="s">
        <v>218</v>
      </c>
      <c r="F46" s="32">
        <v>60</v>
      </c>
    </row>
    <row r="47" spans="1:6" ht="24" x14ac:dyDescent="0.15">
      <c r="A47" s="46"/>
      <c r="B47" s="36" t="s">
        <v>162</v>
      </c>
      <c r="C47" s="33" t="s">
        <v>216</v>
      </c>
      <c r="D47" s="34" t="s">
        <v>217</v>
      </c>
      <c r="E47" s="33" t="s">
        <v>218</v>
      </c>
      <c r="F47" s="32">
        <v>60</v>
      </c>
    </row>
    <row r="48" spans="1:6" ht="36" x14ac:dyDescent="0.15">
      <c r="A48" s="46"/>
      <c r="B48" s="3" t="s">
        <v>3</v>
      </c>
      <c r="C48" s="6" t="s">
        <v>220</v>
      </c>
      <c r="D48" s="34" t="s">
        <v>217</v>
      </c>
      <c r="E48" s="6" t="s">
        <v>221</v>
      </c>
      <c r="F48" s="32">
        <v>100</v>
      </c>
    </row>
    <row r="49" spans="1:6" ht="24" x14ac:dyDescent="0.15">
      <c r="A49" s="47"/>
      <c r="B49" s="36" t="s">
        <v>160</v>
      </c>
      <c r="C49" s="33" t="s">
        <v>216</v>
      </c>
      <c r="D49" s="34" t="s">
        <v>217</v>
      </c>
      <c r="E49" s="33" t="s">
        <v>218</v>
      </c>
      <c r="F49" s="32">
        <v>60</v>
      </c>
    </row>
    <row r="50" spans="1:6" ht="15.75" x14ac:dyDescent="0.15">
      <c r="A50" s="45" t="s">
        <v>163</v>
      </c>
      <c r="B50" s="33" t="s">
        <v>164</v>
      </c>
      <c r="C50" s="33"/>
      <c r="D50" s="33"/>
      <c r="E50" s="33"/>
      <c r="F50" s="32">
        <f>F51+F56</f>
        <v>793.2</v>
      </c>
    </row>
    <row r="51" spans="1:6" ht="24" x14ac:dyDescent="0.15">
      <c r="A51" s="46"/>
      <c r="B51" s="33" t="s">
        <v>103</v>
      </c>
      <c r="C51" s="33"/>
      <c r="D51" s="33"/>
      <c r="E51" s="33"/>
      <c r="F51" s="32">
        <f>SUM(F52:F55)</f>
        <v>244.90000000000003</v>
      </c>
    </row>
    <row r="52" spans="1:6" ht="24" x14ac:dyDescent="0.15">
      <c r="A52" s="46"/>
      <c r="B52" s="36" t="s">
        <v>165</v>
      </c>
      <c r="C52" s="33" t="s">
        <v>216</v>
      </c>
      <c r="D52" s="34" t="s">
        <v>217</v>
      </c>
      <c r="E52" s="33" t="s">
        <v>218</v>
      </c>
      <c r="F52" s="35">
        <v>48.3</v>
      </c>
    </row>
    <row r="53" spans="1:6" ht="24" x14ac:dyDescent="0.15">
      <c r="A53" s="46"/>
      <c r="B53" s="36" t="s">
        <v>167</v>
      </c>
      <c r="C53" s="33" t="s">
        <v>216</v>
      </c>
      <c r="D53" s="34" t="s">
        <v>217</v>
      </c>
      <c r="E53" s="33" t="s">
        <v>218</v>
      </c>
      <c r="F53" s="32">
        <v>100</v>
      </c>
    </row>
    <row r="54" spans="1:6" ht="24" x14ac:dyDescent="0.15">
      <c r="A54" s="46"/>
      <c r="B54" s="36" t="s">
        <v>231</v>
      </c>
      <c r="C54" s="33" t="s">
        <v>216</v>
      </c>
      <c r="D54" s="34" t="s">
        <v>217</v>
      </c>
      <c r="E54" s="33" t="s">
        <v>218</v>
      </c>
      <c r="F54" s="35">
        <v>48.3</v>
      </c>
    </row>
    <row r="55" spans="1:6" ht="24" x14ac:dyDescent="0.15">
      <c r="A55" s="46"/>
      <c r="B55" s="36" t="s">
        <v>229</v>
      </c>
      <c r="C55" s="33" t="s">
        <v>216</v>
      </c>
      <c r="D55" s="34" t="s">
        <v>217</v>
      </c>
      <c r="E55" s="33" t="s">
        <v>218</v>
      </c>
      <c r="F55" s="35">
        <v>48.3</v>
      </c>
    </row>
    <row r="56" spans="1:6" ht="15.75" x14ac:dyDescent="0.15">
      <c r="A56" s="46"/>
      <c r="B56" s="33" t="s">
        <v>120</v>
      </c>
      <c r="C56" s="33"/>
      <c r="D56" s="33"/>
      <c r="E56" s="33"/>
      <c r="F56" s="32">
        <f>SUM(F57:F64)</f>
        <v>548.29999999999995</v>
      </c>
    </row>
    <row r="57" spans="1:6" ht="24" x14ac:dyDescent="0.15">
      <c r="A57" s="46"/>
      <c r="B57" s="36" t="s">
        <v>180</v>
      </c>
      <c r="C57" s="33" t="s">
        <v>216</v>
      </c>
      <c r="D57" s="34" t="s">
        <v>217</v>
      </c>
      <c r="E57" s="33" t="s">
        <v>218</v>
      </c>
      <c r="F57" s="32">
        <v>60</v>
      </c>
    </row>
    <row r="58" spans="1:6" ht="24" x14ac:dyDescent="0.15">
      <c r="A58" s="46"/>
      <c r="B58" s="36" t="s">
        <v>177</v>
      </c>
      <c r="C58" s="33" t="s">
        <v>216</v>
      </c>
      <c r="D58" s="34" t="s">
        <v>217</v>
      </c>
      <c r="E58" s="33" t="s">
        <v>218</v>
      </c>
      <c r="F58" s="32">
        <v>60</v>
      </c>
    </row>
    <row r="59" spans="1:6" ht="24" x14ac:dyDescent="0.15">
      <c r="A59" s="46"/>
      <c r="B59" s="36" t="s">
        <v>178</v>
      </c>
      <c r="C59" s="33" t="s">
        <v>216</v>
      </c>
      <c r="D59" s="34" t="s">
        <v>217</v>
      </c>
      <c r="E59" s="33" t="s">
        <v>218</v>
      </c>
      <c r="F59" s="32">
        <v>60</v>
      </c>
    </row>
    <row r="60" spans="1:6" ht="24" x14ac:dyDescent="0.15">
      <c r="A60" s="46"/>
      <c r="B60" s="36" t="s">
        <v>179</v>
      </c>
      <c r="C60" s="33" t="s">
        <v>216</v>
      </c>
      <c r="D60" s="34" t="s">
        <v>217</v>
      </c>
      <c r="E60" s="33" t="s">
        <v>218</v>
      </c>
      <c r="F60" s="32">
        <v>60</v>
      </c>
    </row>
    <row r="61" spans="1:6" ht="24" x14ac:dyDescent="0.15">
      <c r="A61" s="46"/>
      <c r="B61" s="36" t="s">
        <v>174</v>
      </c>
      <c r="C61" s="33" t="s">
        <v>216</v>
      </c>
      <c r="D61" s="34" t="s">
        <v>217</v>
      </c>
      <c r="E61" s="33" t="s">
        <v>218</v>
      </c>
      <c r="F61" s="35">
        <v>48.3</v>
      </c>
    </row>
    <row r="62" spans="1:6" ht="36" x14ac:dyDescent="0.15">
      <c r="A62" s="46"/>
      <c r="B62" s="3" t="s">
        <v>4</v>
      </c>
      <c r="C62" s="6" t="s">
        <v>220</v>
      </c>
      <c r="D62" s="34" t="s">
        <v>217</v>
      </c>
      <c r="E62" s="6" t="s">
        <v>221</v>
      </c>
      <c r="F62" s="32">
        <v>100</v>
      </c>
    </row>
    <row r="63" spans="1:6" ht="36" x14ac:dyDescent="0.15">
      <c r="A63" s="46"/>
      <c r="B63" s="3" t="s">
        <v>5</v>
      </c>
      <c r="C63" s="6" t="s">
        <v>220</v>
      </c>
      <c r="D63" s="34" t="s">
        <v>217</v>
      </c>
      <c r="E63" s="6" t="s">
        <v>221</v>
      </c>
      <c r="F63" s="32">
        <v>100</v>
      </c>
    </row>
    <row r="64" spans="1:6" ht="24" x14ac:dyDescent="0.15">
      <c r="A64" s="47"/>
      <c r="B64" s="36" t="s">
        <v>176</v>
      </c>
      <c r="C64" s="33" t="s">
        <v>216</v>
      </c>
      <c r="D64" s="34" t="s">
        <v>217</v>
      </c>
      <c r="E64" s="33" t="s">
        <v>218</v>
      </c>
      <c r="F64" s="32">
        <v>60</v>
      </c>
    </row>
    <row r="65" spans="1:6" ht="15.75" x14ac:dyDescent="0.15">
      <c r="A65" s="45" t="s">
        <v>181</v>
      </c>
      <c r="B65" s="33" t="s">
        <v>182</v>
      </c>
      <c r="C65" s="33"/>
      <c r="D65" s="33"/>
      <c r="E65" s="33"/>
      <c r="F65" s="32">
        <f>F66+F71</f>
        <v>624.90000000000009</v>
      </c>
    </row>
    <row r="66" spans="1:6" ht="24" x14ac:dyDescent="0.15">
      <c r="A66" s="46"/>
      <c r="B66" s="33" t="s">
        <v>103</v>
      </c>
      <c r="C66" s="33"/>
      <c r="D66" s="33"/>
      <c r="E66" s="33"/>
      <c r="F66" s="32">
        <f>SUM(F67:F70)</f>
        <v>256.60000000000002</v>
      </c>
    </row>
    <row r="67" spans="1:6" ht="24" x14ac:dyDescent="0.15">
      <c r="A67" s="46"/>
      <c r="B67" s="38" t="s">
        <v>186</v>
      </c>
      <c r="C67" s="33" t="s">
        <v>216</v>
      </c>
      <c r="D67" s="34" t="s">
        <v>217</v>
      </c>
      <c r="E67" s="33" t="s">
        <v>218</v>
      </c>
      <c r="F67" s="32">
        <v>60</v>
      </c>
    </row>
    <row r="68" spans="1:6" ht="24" x14ac:dyDescent="0.15">
      <c r="A68" s="46"/>
      <c r="B68" s="38" t="s">
        <v>183</v>
      </c>
      <c r="C68" s="33" t="s">
        <v>216</v>
      </c>
      <c r="D68" s="34" t="s">
        <v>217</v>
      </c>
      <c r="E68" s="33" t="s">
        <v>218</v>
      </c>
      <c r="F68" s="35">
        <v>48.3</v>
      </c>
    </row>
    <row r="69" spans="1:6" ht="36" x14ac:dyDescent="0.15">
      <c r="A69" s="46"/>
      <c r="B69" s="4" t="s">
        <v>6</v>
      </c>
      <c r="C69" s="6" t="s">
        <v>220</v>
      </c>
      <c r="D69" s="34" t="s">
        <v>217</v>
      </c>
      <c r="E69" s="6" t="s">
        <v>221</v>
      </c>
      <c r="F69" s="32">
        <v>100</v>
      </c>
    </row>
    <row r="70" spans="1:6" ht="24" x14ac:dyDescent="0.15">
      <c r="A70" s="46"/>
      <c r="B70" s="38" t="s">
        <v>232</v>
      </c>
      <c r="C70" s="33" t="s">
        <v>216</v>
      </c>
      <c r="D70" s="34" t="s">
        <v>217</v>
      </c>
      <c r="E70" s="33" t="s">
        <v>218</v>
      </c>
      <c r="F70" s="35">
        <v>48.3</v>
      </c>
    </row>
    <row r="71" spans="1:6" ht="15.75" x14ac:dyDescent="0.15">
      <c r="A71" s="46"/>
      <c r="B71" s="33" t="s">
        <v>120</v>
      </c>
      <c r="C71" s="33"/>
      <c r="D71" s="33"/>
      <c r="E71" s="33"/>
      <c r="F71" s="32">
        <f>SUM(F72:F76)</f>
        <v>368.3</v>
      </c>
    </row>
    <row r="72" spans="1:6" ht="24" x14ac:dyDescent="0.15">
      <c r="A72" s="46"/>
      <c r="B72" s="38" t="s">
        <v>190</v>
      </c>
      <c r="C72" s="33" t="s">
        <v>216</v>
      </c>
      <c r="D72" s="34" t="s">
        <v>217</v>
      </c>
      <c r="E72" s="33" t="s">
        <v>218</v>
      </c>
      <c r="F72" s="35">
        <v>48.3</v>
      </c>
    </row>
    <row r="73" spans="1:6" ht="24" x14ac:dyDescent="0.15">
      <c r="A73" s="46"/>
      <c r="B73" s="38" t="s">
        <v>189</v>
      </c>
      <c r="C73" s="33" t="s">
        <v>216</v>
      </c>
      <c r="D73" s="34" t="s">
        <v>217</v>
      </c>
      <c r="E73" s="33" t="s">
        <v>218</v>
      </c>
      <c r="F73" s="32">
        <v>60</v>
      </c>
    </row>
    <row r="74" spans="1:6" ht="24" x14ac:dyDescent="0.15">
      <c r="A74" s="46"/>
      <c r="B74" s="38" t="s">
        <v>188</v>
      </c>
      <c r="C74" s="33" t="s">
        <v>216</v>
      </c>
      <c r="D74" s="34" t="s">
        <v>217</v>
      </c>
      <c r="E74" s="33" t="s">
        <v>218</v>
      </c>
      <c r="F74" s="32">
        <v>100</v>
      </c>
    </row>
    <row r="75" spans="1:6" ht="36" x14ac:dyDescent="0.15">
      <c r="A75" s="46"/>
      <c r="B75" s="4" t="s">
        <v>233</v>
      </c>
      <c r="C75" s="6" t="s">
        <v>220</v>
      </c>
      <c r="D75" s="34" t="s">
        <v>217</v>
      </c>
      <c r="E75" s="6" t="s">
        <v>221</v>
      </c>
      <c r="F75" s="32">
        <v>100</v>
      </c>
    </row>
    <row r="76" spans="1:6" ht="24" x14ac:dyDescent="0.15">
      <c r="A76" s="47"/>
      <c r="B76" s="38" t="s">
        <v>234</v>
      </c>
      <c r="C76" s="33" t="s">
        <v>216</v>
      </c>
      <c r="D76" s="34" t="s">
        <v>217</v>
      </c>
      <c r="E76" s="33" t="s">
        <v>218</v>
      </c>
      <c r="F76" s="32">
        <v>60</v>
      </c>
    </row>
    <row r="77" spans="1:6" ht="15.75" x14ac:dyDescent="0.15">
      <c r="A77" s="45" t="s">
        <v>191</v>
      </c>
      <c r="B77" s="33" t="s">
        <v>192</v>
      </c>
      <c r="C77" s="33"/>
      <c r="D77" s="33"/>
      <c r="E77" s="33"/>
      <c r="F77" s="32">
        <f>F78+F81</f>
        <v>576.6</v>
      </c>
    </row>
    <row r="78" spans="1:6" ht="24" x14ac:dyDescent="0.15">
      <c r="A78" s="46"/>
      <c r="B78" s="33" t="s">
        <v>103</v>
      </c>
      <c r="C78" s="33"/>
      <c r="D78" s="33"/>
      <c r="E78" s="33"/>
      <c r="F78" s="32">
        <f>SUM(F79:F80)</f>
        <v>160</v>
      </c>
    </row>
    <row r="79" spans="1:6" ht="24" x14ac:dyDescent="0.15">
      <c r="A79" s="46"/>
      <c r="B79" s="51" t="s">
        <v>247</v>
      </c>
      <c r="C79" s="33" t="s">
        <v>216</v>
      </c>
      <c r="D79" s="34" t="s">
        <v>217</v>
      </c>
      <c r="E79" s="33" t="s">
        <v>218</v>
      </c>
      <c r="F79" s="32">
        <v>60</v>
      </c>
    </row>
    <row r="80" spans="1:6" ht="24" x14ac:dyDescent="0.15">
      <c r="A80" s="46"/>
      <c r="B80" s="36" t="s">
        <v>193</v>
      </c>
      <c r="C80" s="33" t="s">
        <v>216</v>
      </c>
      <c r="D80" s="34" t="s">
        <v>217</v>
      </c>
      <c r="E80" s="33" t="s">
        <v>218</v>
      </c>
      <c r="F80" s="32">
        <v>100</v>
      </c>
    </row>
    <row r="81" spans="1:6" ht="15.75" x14ac:dyDescent="0.15">
      <c r="A81" s="46"/>
      <c r="B81" s="33" t="s">
        <v>120</v>
      </c>
      <c r="C81" s="33"/>
      <c r="D81" s="33"/>
      <c r="E81" s="33"/>
      <c r="F81" s="32">
        <f>SUM(F82:F87)</f>
        <v>416.6</v>
      </c>
    </row>
    <row r="82" spans="1:6" ht="24" x14ac:dyDescent="0.15">
      <c r="A82" s="46"/>
      <c r="B82" s="36" t="s">
        <v>197</v>
      </c>
      <c r="C82" s="33" t="s">
        <v>216</v>
      </c>
      <c r="D82" s="34" t="s">
        <v>217</v>
      </c>
      <c r="E82" s="33" t="s">
        <v>218</v>
      </c>
      <c r="F82" s="32">
        <v>100</v>
      </c>
    </row>
    <row r="83" spans="1:6" ht="36" x14ac:dyDescent="0.15">
      <c r="A83" s="46"/>
      <c r="B83" s="3" t="s">
        <v>8</v>
      </c>
      <c r="C83" s="6" t="s">
        <v>220</v>
      </c>
      <c r="D83" s="34" t="s">
        <v>217</v>
      </c>
      <c r="E83" s="6" t="s">
        <v>221</v>
      </c>
      <c r="F83" s="32">
        <v>100</v>
      </c>
    </row>
    <row r="84" spans="1:6" ht="24" x14ac:dyDescent="0.15">
      <c r="A84" s="46"/>
      <c r="B84" s="36" t="s">
        <v>196</v>
      </c>
      <c r="C84" s="33" t="s">
        <v>216</v>
      </c>
      <c r="D84" s="34" t="s">
        <v>217</v>
      </c>
      <c r="E84" s="33" t="s">
        <v>218</v>
      </c>
      <c r="F84" s="32">
        <v>60</v>
      </c>
    </row>
    <row r="85" spans="1:6" ht="24" x14ac:dyDescent="0.15">
      <c r="A85" s="46"/>
      <c r="B85" s="36" t="s">
        <v>235</v>
      </c>
      <c r="C85" s="33" t="s">
        <v>216</v>
      </c>
      <c r="D85" s="34" t="s">
        <v>217</v>
      </c>
      <c r="E85" s="33" t="s">
        <v>218</v>
      </c>
      <c r="F85" s="32">
        <v>60</v>
      </c>
    </row>
    <row r="86" spans="1:6" ht="24" x14ac:dyDescent="0.15">
      <c r="A86" s="46"/>
      <c r="B86" s="36" t="s">
        <v>236</v>
      </c>
      <c r="C86" s="33" t="s">
        <v>216</v>
      </c>
      <c r="D86" s="34" t="s">
        <v>217</v>
      </c>
      <c r="E86" s="33" t="s">
        <v>218</v>
      </c>
      <c r="F86" s="35">
        <v>48.3</v>
      </c>
    </row>
    <row r="87" spans="1:6" ht="24" x14ac:dyDescent="0.15">
      <c r="A87" s="47"/>
      <c r="B87" s="36" t="s">
        <v>237</v>
      </c>
      <c r="C87" s="33" t="s">
        <v>216</v>
      </c>
      <c r="D87" s="34" t="s">
        <v>217</v>
      </c>
      <c r="E87" s="33" t="s">
        <v>218</v>
      </c>
      <c r="F87" s="35">
        <v>48.3</v>
      </c>
    </row>
    <row r="88" spans="1:6" ht="15.75" x14ac:dyDescent="0.15">
      <c r="A88" s="45" t="s">
        <v>199</v>
      </c>
      <c r="B88" s="33" t="s">
        <v>200</v>
      </c>
      <c r="C88" s="33"/>
      <c r="D88" s="33"/>
      <c r="E88" s="33"/>
      <c r="F88" s="32">
        <f>F89</f>
        <v>48.3</v>
      </c>
    </row>
    <row r="89" spans="1:6" ht="15.75" x14ac:dyDescent="0.15">
      <c r="A89" s="46"/>
      <c r="B89" s="33" t="s">
        <v>120</v>
      </c>
      <c r="C89" s="33"/>
      <c r="D89" s="33"/>
      <c r="E89" s="33"/>
      <c r="F89" s="32">
        <f>SUM(F90:F90)</f>
        <v>48.3</v>
      </c>
    </row>
    <row r="90" spans="1:6" ht="24" x14ac:dyDescent="0.15">
      <c r="A90" s="47"/>
      <c r="B90" s="38" t="s">
        <v>205</v>
      </c>
      <c r="C90" s="33" t="s">
        <v>216</v>
      </c>
      <c r="D90" s="34" t="s">
        <v>217</v>
      </c>
      <c r="E90" s="33" t="s">
        <v>218</v>
      </c>
      <c r="F90" s="35">
        <v>48.3</v>
      </c>
    </row>
    <row r="91" spans="1:6" ht="15.75" x14ac:dyDescent="0.15">
      <c r="A91" s="45" t="s">
        <v>206</v>
      </c>
      <c r="B91" s="33" t="s">
        <v>207</v>
      </c>
      <c r="C91" s="33"/>
      <c r="D91" s="33"/>
      <c r="E91" s="33"/>
      <c r="F91" s="32">
        <f>F92</f>
        <v>48.3</v>
      </c>
    </row>
    <row r="92" spans="1:6" ht="24" x14ac:dyDescent="0.15">
      <c r="A92" s="46"/>
      <c r="B92" s="33" t="s">
        <v>103</v>
      </c>
      <c r="C92" s="33"/>
      <c r="D92" s="33"/>
      <c r="E92" s="33"/>
      <c r="F92" s="32">
        <f>F93</f>
        <v>48.3</v>
      </c>
    </row>
    <row r="93" spans="1:6" ht="24" x14ac:dyDescent="0.15">
      <c r="A93" s="46"/>
      <c r="B93" s="33" t="s">
        <v>208</v>
      </c>
      <c r="C93" s="33" t="s">
        <v>216</v>
      </c>
      <c r="D93" s="34" t="s">
        <v>217</v>
      </c>
      <c r="E93" s="33" t="s">
        <v>218</v>
      </c>
      <c r="F93" s="35">
        <v>48.3</v>
      </c>
    </row>
    <row r="94" spans="1:6" ht="15.75" x14ac:dyDescent="0.15">
      <c r="A94" s="45" t="s">
        <v>210</v>
      </c>
      <c r="B94" s="33" t="s">
        <v>211</v>
      </c>
      <c r="C94" s="33"/>
      <c r="D94" s="33"/>
      <c r="E94" s="33"/>
      <c r="F94" s="32">
        <f>F95</f>
        <v>48.3</v>
      </c>
    </row>
    <row r="95" spans="1:6" ht="15.75" x14ac:dyDescent="0.15">
      <c r="A95" s="46"/>
      <c r="B95" s="33" t="s">
        <v>120</v>
      </c>
      <c r="C95" s="33"/>
      <c r="D95" s="33"/>
      <c r="E95" s="33"/>
      <c r="F95" s="32">
        <f>SUM(F96:F96)</f>
        <v>48.3</v>
      </c>
    </row>
    <row r="96" spans="1:6" ht="24" x14ac:dyDescent="0.15">
      <c r="A96" s="46"/>
      <c r="B96" s="36" t="s">
        <v>238</v>
      </c>
      <c r="C96" s="33" t="s">
        <v>216</v>
      </c>
      <c r="D96" s="34" t="s">
        <v>217</v>
      </c>
      <c r="E96" s="33" t="s">
        <v>218</v>
      </c>
      <c r="F96" s="35">
        <v>48.3</v>
      </c>
    </row>
    <row r="97" spans="1:6" ht="24" x14ac:dyDescent="0.15">
      <c r="A97" s="45" t="s">
        <v>239</v>
      </c>
      <c r="B97" s="33" t="s">
        <v>240</v>
      </c>
      <c r="C97" s="33"/>
      <c r="D97" s="33"/>
      <c r="E97" s="33"/>
      <c r="F97" s="32">
        <f>SUM(F98:F102)</f>
        <v>293.25</v>
      </c>
    </row>
    <row r="98" spans="1:6" ht="24" x14ac:dyDescent="0.15">
      <c r="A98" s="46"/>
      <c r="B98" s="36" t="s">
        <v>241</v>
      </c>
      <c r="C98" s="33" t="s">
        <v>216</v>
      </c>
      <c r="D98" s="34" t="s">
        <v>217</v>
      </c>
      <c r="E98" s="33" t="s">
        <v>218</v>
      </c>
      <c r="F98" s="35">
        <v>48.3</v>
      </c>
    </row>
    <row r="99" spans="1:6" ht="24" x14ac:dyDescent="0.15">
      <c r="A99" s="46"/>
      <c r="B99" s="36" t="s">
        <v>242</v>
      </c>
      <c r="C99" s="33" t="s">
        <v>216</v>
      </c>
      <c r="D99" s="34" t="s">
        <v>217</v>
      </c>
      <c r="E99" s="33" t="s">
        <v>218</v>
      </c>
      <c r="F99" s="35">
        <v>48.3</v>
      </c>
    </row>
    <row r="100" spans="1:6" ht="24" x14ac:dyDescent="0.15">
      <c r="A100" s="46"/>
      <c r="B100" s="36" t="s">
        <v>243</v>
      </c>
      <c r="C100" s="33" t="s">
        <v>216</v>
      </c>
      <c r="D100" s="34" t="s">
        <v>217</v>
      </c>
      <c r="E100" s="33" t="s">
        <v>218</v>
      </c>
      <c r="F100" s="35">
        <v>48.3</v>
      </c>
    </row>
    <row r="101" spans="1:6" ht="24" x14ac:dyDescent="0.15">
      <c r="A101" s="46"/>
      <c r="B101" s="36" t="s">
        <v>244</v>
      </c>
      <c r="C101" s="33" t="s">
        <v>216</v>
      </c>
      <c r="D101" s="34" t="s">
        <v>217</v>
      </c>
      <c r="E101" s="33" t="s">
        <v>218</v>
      </c>
      <c r="F101" s="32">
        <v>100</v>
      </c>
    </row>
    <row r="102" spans="1:6" ht="24" x14ac:dyDescent="0.15">
      <c r="A102" s="47"/>
      <c r="B102" s="36" t="s">
        <v>245</v>
      </c>
      <c r="C102" s="33" t="s">
        <v>216</v>
      </c>
      <c r="D102" s="34" t="s">
        <v>217</v>
      </c>
      <c r="E102" s="33" t="s">
        <v>218</v>
      </c>
      <c r="F102" s="35">
        <v>48.35</v>
      </c>
    </row>
  </sheetData>
  <mergeCells count="15">
    <mergeCell ref="A27:A33"/>
    <mergeCell ref="A2:F2"/>
    <mergeCell ref="A5:B5"/>
    <mergeCell ref="A6:A15"/>
    <mergeCell ref="A16:A22"/>
    <mergeCell ref="A23:A26"/>
    <mergeCell ref="A91:A93"/>
    <mergeCell ref="A94:A96"/>
    <mergeCell ref="A97:A102"/>
    <mergeCell ref="A34:A38"/>
    <mergeCell ref="A39:A49"/>
    <mergeCell ref="A50:A64"/>
    <mergeCell ref="A65:A76"/>
    <mergeCell ref="A77:A87"/>
    <mergeCell ref="A88:A90"/>
  </mergeCells>
  <phoneticPr fontId="2" type="noConversion"/>
  <conditionalFormatting sqref="B98:B102 B96 B79:B80 B82:B87 B45:B49 B43 B41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汇总表</vt:lpstr>
      <vt:lpstr>全域推进美丽乡村建设</vt:lpstr>
      <vt:lpstr>农村改厕激励</vt:lpstr>
      <vt:lpstr>汇总表!Print_Titles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刘絮宁 null</cp:lastModifiedBy>
  <cp:revision>1</cp:revision>
  <cp:lastPrinted>2020-12-17T08:51:59Z</cp:lastPrinted>
  <dcterms:created xsi:type="dcterms:W3CDTF">1996-12-17T01:32:42Z</dcterms:created>
  <dcterms:modified xsi:type="dcterms:W3CDTF">2020-12-22T09:31:24Z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