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410" windowHeight="11010"/>
  </bookViews>
  <sheets>
    <sheet name="Sheet2" sheetId="2" r:id="rId1"/>
  </sheets>
  <definedNames>
    <definedName name="_xlnm.Print_Titles" localSheetId="0">Sheet2!$4:$5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2" l="1"/>
  <c r="E52" i="2"/>
  <c r="D42" i="2"/>
  <c r="C56" i="2"/>
  <c r="D56" i="2"/>
  <c r="E59" i="2"/>
  <c r="E57" i="2"/>
  <c r="E56" i="2" s="1"/>
  <c r="D38" i="2"/>
  <c r="D34" i="2"/>
  <c r="D30" i="2"/>
  <c r="D28" i="2"/>
  <c r="D24" i="2"/>
  <c r="D22" i="2"/>
  <c r="D20" i="2"/>
  <c r="D12" i="2"/>
  <c r="D7" i="2"/>
  <c r="C12" i="2"/>
  <c r="C7" i="2"/>
  <c r="C10" i="2"/>
  <c r="C20" i="2"/>
  <c r="C22" i="2"/>
  <c r="C24" i="2"/>
  <c r="C28" i="2"/>
  <c r="C30" i="2"/>
  <c r="C34" i="2"/>
  <c r="C38" i="2"/>
  <c r="C42" i="2"/>
  <c r="D10" i="2"/>
  <c r="E63" i="2"/>
  <c r="E62" i="2"/>
  <c r="E61" i="2"/>
  <c r="E60" i="2"/>
  <c r="E58" i="2"/>
  <c r="E43" i="2"/>
  <c r="E25" i="2"/>
  <c r="D6" i="2" l="1"/>
  <c r="C6" i="2"/>
  <c r="E55" i="2" l="1"/>
  <c r="E54" i="2"/>
  <c r="E53" i="2"/>
  <c r="E51" i="2"/>
  <c r="E50" i="2"/>
  <c r="E49" i="2"/>
  <c r="E47" i="2"/>
  <c r="E46" i="2"/>
  <c r="E45" i="2"/>
  <c r="E44" i="2"/>
  <c r="E41" i="2"/>
  <c r="E40" i="2"/>
  <c r="E39" i="2"/>
  <c r="E37" i="2"/>
  <c r="E36" i="2"/>
  <c r="E35" i="2"/>
  <c r="E33" i="2"/>
  <c r="E32" i="2"/>
  <c r="E31" i="2"/>
  <c r="E29" i="2"/>
  <c r="E28" i="2" s="1"/>
  <c r="E27" i="2"/>
  <c r="E26" i="2"/>
  <c r="E23" i="2"/>
  <c r="E22" i="2" s="1"/>
  <c r="E21" i="2"/>
  <c r="E20" i="2" s="1"/>
  <c r="E14" i="2"/>
  <c r="E19" i="2"/>
  <c r="E18" i="2"/>
  <c r="E17" i="2"/>
  <c r="E16" i="2"/>
  <c r="E15" i="2"/>
  <c r="E13" i="2"/>
  <c r="E11" i="2"/>
  <c r="E10" i="2" s="1"/>
  <c r="E9" i="2"/>
  <c r="E24" i="2" l="1"/>
  <c r="E30" i="2"/>
  <c r="E12" i="2"/>
  <c r="E42" i="2"/>
  <c r="E38" i="2"/>
  <c r="E34" i="2"/>
  <c r="E8" i="2"/>
  <c r="E7" i="2" s="1"/>
  <c r="E6" i="2" l="1"/>
</calcChain>
</file>

<file path=xl/sharedStrings.xml><?xml version="1.0" encoding="utf-8"?>
<sst xmlns="http://schemas.openxmlformats.org/spreadsheetml/2006/main" count="121" uniqueCount="118">
  <si>
    <t>株洲市</t>
  </si>
  <si>
    <t>炎陵县</t>
  </si>
  <si>
    <t>茶叶</t>
  </si>
  <si>
    <t>茶陵县</t>
  </si>
  <si>
    <t>合计</t>
  </si>
  <si>
    <t>衡阳市</t>
  </si>
  <si>
    <t>祁东县</t>
  </si>
  <si>
    <t>酥脆枣</t>
  </si>
  <si>
    <t>邵阳市</t>
  </si>
  <si>
    <t>绥宁县</t>
  </si>
  <si>
    <t>蔬菜</t>
  </si>
  <si>
    <t>羊</t>
  </si>
  <si>
    <t>洞口县</t>
  </si>
  <si>
    <t>邵阳县</t>
  </si>
  <si>
    <t>新宁县</t>
  </si>
  <si>
    <t>油茶林</t>
  </si>
  <si>
    <t>平江县</t>
  </si>
  <si>
    <t>常德市</t>
  </si>
  <si>
    <t>石门县</t>
  </si>
  <si>
    <t>慈利县</t>
  </si>
  <si>
    <t>桑植县</t>
  </si>
  <si>
    <t>中药材</t>
  </si>
  <si>
    <t>郴州市</t>
  </si>
  <si>
    <t>宜章县</t>
  </si>
  <si>
    <t>安仁县</t>
  </si>
  <si>
    <t>汝城县</t>
  </si>
  <si>
    <t>香芋</t>
  </si>
  <si>
    <t>怀化市</t>
  </si>
  <si>
    <t>肉牛</t>
  </si>
  <si>
    <t>沅陵县</t>
  </si>
  <si>
    <t>辰溪县</t>
  </si>
  <si>
    <t>麻阳县</t>
  </si>
  <si>
    <t>猕猴桃</t>
  </si>
  <si>
    <t>新晃县</t>
  </si>
  <si>
    <t>肉鸡</t>
  </si>
  <si>
    <t>芷江县</t>
  </si>
  <si>
    <t>中方县</t>
  </si>
  <si>
    <t>洪江区</t>
  </si>
  <si>
    <t>会同县</t>
  </si>
  <si>
    <t>靖州县</t>
  </si>
  <si>
    <t>山核桃树</t>
  </si>
  <si>
    <t>通道县</t>
  </si>
  <si>
    <t>娄底市</t>
  </si>
  <si>
    <t>涟源市</t>
  </si>
  <si>
    <t>新化县</t>
  </si>
  <si>
    <t>双峰县</t>
  </si>
  <si>
    <t>吉首市</t>
  </si>
  <si>
    <t>泸溪县</t>
  </si>
  <si>
    <t>龙山县</t>
  </si>
  <si>
    <t>花垣县</t>
  </si>
  <si>
    <t>保靖县</t>
  </si>
  <si>
    <t>永顺县</t>
  </si>
  <si>
    <t>附件：</t>
  </si>
  <si>
    <t>株洲市小计</t>
  </si>
  <si>
    <t>衡阳市小计</t>
  </si>
  <si>
    <t>邵阳市小计</t>
  </si>
  <si>
    <t>岳阳市</t>
  </si>
  <si>
    <t>岳阳市小计</t>
  </si>
  <si>
    <t>常德市小计</t>
  </si>
  <si>
    <t>张家界市</t>
  </si>
  <si>
    <t>张家界市小计</t>
  </si>
  <si>
    <t>益阳市</t>
  </si>
  <si>
    <t>益阳市小计</t>
  </si>
  <si>
    <t>永州市</t>
  </si>
  <si>
    <t>永州市小计</t>
  </si>
  <si>
    <t>郴州市小计</t>
  </si>
  <si>
    <t>娄底市小计</t>
  </si>
  <si>
    <t>怀化市小计</t>
  </si>
  <si>
    <t>单位：万元</t>
    <phoneticPr fontId="2" type="noConversion"/>
  </si>
  <si>
    <t>稻田鱼</t>
  </si>
  <si>
    <t>城步县</t>
  </si>
  <si>
    <t>新邵县</t>
  </si>
  <si>
    <t>安化县</t>
  </si>
  <si>
    <t>江华县</t>
  </si>
  <si>
    <t>江永县</t>
  </si>
  <si>
    <t>双牌县</t>
  </si>
  <si>
    <t>市本级及所辖区</t>
  </si>
  <si>
    <t>武冈市</t>
  </si>
  <si>
    <t>湘西土家族苗族自治州</t>
    <phoneticPr fontId="2" type="noConversion"/>
  </si>
  <si>
    <t>湘西土家族苗族自治州小计</t>
    <phoneticPr fontId="2" type="noConversion"/>
  </si>
  <si>
    <t>市县名称</t>
    <phoneticPr fontId="2" type="noConversion"/>
  </si>
  <si>
    <t>茶叶、柑橘</t>
    <phoneticPr fontId="2" type="noConversion"/>
  </si>
  <si>
    <t>油茶林、中药材</t>
    <phoneticPr fontId="2" type="noConversion"/>
  </si>
  <si>
    <t>生姜、辣椒</t>
    <phoneticPr fontId="2" type="noConversion"/>
  </si>
  <si>
    <t>黑木耳、猕猴桃</t>
    <phoneticPr fontId="2" type="noConversion"/>
  </si>
  <si>
    <t>蔬菜、兔子</t>
    <phoneticPr fontId="2" type="noConversion"/>
  </si>
  <si>
    <t>肉鸡、肉牛</t>
    <phoneticPr fontId="2" type="noConversion"/>
  </si>
  <si>
    <t>蜜蜂、羊</t>
    <phoneticPr fontId="2" type="noConversion"/>
  </si>
  <si>
    <t>龙牙百合、蔬菜</t>
    <phoneticPr fontId="2" type="noConversion"/>
  </si>
  <si>
    <t>中药材、蔬菜</t>
    <phoneticPr fontId="2" type="noConversion"/>
  </si>
  <si>
    <t>红心脐橙、中药材</t>
    <phoneticPr fontId="2" type="noConversion"/>
  </si>
  <si>
    <t>羊、羊肚菌</t>
    <phoneticPr fontId="2" type="noConversion"/>
  </si>
  <si>
    <t>生猪价格指数、蔬菜</t>
    <phoneticPr fontId="2" type="noConversion"/>
  </si>
  <si>
    <t>猕猴桃、蔬菜</t>
    <phoneticPr fontId="2" type="noConversion"/>
  </si>
  <si>
    <t>猕猴桃、羊</t>
    <phoneticPr fontId="2" type="noConversion"/>
  </si>
  <si>
    <t>柑橘、肉牛、羊</t>
    <phoneticPr fontId="2" type="noConversion"/>
  </si>
  <si>
    <t>百合、羊</t>
    <phoneticPr fontId="2" type="noConversion"/>
  </si>
  <si>
    <t>辣椒、肉牛</t>
    <phoneticPr fontId="2" type="noConversion"/>
  </si>
  <si>
    <t>生猪价格指数、食用菌</t>
    <phoneticPr fontId="2" type="noConversion"/>
  </si>
  <si>
    <t>百香果、森林土鸡、生姜</t>
    <phoneticPr fontId="2" type="noConversion"/>
  </si>
  <si>
    <t>茶叶、黄桃</t>
    <phoneticPr fontId="2" type="noConversion"/>
  </si>
  <si>
    <t>合计</t>
    <phoneticPr fontId="5" type="noConversion"/>
  </si>
  <si>
    <t>洪江市</t>
    <phoneticPr fontId="5" type="noConversion"/>
  </si>
  <si>
    <t>溆浦县</t>
    <phoneticPr fontId="5" type="noConversion"/>
  </si>
  <si>
    <t>食用菌、猕猴桃</t>
    <phoneticPr fontId="2" type="noConversion"/>
  </si>
  <si>
    <t>羊（永定区）</t>
    <phoneticPr fontId="5" type="noConversion"/>
  </si>
  <si>
    <t>肉牛、生猪价格指数（鹤城区）</t>
    <phoneticPr fontId="2" type="noConversion"/>
  </si>
  <si>
    <t>本次下达金额</t>
    <phoneticPr fontId="2" type="noConversion"/>
  </si>
  <si>
    <t>品种</t>
    <phoneticPr fontId="5" type="noConversion"/>
  </si>
  <si>
    <t>2019年省级补贴</t>
    <phoneticPr fontId="5" type="noConversion"/>
  </si>
  <si>
    <t>其中：2018年结余</t>
    <phoneticPr fontId="5" type="noConversion"/>
  </si>
  <si>
    <t>凤凰县</t>
    <phoneticPr fontId="5" type="noConversion"/>
  </si>
  <si>
    <t>2019年精准扶贫特色农业保险省级保费补贴资金分配明细表</t>
    <phoneticPr fontId="5" type="noConversion"/>
  </si>
  <si>
    <t>羊、肉鹅、肉兔</t>
    <phoneticPr fontId="5" type="noConversion"/>
  </si>
  <si>
    <t>蔬菜、生猪价格指数</t>
    <phoneticPr fontId="2" type="noConversion"/>
  </si>
  <si>
    <t>生猪价格指数</t>
    <phoneticPr fontId="2" type="noConversion"/>
  </si>
  <si>
    <t>中药材、油茶、茶叶天气指数</t>
    <phoneticPr fontId="5" type="noConversion"/>
  </si>
  <si>
    <t>肉鸡价格保险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</si>
</sst>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_);[Red]\(0\)"/>
    <numFmt numFmtId="177" formatCode="0.00_ "/>
  </numFmts>
  <fonts count="19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黑体"/>
      <family val="3"/>
      <charset val="134"/>
    </font>
    <font>
      <b/>
      <sz val="20"/>
      <name val="宋体"/>
      <family val="3"/>
      <charset val="134"/>
    </font>
    <font>
      <sz val="12"/>
      <name val="楷体_GB2312"/>
      <family val="3"/>
      <charset val="134"/>
    </font>
    <font>
      <sz val="14"/>
      <name val="黑体"/>
      <family val="3"/>
      <charset val="134"/>
    </font>
    <font>
      <b/>
      <sz val="14"/>
      <name val="楷体_GB2312"/>
      <family val="3"/>
      <charset val="134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6"/>
      <name val="方正小标宋简体"/>
      <family val="4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1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7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/>
    <xf numFmtId="0" fontId="8" fillId="0" borderId="0" xfId="6" applyFont="1"/>
    <xf numFmtId="0" fontId="1" fillId="0" borderId="0" xfId="6"/>
    <xf numFmtId="9" fontId="9" fillId="0" borderId="0" xfId="7" applyFont="1" applyAlignment="1">
      <alignment horizontal="center"/>
    </xf>
    <xf numFmtId="3" fontId="4" fillId="0" borderId="1" xfId="0" applyNumberFormat="1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vertical="center"/>
    </xf>
    <xf numFmtId="3" fontId="16" fillId="0" borderId="1" xfId="8" applyNumberFormat="1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horizontal="left" vertical="center"/>
    </xf>
    <xf numFmtId="3" fontId="16" fillId="0" borderId="1" xfId="0" applyNumberFormat="1" applyFont="1" applyFill="1" applyBorder="1" applyAlignment="1" applyProtection="1">
      <alignment vertical="center"/>
      <protection locked="0"/>
    </xf>
    <xf numFmtId="3" fontId="16" fillId="0" borderId="1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Alignment="1">
      <alignment vertical="center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7" fontId="15" fillId="0" borderId="1" xfId="5" applyNumberFormat="1" applyFont="1" applyFill="1" applyBorder="1" applyAlignment="1">
      <alignment horizontal="center" vertical="center"/>
    </xf>
    <xf numFmtId="177" fontId="1" fillId="0" borderId="0" xfId="6" applyNumberFormat="1" applyAlignment="1">
      <alignment horizontal="center" vertical="center"/>
    </xf>
    <xf numFmtId="177" fontId="9" fillId="0" borderId="0" xfId="7" applyNumberFormat="1" applyFont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/>
    <xf numFmtId="177" fontId="0" fillId="0" borderId="0" xfId="0" applyNumberFormat="1" applyAlignment="1">
      <alignment vertical="center"/>
    </xf>
    <xf numFmtId="177" fontId="11" fillId="0" borderId="1" xfId="6" applyNumberFormat="1" applyFont="1" applyBorder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10" fillId="0" borderId="0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/>
    </xf>
    <xf numFmtId="177" fontId="11" fillId="0" borderId="1" xfId="5" applyNumberFormat="1" applyFont="1" applyFill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 applyProtection="1">
      <alignment vertical="center"/>
      <protection locked="0"/>
    </xf>
    <xf numFmtId="0" fontId="18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/>
    </xf>
    <xf numFmtId="0" fontId="17" fillId="0" borderId="0" xfId="5" applyFont="1" applyFill="1" applyBorder="1" applyAlignment="1">
      <alignment horizontal="center" vertical="center" wrapText="1"/>
    </xf>
    <xf numFmtId="177" fontId="11" fillId="0" borderId="1" xfId="5" applyNumberFormat="1" applyFont="1" applyFill="1" applyBorder="1" applyAlignment="1">
      <alignment horizontal="center" vertical="center"/>
    </xf>
    <xf numFmtId="177" fontId="11" fillId="0" borderId="1" xfId="5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</cellXfs>
  <cellStyles count="10">
    <cellStyle name="百分比 2" xfId="7"/>
    <cellStyle name="常规" xfId="0" builtinId="0"/>
    <cellStyle name="常规 10" xfId="3"/>
    <cellStyle name="常规 2" xfId="6"/>
    <cellStyle name="常规 2 10" xfId="5"/>
    <cellStyle name="常规 3 2 2" xfId="1"/>
    <cellStyle name="常规 34" xfId="9"/>
    <cellStyle name="常规 8 2" xfId="2"/>
    <cellStyle name="常规_西湖区" xfId="8"/>
    <cellStyle name="千位分隔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71"/>
  <sheetViews>
    <sheetView tabSelected="1" workbookViewId="0">
      <selection activeCell="H9" sqref="H9"/>
    </sheetView>
  </sheetViews>
  <sheetFormatPr defaultRowHeight="14.25"/>
  <cols>
    <col min="1" max="1" width="13" bestFit="1" customWidth="1"/>
    <col min="2" max="2" width="17.375" bestFit="1" customWidth="1"/>
    <col min="3" max="3" width="14.375" style="21" customWidth="1"/>
    <col min="4" max="4" width="13.375" style="20" customWidth="1"/>
    <col min="5" max="5" width="11.875" style="22" customWidth="1"/>
    <col min="6" max="6" width="14.625" style="26" customWidth="1"/>
    <col min="255" max="255" width="19.75" customWidth="1"/>
    <col min="256" max="256" width="19.5" customWidth="1"/>
    <col min="257" max="257" width="28.875" customWidth="1"/>
    <col min="511" max="511" width="19.75" customWidth="1"/>
    <col min="512" max="512" width="19.5" customWidth="1"/>
    <col min="513" max="513" width="28.875" customWidth="1"/>
    <col min="767" max="767" width="19.75" customWidth="1"/>
    <col min="768" max="768" width="19.5" customWidth="1"/>
    <col min="769" max="769" width="28.875" customWidth="1"/>
    <col min="1023" max="1023" width="19.75" customWidth="1"/>
    <col min="1024" max="1024" width="19.5" customWidth="1"/>
    <col min="1025" max="1025" width="28.875" customWidth="1"/>
    <col min="1279" max="1279" width="19.75" customWidth="1"/>
    <col min="1280" max="1280" width="19.5" customWidth="1"/>
    <col min="1281" max="1281" width="28.875" customWidth="1"/>
    <col min="1535" max="1535" width="19.75" customWidth="1"/>
    <col min="1536" max="1536" width="19.5" customWidth="1"/>
    <col min="1537" max="1537" width="28.875" customWidth="1"/>
    <col min="1791" max="1791" width="19.75" customWidth="1"/>
    <col min="1792" max="1792" width="19.5" customWidth="1"/>
    <col min="1793" max="1793" width="28.875" customWidth="1"/>
    <col min="2047" max="2047" width="19.75" customWidth="1"/>
    <col min="2048" max="2048" width="19.5" customWidth="1"/>
    <col min="2049" max="2049" width="28.875" customWidth="1"/>
    <col min="2303" max="2303" width="19.75" customWidth="1"/>
    <col min="2304" max="2304" width="19.5" customWidth="1"/>
    <col min="2305" max="2305" width="28.875" customWidth="1"/>
    <col min="2559" max="2559" width="19.75" customWidth="1"/>
    <col min="2560" max="2560" width="19.5" customWidth="1"/>
    <col min="2561" max="2561" width="28.875" customWidth="1"/>
    <col min="2815" max="2815" width="19.75" customWidth="1"/>
    <col min="2816" max="2816" width="19.5" customWidth="1"/>
    <col min="2817" max="2817" width="28.875" customWidth="1"/>
    <col min="3071" max="3071" width="19.75" customWidth="1"/>
    <col min="3072" max="3072" width="19.5" customWidth="1"/>
    <col min="3073" max="3073" width="28.875" customWidth="1"/>
    <col min="3327" max="3327" width="19.75" customWidth="1"/>
    <col min="3328" max="3328" width="19.5" customWidth="1"/>
    <col min="3329" max="3329" width="28.875" customWidth="1"/>
    <col min="3583" max="3583" width="19.75" customWidth="1"/>
    <col min="3584" max="3584" width="19.5" customWidth="1"/>
    <col min="3585" max="3585" width="28.875" customWidth="1"/>
    <col min="3839" max="3839" width="19.75" customWidth="1"/>
    <col min="3840" max="3840" width="19.5" customWidth="1"/>
    <col min="3841" max="3841" width="28.875" customWidth="1"/>
    <col min="4095" max="4095" width="19.75" customWidth="1"/>
    <col min="4096" max="4096" width="19.5" customWidth="1"/>
    <col min="4097" max="4097" width="28.875" customWidth="1"/>
    <col min="4351" max="4351" width="19.75" customWidth="1"/>
    <col min="4352" max="4352" width="19.5" customWidth="1"/>
    <col min="4353" max="4353" width="28.875" customWidth="1"/>
    <col min="4607" max="4607" width="19.75" customWidth="1"/>
    <col min="4608" max="4608" width="19.5" customWidth="1"/>
    <col min="4609" max="4609" width="28.875" customWidth="1"/>
    <col min="4863" max="4863" width="19.75" customWidth="1"/>
    <col min="4864" max="4864" width="19.5" customWidth="1"/>
    <col min="4865" max="4865" width="28.875" customWidth="1"/>
    <col min="5119" max="5119" width="19.75" customWidth="1"/>
    <col min="5120" max="5120" width="19.5" customWidth="1"/>
    <col min="5121" max="5121" width="28.875" customWidth="1"/>
    <col min="5375" max="5375" width="19.75" customWidth="1"/>
    <col min="5376" max="5376" width="19.5" customWidth="1"/>
    <col min="5377" max="5377" width="28.875" customWidth="1"/>
    <col min="5631" max="5631" width="19.75" customWidth="1"/>
    <col min="5632" max="5632" width="19.5" customWidth="1"/>
    <col min="5633" max="5633" width="28.875" customWidth="1"/>
    <col min="5887" max="5887" width="19.75" customWidth="1"/>
    <col min="5888" max="5888" width="19.5" customWidth="1"/>
    <col min="5889" max="5889" width="28.875" customWidth="1"/>
    <col min="6143" max="6143" width="19.75" customWidth="1"/>
    <col min="6144" max="6144" width="19.5" customWidth="1"/>
    <col min="6145" max="6145" width="28.875" customWidth="1"/>
    <col min="6399" max="6399" width="19.75" customWidth="1"/>
    <col min="6400" max="6400" width="19.5" customWidth="1"/>
    <col min="6401" max="6401" width="28.875" customWidth="1"/>
    <col min="6655" max="6655" width="19.75" customWidth="1"/>
    <col min="6656" max="6656" width="19.5" customWidth="1"/>
    <col min="6657" max="6657" width="28.875" customWidth="1"/>
    <col min="6911" max="6911" width="19.75" customWidth="1"/>
    <col min="6912" max="6912" width="19.5" customWidth="1"/>
    <col min="6913" max="6913" width="28.875" customWidth="1"/>
    <col min="7167" max="7167" width="19.75" customWidth="1"/>
    <col min="7168" max="7168" width="19.5" customWidth="1"/>
    <col min="7169" max="7169" width="28.875" customWidth="1"/>
    <col min="7423" max="7423" width="19.75" customWidth="1"/>
    <col min="7424" max="7424" width="19.5" customWidth="1"/>
    <col min="7425" max="7425" width="28.875" customWidth="1"/>
    <col min="7679" max="7679" width="19.75" customWidth="1"/>
    <col min="7680" max="7680" width="19.5" customWidth="1"/>
    <col min="7681" max="7681" width="28.875" customWidth="1"/>
    <col min="7935" max="7935" width="19.75" customWidth="1"/>
    <col min="7936" max="7936" width="19.5" customWidth="1"/>
    <col min="7937" max="7937" width="28.875" customWidth="1"/>
    <col min="8191" max="8191" width="19.75" customWidth="1"/>
    <col min="8192" max="8192" width="19.5" customWidth="1"/>
    <col min="8193" max="8193" width="28.875" customWidth="1"/>
    <col min="8447" max="8447" width="19.75" customWidth="1"/>
    <col min="8448" max="8448" width="19.5" customWidth="1"/>
    <col min="8449" max="8449" width="28.875" customWidth="1"/>
    <col min="8703" max="8703" width="19.75" customWidth="1"/>
    <col min="8704" max="8704" width="19.5" customWidth="1"/>
    <col min="8705" max="8705" width="28.875" customWidth="1"/>
    <col min="8959" max="8959" width="19.75" customWidth="1"/>
    <col min="8960" max="8960" width="19.5" customWidth="1"/>
    <col min="8961" max="8961" width="28.875" customWidth="1"/>
    <col min="9215" max="9215" width="19.75" customWidth="1"/>
    <col min="9216" max="9216" width="19.5" customWidth="1"/>
    <col min="9217" max="9217" width="28.875" customWidth="1"/>
    <col min="9471" max="9471" width="19.75" customWidth="1"/>
    <col min="9472" max="9472" width="19.5" customWidth="1"/>
    <col min="9473" max="9473" width="28.875" customWidth="1"/>
    <col min="9727" max="9727" width="19.75" customWidth="1"/>
    <col min="9728" max="9728" width="19.5" customWidth="1"/>
    <col min="9729" max="9729" width="28.875" customWidth="1"/>
    <col min="9983" max="9983" width="19.75" customWidth="1"/>
    <col min="9984" max="9984" width="19.5" customWidth="1"/>
    <col min="9985" max="9985" width="28.875" customWidth="1"/>
    <col min="10239" max="10239" width="19.75" customWidth="1"/>
    <col min="10240" max="10240" width="19.5" customWidth="1"/>
    <col min="10241" max="10241" width="28.875" customWidth="1"/>
    <col min="10495" max="10495" width="19.75" customWidth="1"/>
    <col min="10496" max="10496" width="19.5" customWidth="1"/>
    <col min="10497" max="10497" width="28.875" customWidth="1"/>
    <col min="10751" max="10751" width="19.75" customWidth="1"/>
    <col min="10752" max="10752" width="19.5" customWidth="1"/>
    <col min="10753" max="10753" width="28.875" customWidth="1"/>
    <col min="11007" max="11007" width="19.75" customWidth="1"/>
    <col min="11008" max="11008" width="19.5" customWidth="1"/>
    <col min="11009" max="11009" width="28.875" customWidth="1"/>
    <col min="11263" max="11263" width="19.75" customWidth="1"/>
    <col min="11264" max="11264" width="19.5" customWidth="1"/>
    <col min="11265" max="11265" width="28.875" customWidth="1"/>
    <col min="11519" max="11519" width="19.75" customWidth="1"/>
    <col min="11520" max="11520" width="19.5" customWidth="1"/>
    <col min="11521" max="11521" width="28.875" customWidth="1"/>
    <col min="11775" max="11775" width="19.75" customWidth="1"/>
    <col min="11776" max="11776" width="19.5" customWidth="1"/>
    <col min="11777" max="11777" width="28.875" customWidth="1"/>
    <col min="12031" max="12031" width="19.75" customWidth="1"/>
    <col min="12032" max="12032" width="19.5" customWidth="1"/>
    <col min="12033" max="12033" width="28.875" customWidth="1"/>
    <col min="12287" max="12287" width="19.75" customWidth="1"/>
    <col min="12288" max="12288" width="19.5" customWidth="1"/>
    <col min="12289" max="12289" width="28.875" customWidth="1"/>
    <col min="12543" max="12543" width="19.75" customWidth="1"/>
    <col min="12544" max="12544" width="19.5" customWidth="1"/>
    <col min="12545" max="12545" width="28.875" customWidth="1"/>
    <col min="12799" max="12799" width="19.75" customWidth="1"/>
    <col min="12800" max="12800" width="19.5" customWidth="1"/>
    <col min="12801" max="12801" width="28.875" customWidth="1"/>
    <col min="13055" max="13055" width="19.75" customWidth="1"/>
    <col min="13056" max="13056" width="19.5" customWidth="1"/>
    <col min="13057" max="13057" width="28.875" customWidth="1"/>
    <col min="13311" max="13311" width="19.75" customWidth="1"/>
    <col min="13312" max="13312" width="19.5" customWidth="1"/>
    <col min="13313" max="13313" width="28.875" customWidth="1"/>
    <col min="13567" max="13567" width="19.75" customWidth="1"/>
    <col min="13568" max="13568" width="19.5" customWidth="1"/>
    <col min="13569" max="13569" width="28.875" customWidth="1"/>
    <col min="13823" max="13823" width="19.75" customWidth="1"/>
    <col min="13824" max="13824" width="19.5" customWidth="1"/>
    <col min="13825" max="13825" width="28.875" customWidth="1"/>
    <col min="14079" max="14079" width="19.75" customWidth="1"/>
    <col min="14080" max="14080" width="19.5" customWidth="1"/>
    <col min="14081" max="14081" width="28.875" customWidth="1"/>
    <col min="14335" max="14335" width="19.75" customWidth="1"/>
    <col min="14336" max="14336" width="19.5" customWidth="1"/>
    <col min="14337" max="14337" width="28.875" customWidth="1"/>
    <col min="14591" max="14591" width="19.75" customWidth="1"/>
    <col min="14592" max="14592" width="19.5" customWidth="1"/>
    <col min="14593" max="14593" width="28.875" customWidth="1"/>
    <col min="14847" max="14847" width="19.75" customWidth="1"/>
    <col min="14848" max="14848" width="19.5" customWidth="1"/>
    <col min="14849" max="14849" width="28.875" customWidth="1"/>
    <col min="15103" max="15103" width="19.75" customWidth="1"/>
    <col min="15104" max="15104" width="19.5" customWidth="1"/>
    <col min="15105" max="15105" width="28.875" customWidth="1"/>
    <col min="15359" max="15359" width="19.75" customWidth="1"/>
    <col min="15360" max="15360" width="19.5" customWidth="1"/>
    <col min="15361" max="15361" width="28.875" customWidth="1"/>
    <col min="15615" max="15615" width="19.75" customWidth="1"/>
    <col min="15616" max="15616" width="19.5" customWidth="1"/>
    <col min="15617" max="15617" width="28.875" customWidth="1"/>
    <col min="15871" max="15871" width="19.75" customWidth="1"/>
    <col min="15872" max="15872" width="19.5" customWidth="1"/>
    <col min="15873" max="15873" width="28.875" customWidth="1"/>
    <col min="16127" max="16127" width="19.75" customWidth="1"/>
    <col min="16128" max="16128" width="19.5" customWidth="1"/>
    <col min="16129" max="16129" width="28.875" customWidth="1"/>
  </cols>
  <sheetData>
    <row r="1" spans="1:6" ht="15">
      <c r="A1" s="1" t="s">
        <v>52</v>
      </c>
      <c r="B1" s="2"/>
      <c r="D1" s="15"/>
    </row>
    <row r="2" spans="1:6" ht="21" customHeight="1">
      <c r="A2" s="41" t="s">
        <v>112</v>
      </c>
      <c r="B2" s="41"/>
      <c r="C2" s="41"/>
      <c r="D2" s="41"/>
      <c r="E2" s="41"/>
      <c r="F2" s="41"/>
    </row>
    <row r="3" spans="1:6" ht="25.5">
      <c r="A3" s="3"/>
      <c r="B3" s="3"/>
      <c r="C3" s="32"/>
      <c r="D3" s="16"/>
      <c r="F3" s="27" t="s">
        <v>68</v>
      </c>
    </row>
    <row r="4" spans="1:6" ht="28.5" customHeight="1">
      <c r="A4" s="40" t="s">
        <v>80</v>
      </c>
      <c r="B4" s="40"/>
      <c r="C4" s="43" t="s">
        <v>109</v>
      </c>
      <c r="D4" s="43"/>
      <c r="E4" s="43"/>
      <c r="F4" s="42" t="s">
        <v>108</v>
      </c>
    </row>
    <row r="5" spans="1:6" ht="48" customHeight="1">
      <c r="A5" s="40"/>
      <c r="B5" s="40"/>
      <c r="C5" s="31" t="s">
        <v>101</v>
      </c>
      <c r="D5" s="31" t="s">
        <v>110</v>
      </c>
      <c r="E5" s="23" t="s">
        <v>107</v>
      </c>
      <c r="F5" s="42"/>
    </row>
    <row r="6" spans="1:6" ht="18.75">
      <c r="A6" s="44" t="s">
        <v>4</v>
      </c>
      <c r="B6" s="45"/>
      <c r="C6" s="17">
        <f>SUM(C7+C10+C12+C20+C22+C24+C28+C30+C34+C38+C42+C56)</f>
        <v>3974</v>
      </c>
      <c r="D6" s="17">
        <f>SUM(D7+D10+D12+D20+D22+D24+D28+D30+D34+D38+D42+D56)</f>
        <v>1014.3795</v>
      </c>
      <c r="E6" s="17">
        <f>SUM(E7+E10+E12+E20+E22+E24+E28+E30+E34+E38+E42+E56)</f>
        <v>2959.6205</v>
      </c>
      <c r="F6" s="28"/>
    </row>
    <row r="7" spans="1:6" ht="19.5" customHeight="1">
      <c r="A7" s="35" t="s">
        <v>0</v>
      </c>
      <c r="B7" s="4" t="s">
        <v>53</v>
      </c>
      <c r="C7" s="17">
        <f>SUM(C8:C9)</f>
        <v>147</v>
      </c>
      <c r="D7" s="17">
        <f>SUM(D8:D9)</f>
        <v>93.46</v>
      </c>
      <c r="E7" s="17">
        <f>SUM(E8:E9)</f>
        <v>53.54</v>
      </c>
      <c r="F7" s="28"/>
    </row>
    <row r="8" spans="1:6" ht="19.5" customHeight="1">
      <c r="A8" s="36"/>
      <c r="B8" s="5" t="s">
        <v>3</v>
      </c>
      <c r="C8" s="18">
        <v>90</v>
      </c>
      <c r="D8" s="18">
        <v>86</v>
      </c>
      <c r="E8" s="18">
        <f>C8-D8</f>
        <v>4</v>
      </c>
      <c r="F8" s="28" t="s">
        <v>10</v>
      </c>
    </row>
    <row r="9" spans="1:6" ht="19.5" customHeight="1">
      <c r="A9" s="36"/>
      <c r="B9" s="5" t="s">
        <v>1</v>
      </c>
      <c r="C9" s="18">
        <v>57</v>
      </c>
      <c r="D9" s="18">
        <v>7.46</v>
      </c>
      <c r="E9" s="18">
        <f>C9-D9</f>
        <v>49.54</v>
      </c>
      <c r="F9" s="28" t="s">
        <v>100</v>
      </c>
    </row>
    <row r="10" spans="1:6" ht="19.5" customHeight="1">
      <c r="A10" s="35" t="s">
        <v>5</v>
      </c>
      <c r="B10" s="4" t="s">
        <v>54</v>
      </c>
      <c r="C10" s="17">
        <f>SUM(C11)</f>
        <v>0.71</v>
      </c>
      <c r="D10" s="17">
        <f t="shared" ref="D10" si="0">SUM(D11)</f>
        <v>0</v>
      </c>
      <c r="E10" s="17">
        <f>SUM(E11)</f>
        <v>0.71</v>
      </c>
      <c r="F10" s="28"/>
    </row>
    <row r="11" spans="1:6" ht="19.5" customHeight="1">
      <c r="A11" s="36"/>
      <c r="B11" s="5" t="s">
        <v>6</v>
      </c>
      <c r="C11" s="18">
        <v>0.71</v>
      </c>
      <c r="D11" s="18">
        <v>0</v>
      </c>
      <c r="E11" s="18">
        <f>C11-D11</f>
        <v>0.71</v>
      </c>
      <c r="F11" s="28" t="s">
        <v>7</v>
      </c>
    </row>
    <row r="12" spans="1:6" ht="19.5" customHeight="1">
      <c r="A12" s="35" t="s">
        <v>8</v>
      </c>
      <c r="B12" s="4" t="s">
        <v>55</v>
      </c>
      <c r="C12" s="17">
        <f>SUM(C13:C19)</f>
        <v>937.29</v>
      </c>
      <c r="D12" s="17">
        <f>SUM(D13:D19)</f>
        <v>189.14</v>
      </c>
      <c r="E12" s="17">
        <f>SUM(E13:E19)</f>
        <v>748.15000000000009</v>
      </c>
      <c r="F12" s="28"/>
    </row>
    <row r="13" spans="1:6" ht="19.5" customHeight="1">
      <c r="A13" s="36"/>
      <c r="B13" s="5" t="s">
        <v>71</v>
      </c>
      <c r="C13" s="18">
        <v>100</v>
      </c>
      <c r="D13" s="18">
        <v>25.45</v>
      </c>
      <c r="E13" s="18">
        <f t="shared" ref="E13:E19" si="1">C13-D13</f>
        <v>74.55</v>
      </c>
      <c r="F13" s="28" t="s">
        <v>15</v>
      </c>
    </row>
    <row r="14" spans="1:6" ht="19.5" customHeight="1">
      <c r="A14" s="36"/>
      <c r="B14" s="5" t="s">
        <v>77</v>
      </c>
      <c r="C14" s="18">
        <v>255</v>
      </c>
      <c r="D14" s="18">
        <v>85</v>
      </c>
      <c r="E14" s="18">
        <f t="shared" si="1"/>
        <v>170</v>
      </c>
      <c r="F14" s="34" t="s">
        <v>117</v>
      </c>
    </row>
    <row r="15" spans="1:6" ht="19.5" customHeight="1">
      <c r="A15" s="36"/>
      <c r="B15" s="5" t="s">
        <v>12</v>
      </c>
      <c r="C15" s="18">
        <v>63.29</v>
      </c>
      <c r="D15" s="18">
        <v>106</v>
      </c>
      <c r="E15" s="18">
        <f t="shared" si="1"/>
        <v>-42.71</v>
      </c>
      <c r="F15" s="28" t="s">
        <v>11</v>
      </c>
    </row>
    <row r="16" spans="1:6" ht="28.5">
      <c r="A16" s="36"/>
      <c r="B16" s="5" t="s">
        <v>14</v>
      </c>
      <c r="C16" s="18">
        <v>120</v>
      </c>
      <c r="D16" s="18">
        <v>29</v>
      </c>
      <c r="E16" s="18">
        <f t="shared" si="1"/>
        <v>91</v>
      </c>
      <c r="F16" s="28" t="s">
        <v>114</v>
      </c>
    </row>
    <row r="17" spans="1:6" ht="19.5" customHeight="1">
      <c r="A17" s="36"/>
      <c r="B17" s="5" t="s">
        <v>13</v>
      </c>
      <c r="C17" s="18">
        <v>10</v>
      </c>
      <c r="D17" s="18">
        <v>45</v>
      </c>
      <c r="E17" s="18">
        <f t="shared" si="1"/>
        <v>-35</v>
      </c>
      <c r="F17" s="28" t="s">
        <v>11</v>
      </c>
    </row>
    <row r="18" spans="1:6" ht="19.5" customHeight="1">
      <c r="A18" s="36"/>
      <c r="B18" s="5" t="s">
        <v>70</v>
      </c>
      <c r="C18" s="18">
        <v>20</v>
      </c>
      <c r="D18" s="18">
        <v>12.15</v>
      </c>
      <c r="E18" s="18">
        <f t="shared" si="1"/>
        <v>7.85</v>
      </c>
      <c r="F18" s="28" t="s">
        <v>91</v>
      </c>
    </row>
    <row r="19" spans="1:6" ht="28.5">
      <c r="A19" s="36"/>
      <c r="B19" s="5" t="s">
        <v>9</v>
      </c>
      <c r="C19" s="18">
        <v>369</v>
      </c>
      <c r="D19" s="18">
        <v>-113.46</v>
      </c>
      <c r="E19" s="18">
        <f t="shared" si="1"/>
        <v>482.46</v>
      </c>
      <c r="F19" s="28" t="s">
        <v>92</v>
      </c>
    </row>
    <row r="20" spans="1:6" ht="27.6" customHeight="1">
      <c r="A20" s="35" t="s">
        <v>56</v>
      </c>
      <c r="B20" s="4" t="s">
        <v>57</v>
      </c>
      <c r="C20" s="17">
        <f>SUM(C21)</f>
        <v>48</v>
      </c>
      <c r="D20" s="17">
        <f>SUM(D21)</f>
        <v>100.5</v>
      </c>
      <c r="E20" s="17">
        <f>SUM(E21)</f>
        <v>-52.5</v>
      </c>
      <c r="F20" s="28"/>
    </row>
    <row r="21" spans="1:6" ht="24" customHeight="1">
      <c r="A21" s="36"/>
      <c r="B21" s="5" t="s">
        <v>16</v>
      </c>
      <c r="C21" s="18">
        <v>48</v>
      </c>
      <c r="D21" s="18">
        <v>100.5</v>
      </c>
      <c r="E21" s="18">
        <f>C21-D21</f>
        <v>-52.5</v>
      </c>
      <c r="F21" s="28" t="s">
        <v>115</v>
      </c>
    </row>
    <row r="22" spans="1:6" ht="19.5" customHeight="1">
      <c r="A22" s="35" t="s">
        <v>17</v>
      </c>
      <c r="B22" s="4" t="s">
        <v>58</v>
      </c>
      <c r="C22" s="17">
        <f>SUM(C23)</f>
        <v>120</v>
      </c>
      <c r="D22" s="17">
        <f>SUM(D23)</f>
        <v>0</v>
      </c>
      <c r="E22" s="17">
        <f>SUM(E23)</f>
        <v>120</v>
      </c>
      <c r="F22" s="28"/>
    </row>
    <row r="23" spans="1:6" ht="19.5" customHeight="1">
      <c r="A23" s="36"/>
      <c r="B23" s="6" t="s">
        <v>18</v>
      </c>
      <c r="C23" s="18">
        <v>120</v>
      </c>
      <c r="D23" s="18">
        <v>0</v>
      </c>
      <c r="E23" s="18">
        <f>C23-D23</f>
        <v>120</v>
      </c>
      <c r="F23" s="28" t="s">
        <v>81</v>
      </c>
    </row>
    <row r="24" spans="1:6" ht="19.5" customHeight="1">
      <c r="A24" s="37" t="s">
        <v>59</v>
      </c>
      <c r="B24" s="4" t="s">
        <v>60</v>
      </c>
      <c r="C24" s="17">
        <f>SUM(C25:C27)</f>
        <v>143</v>
      </c>
      <c r="D24" s="17">
        <f>SUM(D25:D27)</f>
        <v>143.5</v>
      </c>
      <c r="E24" s="17">
        <f>SUM(E25:E27)</f>
        <v>-0.5</v>
      </c>
      <c r="F24" s="28"/>
    </row>
    <row r="25" spans="1:6" ht="19.5" customHeight="1">
      <c r="A25" s="38"/>
      <c r="B25" s="5" t="s">
        <v>76</v>
      </c>
      <c r="C25" s="18">
        <v>16</v>
      </c>
      <c r="D25" s="18">
        <v>5.1100000000000003</v>
      </c>
      <c r="E25" s="18">
        <f>C25-D25</f>
        <v>10.89</v>
      </c>
      <c r="F25" s="28" t="s">
        <v>105</v>
      </c>
    </row>
    <row r="26" spans="1:6" ht="19.5" customHeight="1">
      <c r="A26" s="38"/>
      <c r="B26" s="5" t="s">
        <v>19</v>
      </c>
      <c r="C26" s="18">
        <v>17</v>
      </c>
      <c r="D26" s="18">
        <v>53.31</v>
      </c>
      <c r="E26" s="18">
        <f>C26-D26</f>
        <v>-36.31</v>
      </c>
      <c r="F26" s="28" t="s">
        <v>28</v>
      </c>
    </row>
    <row r="27" spans="1:6" ht="19.5" customHeight="1">
      <c r="A27" s="39"/>
      <c r="B27" s="5" t="s">
        <v>20</v>
      </c>
      <c r="C27" s="18">
        <v>110</v>
      </c>
      <c r="D27" s="18">
        <v>85.08</v>
      </c>
      <c r="E27" s="18">
        <f>C27-D27</f>
        <v>24.92</v>
      </c>
      <c r="F27" s="28" t="s">
        <v>87</v>
      </c>
    </row>
    <row r="28" spans="1:6" ht="19.5" customHeight="1">
      <c r="A28" s="35" t="s">
        <v>61</v>
      </c>
      <c r="B28" s="4" t="s">
        <v>62</v>
      </c>
      <c r="C28" s="17">
        <f>SUM(C29)</f>
        <v>481</v>
      </c>
      <c r="D28" s="17">
        <f>SUM(D29)</f>
        <v>-99.35</v>
      </c>
      <c r="E28" s="17">
        <f>SUM(E29)</f>
        <v>580.35</v>
      </c>
      <c r="F28" s="28"/>
    </row>
    <row r="29" spans="1:6" ht="37.9" customHeight="1">
      <c r="A29" s="36"/>
      <c r="B29" s="5" t="s">
        <v>72</v>
      </c>
      <c r="C29" s="18">
        <v>481</v>
      </c>
      <c r="D29" s="18">
        <v>-99.35</v>
      </c>
      <c r="E29" s="18">
        <f>C29-D29</f>
        <v>580.35</v>
      </c>
      <c r="F29" s="28" t="s">
        <v>116</v>
      </c>
    </row>
    <row r="30" spans="1:6" ht="19.5" customHeight="1">
      <c r="A30" s="35" t="s">
        <v>63</v>
      </c>
      <c r="B30" s="4" t="s">
        <v>64</v>
      </c>
      <c r="C30" s="17">
        <f>SUM(C31:C33)</f>
        <v>429</v>
      </c>
      <c r="D30" s="17">
        <f>SUM(D31:D33)</f>
        <v>30.1</v>
      </c>
      <c r="E30" s="17">
        <f>SUM(E31:E33)</f>
        <v>398.9</v>
      </c>
      <c r="F30" s="28"/>
    </row>
    <row r="31" spans="1:6" ht="19.5" customHeight="1">
      <c r="A31" s="36"/>
      <c r="B31" s="5" t="s">
        <v>74</v>
      </c>
      <c r="C31" s="18">
        <v>110</v>
      </c>
      <c r="D31" s="18">
        <v>6.6</v>
      </c>
      <c r="E31" s="18">
        <f>C31-D31</f>
        <v>103.4</v>
      </c>
      <c r="F31" s="28" t="s">
        <v>26</v>
      </c>
    </row>
    <row r="32" spans="1:6" ht="28.5">
      <c r="A32" s="36"/>
      <c r="B32" s="5" t="s">
        <v>73</v>
      </c>
      <c r="C32" s="18">
        <v>265</v>
      </c>
      <c r="D32" s="18">
        <v>23.5</v>
      </c>
      <c r="E32" s="18">
        <f>C32-D32</f>
        <v>241.5</v>
      </c>
      <c r="F32" s="28" t="s">
        <v>98</v>
      </c>
    </row>
    <row r="33" spans="1:6" ht="28.5">
      <c r="A33" s="36"/>
      <c r="B33" s="5" t="s">
        <v>75</v>
      </c>
      <c r="C33" s="18">
        <v>54</v>
      </c>
      <c r="D33" s="18">
        <v>0</v>
      </c>
      <c r="E33" s="18">
        <f>C33-D33</f>
        <v>54</v>
      </c>
      <c r="F33" s="28" t="s">
        <v>99</v>
      </c>
    </row>
    <row r="34" spans="1:6" ht="19.5" customHeight="1">
      <c r="A34" s="35" t="s">
        <v>22</v>
      </c>
      <c r="B34" s="4" t="s">
        <v>65</v>
      </c>
      <c r="C34" s="17">
        <f>SUM(C35:C37)</f>
        <v>283</v>
      </c>
      <c r="D34" s="17">
        <f>SUM(D35:D37)</f>
        <v>35.65</v>
      </c>
      <c r="E34" s="17">
        <f>SUM(E35:E37)</f>
        <v>247.35</v>
      </c>
      <c r="F34" s="28"/>
    </row>
    <row r="35" spans="1:6" ht="19.5" customHeight="1">
      <c r="A35" s="36"/>
      <c r="B35" s="7" t="s">
        <v>23</v>
      </c>
      <c r="C35" s="18">
        <v>45</v>
      </c>
      <c r="D35" s="18">
        <v>24.5</v>
      </c>
      <c r="E35" s="18">
        <f>C35-D35</f>
        <v>20.5</v>
      </c>
      <c r="F35" s="28" t="s">
        <v>2</v>
      </c>
    </row>
    <row r="36" spans="1:6" ht="19.5" customHeight="1">
      <c r="A36" s="36"/>
      <c r="B36" s="7" t="s">
        <v>25</v>
      </c>
      <c r="C36" s="18">
        <v>165</v>
      </c>
      <c r="D36" s="18">
        <v>0.15</v>
      </c>
      <c r="E36" s="18">
        <f>C36-D36</f>
        <v>164.85</v>
      </c>
      <c r="F36" s="28" t="s">
        <v>83</v>
      </c>
    </row>
    <row r="37" spans="1:6" ht="25.15" customHeight="1">
      <c r="A37" s="36"/>
      <c r="B37" s="7" t="s">
        <v>24</v>
      </c>
      <c r="C37" s="18">
        <v>73</v>
      </c>
      <c r="D37" s="18">
        <v>11</v>
      </c>
      <c r="E37" s="18">
        <f>C37-D37</f>
        <v>62</v>
      </c>
      <c r="F37" s="28" t="s">
        <v>82</v>
      </c>
    </row>
    <row r="38" spans="1:6" ht="19.5" customHeight="1">
      <c r="A38" s="35" t="s">
        <v>42</v>
      </c>
      <c r="B38" s="4" t="s">
        <v>66</v>
      </c>
      <c r="C38" s="17">
        <f>SUM(C39:C41)</f>
        <v>188</v>
      </c>
      <c r="D38" s="17">
        <f>SUM(D39:D41)</f>
        <v>57.7</v>
      </c>
      <c r="E38" s="17">
        <f>SUM(E39:E41)</f>
        <v>130.30000000000001</v>
      </c>
      <c r="F38" s="28"/>
    </row>
    <row r="39" spans="1:6" ht="19.5" customHeight="1">
      <c r="A39" s="36"/>
      <c r="B39" s="5" t="s">
        <v>43</v>
      </c>
      <c r="C39" s="18">
        <v>91</v>
      </c>
      <c r="D39" s="18">
        <v>-2.2999999999999998</v>
      </c>
      <c r="E39" s="18">
        <f>C39-D39</f>
        <v>93.3</v>
      </c>
      <c r="F39" s="28" t="s">
        <v>89</v>
      </c>
    </row>
    <row r="40" spans="1:6" ht="28.5">
      <c r="A40" s="36"/>
      <c r="B40" s="5" t="s">
        <v>45</v>
      </c>
      <c r="C40" s="18">
        <v>59</v>
      </c>
      <c r="D40" s="18">
        <v>36</v>
      </c>
      <c r="E40" s="18">
        <f>C40-D40</f>
        <v>23</v>
      </c>
      <c r="F40" s="28" t="s">
        <v>90</v>
      </c>
    </row>
    <row r="41" spans="1:6" ht="19.5" customHeight="1">
      <c r="A41" s="36"/>
      <c r="B41" s="5" t="s">
        <v>44</v>
      </c>
      <c r="C41" s="18">
        <v>38</v>
      </c>
      <c r="D41" s="18">
        <v>24</v>
      </c>
      <c r="E41" s="18">
        <f>C41-D41</f>
        <v>14</v>
      </c>
      <c r="F41" s="28" t="s">
        <v>21</v>
      </c>
    </row>
    <row r="42" spans="1:6" ht="19.5" customHeight="1">
      <c r="A42" s="35" t="s">
        <v>27</v>
      </c>
      <c r="B42" s="4" t="s">
        <v>67</v>
      </c>
      <c r="C42" s="17">
        <f>SUM(C43:C55)</f>
        <v>593</v>
      </c>
      <c r="D42" s="17">
        <f>SUM(D43:D55)</f>
        <v>266.57</v>
      </c>
      <c r="E42" s="17">
        <f>SUM(E43:E55)</f>
        <v>326.42999999999995</v>
      </c>
      <c r="F42" s="28"/>
    </row>
    <row r="43" spans="1:6" ht="28.5">
      <c r="A43" s="36"/>
      <c r="B43" s="5" t="s">
        <v>76</v>
      </c>
      <c r="C43" s="18">
        <v>35</v>
      </c>
      <c r="D43" s="18">
        <v>39.78</v>
      </c>
      <c r="E43" s="18">
        <f t="shared" ref="E43:E55" si="2">C43-D43</f>
        <v>-4.7800000000000011</v>
      </c>
      <c r="F43" s="28" t="s">
        <v>106</v>
      </c>
    </row>
    <row r="44" spans="1:6" ht="19.5" customHeight="1">
      <c r="A44" s="36"/>
      <c r="B44" s="8" t="s">
        <v>29</v>
      </c>
      <c r="C44" s="18">
        <v>56</v>
      </c>
      <c r="D44" s="18">
        <v>80.88</v>
      </c>
      <c r="E44" s="18">
        <f t="shared" si="2"/>
        <v>-24.879999999999995</v>
      </c>
      <c r="F44" s="28" t="s">
        <v>87</v>
      </c>
    </row>
    <row r="45" spans="1:6" ht="19.5" customHeight="1">
      <c r="A45" s="36"/>
      <c r="B45" s="9" t="s">
        <v>30</v>
      </c>
      <c r="C45" s="18">
        <v>38</v>
      </c>
      <c r="D45" s="18">
        <v>17.5</v>
      </c>
      <c r="E45" s="18">
        <f t="shared" si="2"/>
        <v>20.5</v>
      </c>
      <c r="F45" s="28" t="s">
        <v>69</v>
      </c>
    </row>
    <row r="46" spans="1:6" ht="19.5" customHeight="1">
      <c r="A46" s="36"/>
      <c r="B46" s="9" t="s">
        <v>31</v>
      </c>
      <c r="C46" s="18">
        <v>66</v>
      </c>
      <c r="D46" s="18">
        <v>1.45</v>
      </c>
      <c r="E46" s="18">
        <f t="shared" si="2"/>
        <v>64.55</v>
      </c>
      <c r="F46" s="28" t="s">
        <v>84</v>
      </c>
    </row>
    <row r="47" spans="1:6" ht="19.5" customHeight="1">
      <c r="A47" s="36"/>
      <c r="B47" s="8" t="s">
        <v>33</v>
      </c>
      <c r="C47" s="18">
        <v>49</v>
      </c>
      <c r="D47" s="18">
        <v>5.33</v>
      </c>
      <c r="E47" s="18">
        <f t="shared" si="2"/>
        <v>43.67</v>
      </c>
      <c r="F47" s="28" t="s">
        <v>86</v>
      </c>
    </row>
    <row r="48" spans="1:6" ht="19.5" customHeight="1">
      <c r="A48" s="36"/>
      <c r="B48" s="33" t="s">
        <v>103</v>
      </c>
      <c r="C48" s="18">
        <v>0</v>
      </c>
      <c r="D48" s="18">
        <v>14.5</v>
      </c>
      <c r="E48" s="18">
        <f t="shared" si="2"/>
        <v>-14.5</v>
      </c>
      <c r="F48" s="28"/>
    </row>
    <row r="49" spans="1:82" ht="19.5" customHeight="1">
      <c r="A49" s="36"/>
      <c r="B49" s="8" t="s">
        <v>35</v>
      </c>
      <c r="C49" s="18">
        <v>68</v>
      </c>
      <c r="D49" s="18">
        <v>46</v>
      </c>
      <c r="E49" s="18">
        <f t="shared" si="2"/>
        <v>22</v>
      </c>
      <c r="F49" s="28" t="s">
        <v>104</v>
      </c>
    </row>
    <row r="50" spans="1:82" ht="19.5" customHeight="1">
      <c r="A50" s="36"/>
      <c r="B50" s="8" t="s">
        <v>36</v>
      </c>
      <c r="C50" s="18">
        <v>57</v>
      </c>
      <c r="D50" s="18">
        <v>0.37</v>
      </c>
      <c r="E50" s="18">
        <f t="shared" si="2"/>
        <v>56.63</v>
      </c>
      <c r="F50" s="28" t="s">
        <v>88</v>
      </c>
    </row>
    <row r="51" spans="1:82" ht="19.5" customHeight="1">
      <c r="A51" s="36"/>
      <c r="B51" s="8" t="s">
        <v>37</v>
      </c>
      <c r="C51" s="18">
        <v>10</v>
      </c>
      <c r="D51" s="18">
        <v>4</v>
      </c>
      <c r="E51" s="18">
        <f t="shared" si="2"/>
        <v>6</v>
      </c>
      <c r="F51" s="28" t="s">
        <v>34</v>
      </c>
    </row>
    <row r="52" spans="1:82" ht="19.5" customHeight="1">
      <c r="A52" s="36"/>
      <c r="B52" s="33" t="s">
        <v>102</v>
      </c>
      <c r="C52" s="18">
        <v>0</v>
      </c>
      <c r="D52" s="14">
        <v>38</v>
      </c>
      <c r="E52" s="18">
        <f t="shared" si="2"/>
        <v>-38</v>
      </c>
      <c r="F52" s="28"/>
    </row>
    <row r="53" spans="1:82" ht="19.5" customHeight="1">
      <c r="A53" s="36"/>
      <c r="B53" s="8" t="s">
        <v>38</v>
      </c>
      <c r="C53" s="18">
        <v>52</v>
      </c>
      <c r="D53" s="18">
        <v>0.3</v>
      </c>
      <c r="E53" s="18">
        <f t="shared" si="2"/>
        <v>51.7</v>
      </c>
      <c r="F53" s="34" t="s">
        <v>113</v>
      </c>
    </row>
    <row r="54" spans="1:82" ht="19.5" customHeight="1">
      <c r="A54" s="36"/>
      <c r="B54" s="8" t="s">
        <v>39</v>
      </c>
      <c r="C54" s="18">
        <v>20</v>
      </c>
      <c r="D54" s="18">
        <v>15</v>
      </c>
      <c r="E54" s="18">
        <f t="shared" si="2"/>
        <v>5</v>
      </c>
      <c r="F54" s="28" t="s">
        <v>40</v>
      </c>
    </row>
    <row r="55" spans="1:82" ht="19.5" customHeight="1">
      <c r="A55" s="36"/>
      <c r="B55" s="8" t="s">
        <v>41</v>
      </c>
      <c r="C55" s="18">
        <v>142</v>
      </c>
      <c r="D55" s="18">
        <v>3.46</v>
      </c>
      <c r="E55" s="18">
        <f t="shared" si="2"/>
        <v>138.54</v>
      </c>
      <c r="F55" s="28" t="s">
        <v>85</v>
      </c>
    </row>
    <row r="56" spans="1:82" ht="33" customHeight="1">
      <c r="A56" s="35" t="s">
        <v>78</v>
      </c>
      <c r="B56" s="13" t="s">
        <v>79</v>
      </c>
      <c r="C56" s="17">
        <f t="shared" ref="C56" si="3">SUM(C57:C63)</f>
        <v>604</v>
      </c>
      <c r="D56" s="17">
        <f>SUM(D57:D63)</f>
        <v>197.10949999999997</v>
      </c>
      <c r="E56" s="17">
        <f t="shared" ref="E56" si="4">SUM(E57:E63)</f>
        <v>406.89050000000003</v>
      </c>
      <c r="F56" s="28"/>
    </row>
    <row r="57" spans="1:82" ht="19.5" customHeight="1">
      <c r="A57" s="35"/>
      <c r="B57" s="8" t="s">
        <v>46</v>
      </c>
      <c r="C57" s="18">
        <v>67</v>
      </c>
      <c r="D57" s="18">
        <v>52.634999999999998</v>
      </c>
      <c r="E57" s="18">
        <f t="shared" ref="E57:E63" si="5">C57-D57</f>
        <v>14.365000000000002</v>
      </c>
      <c r="F57" s="28" t="s">
        <v>95</v>
      </c>
    </row>
    <row r="58" spans="1:82" ht="19.5" customHeight="1">
      <c r="A58" s="36"/>
      <c r="B58" s="8" t="s">
        <v>50</v>
      </c>
      <c r="C58" s="18">
        <v>168</v>
      </c>
      <c r="D58" s="18">
        <v>-4.9505000000000052</v>
      </c>
      <c r="E58" s="18">
        <f t="shared" si="5"/>
        <v>172.95050000000001</v>
      </c>
      <c r="F58" s="28" t="s">
        <v>93</v>
      </c>
    </row>
    <row r="59" spans="1:82" ht="19.5" customHeight="1">
      <c r="A59" s="36"/>
      <c r="B59" s="33" t="s">
        <v>111</v>
      </c>
      <c r="C59" s="14">
        <v>0</v>
      </c>
      <c r="D59" s="18">
        <v>75</v>
      </c>
      <c r="E59" s="18">
        <f t="shared" si="5"/>
        <v>-75</v>
      </c>
      <c r="F59" s="28"/>
    </row>
    <row r="60" spans="1:82" ht="19.5" customHeight="1">
      <c r="A60" s="36"/>
      <c r="B60" s="8" t="s">
        <v>49</v>
      </c>
      <c r="C60" s="18">
        <v>62</v>
      </c>
      <c r="D60" s="18">
        <v>9.2999999999999972</v>
      </c>
      <c r="E60" s="18">
        <f t="shared" si="5"/>
        <v>52.7</v>
      </c>
      <c r="F60" s="28" t="s">
        <v>94</v>
      </c>
    </row>
    <row r="61" spans="1:82" ht="19.5" customHeight="1">
      <c r="A61" s="36"/>
      <c r="B61" s="8" t="s">
        <v>48</v>
      </c>
      <c r="C61" s="18">
        <v>197</v>
      </c>
      <c r="D61" s="18">
        <v>3.3000000000000114</v>
      </c>
      <c r="E61" s="18">
        <f t="shared" si="5"/>
        <v>193.7</v>
      </c>
      <c r="F61" s="28" t="s">
        <v>96</v>
      </c>
    </row>
    <row r="62" spans="1:82" ht="19.5" customHeight="1">
      <c r="A62" s="36"/>
      <c r="B62" s="8" t="s">
        <v>47</v>
      </c>
      <c r="C62" s="18">
        <v>50</v>
      </c>
      <c r="D62" s="18">
        <v>1.8250000000000028</v>
      </c>
      <c r="E62" s="18">
        <f t="shared" si="5"/>
        <v>48.174999999999997</v>
      </c>
      <c r="F62" s="28" t="s">
        <v>97</v>
      </c>
    </row>
    <row r="63" spans="1:82" ht="19.5" customHeight="1">
      <c r="A63" s="36"/>
      <c r="B63" s="8" t="s">
        <v>51</v>
      </c>
      <c r="C63" s="18">
        <v>60</v>
      </c>
      <c r="D63" s="18">
        <v>60</v>
      </c>
      <c r="E63" s="18">
        <f t="shared" si="5"/>
        <v>0</v>
      </c>
      <c r="F63" s="28" t="s">
        <v>32</v>
      </c>
    </row>
    <row r="64" spans="1:82" ht="15.75">
      <c r="A64" s="10"/>
      <c r="B64" s="10"/>
      <c r="C64" s="24"/>
      <c r="D64" s="19"/>
      <c r="E64" s="24"/>
      <c r="F64" s="29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</row>
    <row r="65" spans="1:82" ht="15.75">
      <c r="A65" s="10"/>
      <c r="B65" s="10"/>
      <c r="C65" s="25"/>
      <c r="D65" s="19"/>
      <c r="E65" s="25"/>
      <c r="F65" s="30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</row>
    <row r="66" spans="1:82" ht="15.75">
      <c r="A66" s="10"/>
      <c r="B66" s="10"/>
      <c r="C66" s="25"/>
      <c r="D66" s="19"/>
      <c r="E66" s="25"/>
      <c r="F66" s="30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</row>
    <row r="67" spans="1:82" ht="15.75">
      <c r="A67" s="10"/>
      <c r="B67" s="10"/>
      <c r="C67" s="25"/>
      <c r="D67" s="19"/>
      <c r="E67" s="25"/>
      <c r="F67" s="30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</row>
    <row r="68" spans="1:82" ht="15.75">
      <c r="A68" s="10"/>
      <c r="B68" s="10"/>
      <c r="C68" s="25"/>
      <c r="D68" s="19"/>
      <c r="E68" s="25"/>
      <c r="F68" s="30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</row>
    <row r="69" spans="1:82" ht="15.75">
      <c r="A69" s="10"/>
      <c r="B69" s="10"/>
      <c r="C69" s="25"/>
      <c r="D69" s="19"/>
      <c r="E69" s="25"/>
      <c r="F69" s="30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</row>
    <row r="70" spans="1:82" ht="15.75">
      <c r="A70" s="10"/>
      <c r="B70" s="10"/>
      <c r="C70" s="25"/>
      <c r="D70" s="19"/>
      <c r="E70" s="25"/>
      <c r="F70" s="30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</row>
    <row r="71" spans="1:82" ht="15.75">
      <c r="A71" s="10"/>
      <c r="B71" s="10"/>
      <c r="D71" s="19"/>
    </row>
  </sheetData>
  <mergeCells count="17">
    <mergeCell ref="A7:A9"/>
    <mergeCell ref="A4:B5"/>
    <mergeCell ref="A2:F2"/>
    <mergeCell ref="F4:F5"/>
    <mergeCell ref="C4:E4"/>
    <mergeCell ref="A6:B6"/>
    <mergeCell ref="A56:A63"/>
    <mergeCell ref="A28:A29"/>
    <mergeCell ref="A30:A33"/>
    <mergeCell ref="A34:A37"/>
    <mergeCell ref="A38:A41"/>
    <mergeCell ref="A42:A55"/>
    <mergeCell ref="A10:A11"/>
    <mergeCell ref="A12:A19"/>
    <mergeCell ref="A20:A21"/>
    <mergeCell ref="A22:A23"/>
    <mergeCell ref="A24:A27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fitToHeight="2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2019-07-02T01:43:51Z</dcterms:modified>
</cp:coreProperties>
</file>