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3965" windowHeight="11625"/>
  </bookViews>
  <sheets>
    <sheet name="Sheet1" sheetId="1" r:id="rId1"/>
  </sheets>
  <definedNames>
    <definedName name="_xlnm._FilterDatabase" localSheetId="0" hidden="1">Sheet1!$A$1:$S$518</definedName>
    <definedName name="_xlnm.Print_Titles" localSheetId="0">Sheet1!$4:$4</definedName>
  </definedNames>
  <calcPr calcId="145621"/>
</workbook>
</file>

<file path=xl/calcChain.xml><?xml version="1.0" encoding="utf-8"?>
<calcChain xmlns="http://schemas.openxmlformats.org/spreadsheetml/2006/main">
  <c r="D34" i="1" l="1"/>
  <c r="F36" i="1"/>
  <c r="G36" i="1"/>
  <c r="H36" i="1"/>
  <c r="E36" i="1"/>
  <c r="D36" i="1"/>
  <c r="G326" i="1"/>
  <c r="E354" i="1" l="1"/>
  <c r="D518" i="1" l="1"/>
  <c r="H517" i="1"/>
  <c r="G517" i="1"/>
  <c r="F517" i="1"/>
  <c r="E517" i="1"/>
  <c r="D516" i="1"/>
  <c r="H515" i="1"/>
  <c r="G515" i="1"/>
  <c r="F515" i="1"/>
  <c r="E515" i="1"/>
  <c r="D514" i="1"/>
  <c r="D513" i="1"/>
  <c r="H512" i="1"/>
  <c r="G512" i="1"/>
  <c r="F512" i="1"/>
  <c r="E512" i="1"/>
  <c r="D511" i="1"/>
  <c r="H510" i="1"/>
  <c r="G510" i="1"/>
  <c r="F510" i="1"/>
  <c r="E510" i="1"/>
  <c r="D509" i="1"/>
  <c r="D508" i="1"/>
  <c r="D507" i="1"/>
  <c r="H506" i="1"/>
  <c r="G506" i="1"/>
  <c r="F506" i="1"/>
  <c r="E506" i="1"/>
  <c r="D505" i="1"/>
  <c r="H504" i="1"/>
  <c r="G504" i="1"/>
  <c r="F504" i="1"/>
  <c r="E504" i="1"/>
  <c r="D502" i="1"/>
  <c r="H501" i="1"/>
  <c r="G501" i="1"/>
  <c r="F501" i="1"/>
  <c r="E501" i="1"/>
  <c r="D500" i="1"/>
  <c r="D499" i="1"/>
  <c r="H498" i="1"/>
  <c r="G498" i="1"/>
  <c r="F498" i="1"/>
  <c r="E498" i="1"/>
  <c r="D497" i="1"/>
  <c r="D496" i="1"/>
  <c r="H495" i="1"/>
  <c r="G495" i="1"/>
  <c r="F495" i="1"/>
  <c r="E495" i="1"/>
  <c r="D494" i="1"/>
  <c r="D493" i="1"/>
  <c r="H492" i="1"/>
  <c r="G492" i="1"/>
  <c r="F492" i="1"/>
  <c r="E492" i="1"/>
  <c r="D491" i="1"/>
  <c r="D490" i="1"/>
  <c r="D489" i="1"/>
  <c r="H488" i="1"/>
  <c r="G488" i="1"/>
  <c r="F488" i="1"/>
  <c r="E488" i="1"/>
  <c r="D486" i="1"/>
  <c r="H485" i="1"/>
  <c r="G485" i="1"/>
  <c r="F485" i="1"/>
  <c r="E485" i="1"/>
  <c r="D485" i="1" s="1"/>
  <c r="D484" i="1"/>
  <c r="H483" i="1"/>
  <c r="G483" i="1"/>
  <c r="F483" i="1"/>
  <c r="E483" i="1"/>
  <c r="D482" i="1"/>
  <c r="H481" i="1"/>
  <c r="G481" i="1"/>
  <c r="F481" i="1"/>
  <c r="E481" i="1"/>
  <c r="D480" i="1"/>
  <c r="D479" i="1"/>
  <c r="D478" i="1"/>
  <c r="D477" i="1"/>
  <c r="D476" i="1"/>
  <c r="D475" i="1"/>
  <c r="D474" i="1"/>
  <c r="D473" i="1"/>
  <c r="D472" i="1"/>
  <c r="D471" i="1"/>
  <c r="D470" i="1"/>
  <c r="D469" i="1"/>
  <c r="D468" i="1"/>
  <c r="H467" i="1"/>
  <c r="G467" i="1"/>
  <c r="F467" i="1"/>
  <c r="E467" i="1"/>
  <c r="D465" i="1"/>
  <c r="D464" i="1"/>
  <c r="D463" i="1"/>
  <c r="D462" i="1"/>
  <c r="D461" i="1"/>
  <c r="H460" i="1"/>
  <c r="G460" i="1"/>
  <c r="F460" i="1"/>
  <c r="E460" i="1"/>
  <c r="D459" i="1"/>
  <c r="H458" i="1"/>
  <c r="G458" i="1"/>
  <c r="F458" i="1"/>
  <c r="E458" i="1"/>
  <c r="D457" i="1"/>
  <c r="D456" i="1"/>
  <c r="D455" i="1"/>
  <c r="D454" i="1"/>
  <c r="D453" i="1"/>
  <c r="D452" i="1"/>
  <c r="H451" i="1"/>
  <c r="G451" i="1"/>
  <c r="F451" i="1"/>
  <c r="E451" i="1"/>
  <c r="D450" i="1"/>
  <c r="H449" i="1"/>
  <c r="G449" i="1"/>
  <c r="F449" i="1"/>
  <c r="E449" i="1"/>
  <c r="D448" i="1"/>
  <c r="D447" i="1"/>
  <c r="H446" i="1"/>
  <c r="G446" i="1"/>
  <c r="F446" i="1"/>
  <c r="E446" i="1"/>
  <c r="D445" i="1"/>
  <c r="H444" i="1"/>
  <c r="G444" i="1"/>
  <c r="F444" i="1"/>
  <c r="E444" i="1"/>
  <c r="D443" i="1"/>
  <c r="H442" i="1"/>
  <c r="G442" i="1"/>
  <c r="F442" i="1"/>
  <c r="E442" i="1"/>
  <c r="D441" i="1"/>
  <c r="D440" i="1"/>
  <c r="H439" i="1"/>
  <c r="G439" i="1"/>
  <c r="F439" i="1"/>
  <c r="E439" i="1"/>
  <c r="D437" i="1"/>
  <c r="H436" i="1"/>
  <c r="G436" i="1"/>
  <c r="F436" i="1"/>
  <c r="E436" i="1"/>
  <c r="D435" i="1"/>
  <c r="H434" i="1"/>
  <c r="G434" i="1"/>
  <c r="F434" i="1"/>
  <c r="E434" i="1"/>
  <c r="D433" i="1"/>
  <c r="H432" i="1"/>
  <c r="G432" i="1"/>
  <c r="F432" i="1"/>
  <c r="E432" i="1"/>
  <c r="D431" i="1"/>
  <c r="D430" i="1"/>
  <c r="D429" i="1"/>
  <c r="D428" i="1"/>
  <c r="H427" i="1"/>
  <c r="G427" i="1"/>
  <c r="F427" i="1"/>
  <c r="E427" i="1"/>
  <c r="D425" i="1"/>
  <c r="D424" i="1"/>
  <c r="H423" i="1"/>
  <c r="G423" i="1"/>
  <c r="F423" i="1"/>
  <c r="E423" i="1"/>
  <c r="D422" i="1"/>
  <c r="D421" i="1"/>
  <c r="D420" i="1"/>
  <c r="D419" i="1"/>
  <c r="H418" i="1"/>
  <c r="G418" i="1"/>
  <c r="F418" i="1"/>
  <c r="E418" i="1"/>
  <c r="D417" i="1"/>
  <c r="D415" i="1"/>
  <c r="D414" i="1"/>
  <c r="D413" i="1"/>
  <c r="H412" i="1"/>
  <c r="G412" i="1"/>
  <c r="F412" i="1"/>
  <c r="E412" i="1"/>
  <c r="D411" i="1"/>
  <c r="D410" i="1"/>
  <c r="D409" i="1"/>
  <c r="D408" i="1"/>
  <c r="D407" i="1"/>
  <c r="D406" i="1"/>
  <c r="D405" i="1"/>
  <c r="D404" i="1"/>
  <c r="D403" i="1"/>
  <c r="D402" i="1"/>
  <c r="D400" i="1"/>
  <c r="D399" i="1"/>
  <c r="D398" i="1"/>
  <c r="D397" i="1"/>
  <c r="D396" i="1"/>
  <c r="D395" i="1"/>
  <c r="H394" i="1"/>
  <c r="G394" i="1"/>
  <c r="G393" i="1" s="1"/>
  <c r="F394" i="1"/>
  <c r="F393" i="1" s="1"/>
  <c r="E394" i="1"/>
  <c r="D392" i="1"/>
  <c r="D391" i="1"/>
  <c r="D390" i="1"/>
  <c r="H389" i="1"/>
  <c r="G389" i="1"/>
  <c r="F389" i="1"/>
  <c r="E389" i="1"/>
  <c r="D388" i="1"/>
  <c r="H387" i="1"/>
  <c r="H376" i="1" s="1"/>
  <c r="G387" i="1"/>
  <c r="F387" i="1"/>
  <c r="E387" i="1"/>
  <c r="D386" i="1"/>
  <c r="D385" i="1"/>
  <c r="D384" i="1"/>
  <c r="D383" i="1"/>
  <c r="D382" i="1"/>
  <c r="D381" i="1"/>
  <c r="D380" i="1"/>
  <c r="D379" i="1"/>
  <c r="D378" i="1"/>
  <c r="H377" i="1"/>
  <c r="G377" i="1"/>
  <c r="F377" i="1"/>
  <c r="E377" i="1"/>
  <c r="D375" i="1"/>
  <c r="H374" i="1"/>
  <c r="G374" i="1"/>
  <c r="F374" i="1"/>
  <c r="E374" i="1"/>
  <c r="D357" i="1"/>
  <c r="D356" i="1"/>
  <c r="D359" i="1"/>
  <c r="D373" i="1"/>
  <c r="D372" i="1"/>
  <c r="H371" i="1"/>
  <c r="G371" i="1"/>
  <c r="F371" i="1"/>
  <c r="E371" i="1"/>
  <c r="D370" i="1"/>
  <c r="D369" i="1"/>
  <c r="H368" i="1"/>
  <c r="G368" i="1"/>
  <c r="F368" i="1"/>
  <c r="E368" i="1"/>
  <c r="D367" i="1"/>
  <c r="H366" i="1"/>
  <c r="G366" i="1"/>
  <c r="F366" i="1"/>
  <c r="E366" i="1"/>
  <c r="D365" i="1"/>
  <c r="D364" i="1"/>
  <c r="D363" i="1"/>
  <c r="H362" i="1"/>
  <c r="G362" i="1"/>
  <c r="F362" i="1"/>
  <c r="E362" i="1"/>
  <c r="D361" i="1"/>
  <c r="H360" i="1"/>
  <c r="G360" i="1"/>
  <c r="F360" i="1"/>
  <c r="E360" i="1"/>
  <c r="D358" i="1"/>
  <c r="D355" i="1"/>
  <c r="H354" i="1"/>
  <c r="D354" i="1" s="1"/>
  <c r="G354" i="1"/>
  <c r="F354" i="1"/>
  <c r="D353" i="1"/>
  <c r="D352" i="1"/>
  <c r="D351" i="1"/>
  <c r="D350" i="1"/>
  <c r="D349" i="1"/>
  <c r="D348" i="1"/>
  <c r="D347" i="1"/>
  <c r="H346" i="1"/>
  <c r="G346" i="1"/>
  <c r="F346" i="1"/>
  <c r="F345" i="1" s="1"/>
  <c r="E346" i="1"/>
  <c r="D344" i="1"/>
  <c r="H343" i="1"/>
  <c r="G343" i="1"/>
  <c r="F343" i="1"/>
  <c r="E343" i="1"/>
  <c r="D342" i="1"/>
  <c r="D341" i="1"/>
  <c r="H340" i="1"/>
  <c r="G340" i="1"/>
  <c r="F340" i="1"/>
  <c r="E340" i="1"/>
  <c r="D339" i="1"/>
  <c r="D338" i="1"/>
  <c r="D337" i="1"/>
  <c r="H336" i="1"/>
  <c r="G336" i="1"/>
  <c r="F336" i="1"/>
  <c r="E336" i="1"/>
  <c r="D332" i="1"/>
  <c r="D331" i="1"/>
  <c r="D330" i="1"/>
  <c r="D329" i="1"/>
  <c r="D328" i="1"/>
  <c r="D327" i="1"/>
  <c r="H326" i="1"/>
  <c r="F326" i="1"/>
  <c r="E326" i="1"/>
  <c r="D326" i="1" s="1"/>
  <c r="D324" i="1"/>
  <c r="D323" i="1"/>
  <c r="H322" i="1"/>
  <c r="G322" i="1"/>
  <c r="F322" i="1"/>
  <c r="E322" i="1"/>
  <c r="D321" i="1"/>
  <c r="H320" i="1"/>
  <c r="G320" i="1"/>
  <c r="F320" i="1"/>
  <c r="E320" i="1"/>
  <c r="D319" i="1"/>
  <c r="H318" i="1"/>
  <c r="G318" i="1"/>
  <c r="F318" i="1"/>
  <c r="E318" i="1"/>
  <c r="D317" i="1"/>
  <c r="H316" i="1"/>
  <c r="G316" i="1"/>
  <c r="F316" i="1"/>
  <c r="E316" i="1"/>
  <c r="D315" i="1"/>
  <c r="H314" i="1"/>
  <c r="G314" i="1"/>
  <c r="F314" i="1"/>
  <c r="E314" i="1"/>
  <c r="D313" i="1"/>
  <c r="D312" i="1"/>
  <c r="D311" i="1"/>
  <c r="D310" i="1"/>
  <c r="D309" i="1"/>
  <c r="D308" i="1"/>
  <c r="D307" i="1"/>
  <c r="D306" i="1"/>
  <c r="H305" i="1"/>
  <c r="G305" i="1"/>
  <c r="F305" i="1"/>
  <c r="E305" i="1"/>
  <c r="D303" i="1"/>
  <c r="H302" i="1"/>
  <c r="G302" i="1"/>
  <c r="F302" i="1"/>
  <c r="E302" i="1"/>
  <c r="D301" i="1"/>
  <c r="H300" i="1"/>
  <c r="G300" i="1"/>
  <c r="F300" i="1"/>
  <c r="E300" i="1"/>
  <c r="D299" i="1"/>
  <c r="H298" i="1"/>
  <c r="G298" i="1"/>
  <c r="F298" i="1"/>
  <c r="E298" i="1"/>
  <c r="D297" i="1"/>
  <c r="H296" i="1"/>
  <c r="G296" i="1"/>
  <c r="F296" i="1"/>
  <c r="E296" i="1"/>
  <c r="D295" i="1"/>
  <c r="D294" i="1"/>
  <c r="D293" i="1"/>
  <c r="D292" i="1"/>
  <c r="H291" i="1"/>
  <c r="G291" i="1"/>
  <c r="F291" i="1"/>
  <c r="E291" i="1"/>
  <c r="D290" i="1"/>
  <c r="D289" i="1"/>
  <c r="D288" i="1"/>
  <c r="D287" i="1"/>
  <c r="D286" i="1"/>
  <c r="D285" i="1"/>
  <c r="D284" i="1"/>
  <c r="D283" i="1"/>
  <c r="D282" i="1"/>
  <c r="D281" i="1"/>
  <c r="D280" i="1"/>
  <c r="D279" i="1"/>
  <c r="H278" i="1"/>
  <c r="G278" i="1"/>
  <c r="F278" i="1"/>
  <c r="E278" i="1"/>
  <c r="D276" i="1"/>
  <c r="D275" i="1"/>
  <c r="D274" i="1"/>
  <c r="H273" i="1"/>
  <c r="G273" i="1"/>
  <c r="F273" i="1"/>
  <c r="E273" i="1"/>
  <c r="D272" i="1"/>
  <c r="H271" i="1"/>
  <c r="G271" i="1"/>
  <c r="F271" i="1"/>
  <c r="E271" i="1"/>
  <c r="D270" i="1"/>
  <c r="H269" i="1"/>
  <c r="G269" i="1"/>
  <c r="F269" i="1"/>
  <c r="E269" i="1"/>
  <c r="D268" i="1"/>
  <c r="D267" i="1"/>
  <c r="D266" i="1"/>
  <c r="D265" i="1"/>
  <c r="D264" i="1"/>
  <c r="D263" i="1"/>
  <c r="D262" i="1"/>
  <c r="D261" i="1"/>
  <c r="D260" i="1"/>
  <c r="D259" i="1"/>
  <c r="D258" i="1"/>
  <c r="D257" i="1"/>
  <c r="D256" i="1"/>
  <c r="D255" i="1"/>
  <c r="D254" i="1"/>
  <c r="H253" i="1"/>
  <c r="G253" i="1"/>
  <c r="F253" i="1"/>
  <c r="E253" i="1"/>
  <c r="D251" i="1"/>
  <c r="H250" i="1"/>
  <c r="G250" i="1"/>
  <c r="F250" i="1"/>
  <c r="E250" i="1"/>
  <c r="D249" i="1"/>
  <c r="D248" i="1"/>
  <c r="H247" i="1"/>
  <c r="G247" i="1"/>
  <c r="F247" i="1"/>
  <c r="E247" i="1"/>
  <c r="D246" i="1"/>
  <c r="H245" i="1"/>
  <c r="G245" i="1"/>
  <c r="F245" i="1"/>
  <c r="E245" i="1"/>
  <c r="D244" i="1"/>
  <c r="D243" i="1"/>
  <c r="D242" i="1"/>
  <c r="D241" i="1"/>
  <c r="D240" i="1"/>
  <c r="D239" i="1"/>
  <c r="D238" i="1"/>
  <c r="D237" i="1"/>
  <c r="D236" i="1"/>
  <c r="D235" i="1"/>
  <c r="D234" i="1"/>
  <c r="D233" i="1"/>
  <c r="D232" i="1"/>
  <c r="D231" i="1"/>
  <c r="D230" i="1"/>
  <c r="D229" i="1"/>
  <c r="D228" i="1"/>
  <c r="D227" i="1"/>
  <c r="D226" i="1"/>
  <c r="D225" i="1"/>
  <c r="D224" i="1"/>
  <c r="D223" i="1"/>
  <c r="D222" i="1"/>
  <c r="D221" i="1"/>
  <c r="D220" i="1"/>
  <c r="D219" i="1"/>
  <c r="D218" i="1"/>
  <c r="D217" i="1"/>
  <c r="D216" i="1"/>
  <c r="D215" i="1"/>
  <c r="D214" i="1"/>
  <c r="D213" i="1"/>
  <c r="D212" i="1"/>
  <c r="D211" i="1"/>
  <c r="D210" i="1"/>
  <c r="D209" i="1"/>
  <c r="D208" i="1"/>
  <c r="H207" i="1"/>
  <c r="G207" i="1"/>
  <c r="F207" i="1"/>
  <c r="E207" i="1"/>
  <c r="D205" i="1"/>
  <c r="D204" i="1"/>
  <c r="D203" i="1"/>
  <c r="D202" i="1"/>
  <c r="D201" i="1"/>
  <c r="D200" i="1"/>
  <c r="D199" i="1"/>
  <c r="D198" i="1"/>
  <c r="D197" i="1"/>
  <c r="D196" i="1"/>
  <c r="D195" i="1"/>
  <c r="D194" i="1"/>
  <c r="H193" i="1"/>
  <c r="G193" i="1"/>
  <c r="F193" i="1"/>
  <c r="E193" i="1"/>
  <c r="D192" i="1"/>
  <c r="D191" i="1"/>
  <c r="D190" i="1"/>
  <c r="D189" i="1"/>
  <c r="D188" i="1"/>
  <c r="D187" i="1"/>
  <c r="D186" i="1"/>
  <c r="D185" i="1"/>
  <c r="D184" i="1"/>
  <c r="D183" i="1"/>
  <c r="D182" i="1"/>
  <c r="H181" i="1"/>
  <c r="G181" i="1"/>
  <c r="F181" i="1"/>
  <c r="E181" i="1"/>
  <c r="D333" i="1"/>
  <c r="D180" i="1"/>
  <c r="D179" i="1"/>
  <c r="D178" i="1"/>
  <c r="D177" i="1"/>
  <c r="D176" i="1"/>
  <c r="D175" i="1"/>
  <c r="D335" i="1"/>
  <c r="D174" i="1"/>
  <c r="D173" i="1"/>
  <c r="D172" i="1"/>
  <c r="D171" i="1"/>
  <c r="D170" i="1"/>
  <c r="D169" i="1"/>
  <c r="D168" i="1"/>
  <c r="D167"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3" i="1"/>
  <c r="G32" i="1"/>
  <c r="D32" i="1" s="1"/>
  <c r="D31" i="1"/>
  <c r="D30" i="1"/>
  <c r="D29" i="1"/>
  <c r="D28" i="1"/>
  <c r="G27" i="1"/>
  <c r="D27" i="1" s="1"/>
  <c r="D26" i="1"/>
  <c r="D25" i="1"/>
  <c r="D24" i="1"/>
  <c r="D23" i="1"/>
  <c r="G22" i="1"/>
  <c r="D22" i="1" s="1"/>
  <c r="D21" i="1"/>
  <c r="G20" i="1"/>
  <c r="D20" i="1" s="1"/>
  <c r="D19" i="1"/>
  <c r="D18" i="1"/>
  <c r="G17" i="1"/>
  <c r="G14" i="1" s="1"/>
  <c r="D14" i="1" s="1"/>
  <c r="D16" i="1"/>
  <c r="D15" i="1"/>
  <c r="D13" i="1"/>
  <c r="D12" i="1"/>
  <c r="D11" i="1"/>
  <c r="D10" i="1"/>
  <c r="D9" i="1"/>
  <c r="D8" i="1"/>
  <c r="G7" i="1"/>
  <c r="D7" i="1" s="1"/>
  <c r="H6" i="1"/>
  <c r="F6" i="1"/>
  <c r="E6" i="1"/>
  <c r="G345" i="1" l="1"/>
  <c r="H345" i="1"/>
  <c r="F304" i="1"/>
  <c r="G325" i="1"/>
  <c r="E345" i="1"/>
  <c r="D345" i="1" s="1"/>
  <c r="D412" i="1"/>
  <c r="H393" i="1"/>
  <c r="E277" i="1"/>
  <c r="D371" i="1"/>
  <c r="G376" i="1"/>
  <c r="D389" i="1"/>
  <c r="D300" i="1"/>
  <c r="D368" i="1"/>
  <c r="D451" i="1"/>
  <c r="F503" i="1"/>
  <c r="D510" i="1"/>
  <c r="E206" i="1"/>
  <c r="D269" i="1"/>
  <c r="D340" i="1"/>
  <c r="H426" i="1"/>
  <c r="G466" i="1"/>
  <c r="D501" i="1"/>
  <c r="D250" i="1"/>
  <c r="D298" i="1"/>
  <c r="D449" i="1"/>
  <c r="D17" i="1"/>
  <c r="D253" i="1"/>
  <c r="D314" i="1"/>
  <c r="D318" i="1"/>
  <c r="E393" i="1"/>
  <c r="D394" i="1"/>
  <c r="D481" i="1"/>
  <c r="D483" i="1"/>
  <c r="D495" i="1"/>
  <c r="D517" i="1"/>
  <c r="H487" i="1"/>
  <c r="F252" i="1"/>
  <c r="D273" i="1"/>
  <c r="D316" i="1"/>
  <c r="D336" i="1"/>
  <c r="D446" i="1"/>
  <c r="H466" i="1"/>
  <c r="D492" i="1"/>
  <c r="D193" i="1"/>
  <c r="H252" i="1"/>
  <c r="G252" i="1"/>
  <c r="H277" i="1"/>
  <c r="D322" i="1"/>
  <c r="H325" i="1"/>
  <c r="D343" i="1"/>
  <c r="D374" i="1"/>
  <c r="E376" i="1"/>
  <c r="D423" i="1"/>
  <c r="D436" i="1"/>
  <c r="D460" i="1"/>
  <c r="E466" i="1"/>
  <c r="H503" i="1"/>
  <c r="D515" i="1"/>
  <c r="D366" i="1"/>
  <c r="H438" i="1"/>
  <c r="D181" i="1"/>
  <c r="D245" i="1"/>
  <c r="H206" i="1"/>
  <c r="G206" i="1"/>
  <c r="G35" i="1" s="1"/>
  <c r="E252" i="1"/>
  <c r="G277" i="1"/>
  <c r="D302" i="1"/>
  <c r="D305" i="1"/>
  <c r="D320" i="1"/>
  <c r="F325" i="1"/>
  <c r="D360" i="1"/>
  <c r="D418" i="1"/>
  <c r="G426" i="1"/>
  <c r="D442" i="1"/>
  <c r="D458" i="1"/>
  <c r="D512" i="1"/>
  <c r="F206" i="1"/>
  <c r="D207" i="1"/>
  <c r="D291" i="1"/>
  <c r="F277" i="1"/>
  <c r="F466" i="1"/>
  <c r="D467" i="1"/>
  <c r="G6" i="1"/>
  <c r="E304" i="1"/>
  <c r="D362" i="1"/>
  <c r="D432" i="1"/>
  <c r="E426" i="1"/>
  <c r="G438" i="1"/>
  <c r="D444" i="1"/>
  <c r="E438" i="1"/>
  <c r="F487" i="1"/>
  <c r="D506" i="1"/>
  <c r="G503" i="1"/>
  <c r="D278" i="1"/>
  <c r="E325" i="1"/>
  <c r="F426" i="1"/>
  <c r="D427" i="1"/>
  <c r="D434" i="1"/>
  <c r="D488" i="1"/>
  <c r="E487" i="1"/>
  <c r="D504" i="1"/>
  <c r="E503" i="1"/>
  <c r="D247" i="1"/>
  <c r="D271" i="1"/>
  <c r="D296" i="1"/>
  <c r="H304" i="1"/>
  <c r="G304" i="1"/>
  <c r="D346" i="1"/>
  <c r="F376" i="1"/>
  <c r="D376" i="1" s="1"/>
  <c r="D377" i="1"/>
  <c r="D387" i="1"/>
  <c r="F438" i="1"/>
  <c r="D439" i="1"/>
  <c r="D498" i="1"/>
  <c r="G487" i="1"/>
  <c r="H35" i="1" l="1"/>
  <c r="H34" i="1" s="1"/>
  <c r="H5" i="1" s="1"/>
  <c r="E35" i="1"/>
  <c r="D35" i="1" s="1"/>
  <c r="F35" i="1"/>
  <c r="D277" i="1"/>
  <c r="D393" i="1"/>
  <c r="D466" i="1"/>
  <c r="G34" i="1"/>
  <c r="G5" i="1" s="1"/>
  <c r="D503" i="1"/>
  <c r="D325" i="1"/>
  <c r="D426" i="1"/>
  <c r="D252" i="1"/>
  <c r="D304" i="1"/>
  <c r="F34" i="1"/>
  <c r="F5" i="1" s="1"/>
  <c r="D206" i="1"/>
  <c r="D487" i="1"/>
  <c r="D438" i="1"/>
  <c r="D6" i="1"/>
  <c r="E34" i="1" l="1"/>
  <c r="E5" i="1" s="1"/>
  <c r="D5" i="1"/>
</calcChain>
</file>

<file path=xl/sharedStrings.xml><?xml version="1.0" encoding="utf-8"?>
<sst xmlns="http://schemas.openxmlformats.org/spreadsheetml/2006/main" count="2748" uniqueCount="1632">
  <si>
    <t>附件:</t>
  </si>
  <si>
    <t>2022年度第一批创新型省份建设专项资金项目经费明细表</t>
  </si>
  <si>
    <t>单位：万元</t>
  </si>
  <si>
    <t>单位</t>
  </si>
  <si>
    <r>
      <rPr>
        <b/>
        <sz val="10"/>
        <rFont val="宋体"/>
        <family val="3"/>
        <charset val="134"/>
      </rPr>
      <t>金额</t>
    </r>
    <r>
      <rPr>
        <b/>
        <sz val="10"/>
        <rFont val="Nimbus Roman No9 L"/>
        <family val="1"/>
      </rPr>
      <t xml:space="preserve">
</t>
    </r>
    <r>
      <rPr>
        <b/>
        <sz val="10"/>
        <rFont val="宋体"/>
        <family val="3"/>
        <charset val="134"/>
      </rPr>
      <t>（万元）</t>
    </r>
  </si>
  <si>
    <r>
      <rPr>
        <b/>
        <sz val="10"/>
        <rFont val="宋体"/>
        <family val="3"/>
        <charset val="134"/>
      </rPr>
      <t>创新创业大赛</t>
    </r>
  </si>
  <si>
    <r>
      <rPr>
        <b/>
        <sz val="10"/>
        <rFont val="宋体"/>
        <family val="3"/>
        <charset val="134"/>
      </rPr>
      <t>企业科技特派员</t>
    </r>
  </si>
  <si>
    <t>仪器双向补贴</t>
  </si>
  <si>
    <t>真抓实干奖补</t>
  </si>
  <si>
    <r>
      <rPr>
        <b/>
        <sz val="10"/>
        <rFont val="宋体"/>
        <family val="3"/>
        <charset val="134"/>
      </rPr>
      <t>项目名称</t>
    </r>
  </si>
  <si>
    <r>
      <rPr>
        <b/>
        <sz val="10"/>
        <rFont val="宋体"/>
        <family val="3"/>
        <charset val="134"/>
      </rPr>
      <t>实施年限</t>
    </r>
  </si>
  <si>
    <r>
      <rPr>
        <b/>
        <sz val="10"/>
        <rFont val="宋体"/>
        <family val="3"/>
        <charset val="134"/>
      </rPr>
      <t>项目</t>
    </r>
    <r>
      <rPr>
        <b/>
        <sz val="10"/>
        <rFont val="Nimbus Roman No9 L"/>
        <family val="1"/>
      </rPr>
      <t xml:space="preserve">
</t>
    </r>
    <r>
      <rPr>
        <b/>
        <sz val="10"/>
        <rFont val="宋体"/>
        <family val="3"/>
        <charset val="134"/>
      </rPr>
      <t>负责人</t>
    </r>
  </si>
  <si>
    <r>
      <rPr>
        <b/>
        <sz val="10"/>
        <rFont val="宋体"/>
        <family val="3"/>
        <charset val="134"/>
      </rPr>
      <t>项目编号</t>
    </r>
  </si>
  <si>
    <r>
      <rPr>
        <b/>
        <sz val="10"/>
        <rFont val="宋体"/>
        <family val="3"/>
        <charset val="134"/>
      </rPr>
      <t>支付方式编码</t>
    </r>
  </si>
  <si>
    <r>
      <rPr>
        <b/>
        <sz val="10"/>
        <rFont val="宋体"/>
        <family val="3"/>
        <charset val="134"/>
      </rPr>
      <t>功能科目编码</t>
    </r>
  </si>
  <si>
    <r>
      <rPr>
        <b/>
        <sz val="10"/>
        <rFont val="宋体"/>
        <family val="3"/>
        <charset val="134"/>
      </rPr>
      <t>功能科</t>
    </r>
    <r>
      <rPr>
        <b/>
        <sz val="10"/>
        <rFont val="Nimbus Roman No9 L"/>
        <family val="1"/>
      </rPr>
      <t xml:space="preserve">
</t>
    </r>
    <r>
      <rPr>
        <b/>
        <sz val="10"/>
        <rFont val="宋体"/>
        <family val="3"/>
        <charset val="134"/>
      </rPr>
      <t>目</t>
    </r>
  </si>
  <si>
    <r>
      <rPr>
        <b/>
        <sz val="10"/>
        <rFont val="宋体"/>
        <family val="3"/>
        <charset val="134"/>
      </rPr>
      <t>政府经济科目编码</t>
    </r>
  </si>
  <si>
    <r>
      <rPr>
        <b/>
        <sz val="10"/>
        <rFont val="宋体"/>
        <family val="3"/>
        <charset val="134"/>
      </rPr>
      <t>政府经济</t>
    </r>
    <r>
      <rPr>
        <b/>
        <sz val="10"/>
        <rFont val="Nimbus Roman No9 L"/>
        <family val="1"/>
      </rPr>
      <t xml:space="preserve">
</t>
    </r>
    <r>
      <rPr>
        <b/>
        <sz val="10"/>
        <rFont val="宋体"/>
        <family val="3"/>
        <charset val="134"/>
      </rPr>
      <t>科目</t>
    </r>
  </si>
  <si>
    <r>
      <rPr>
        <b/>
        <sz val="10"/>
        <rFont val="宋体"/>
        <family val="3"/>
        <charset val="134"/>
      </rPr>
      <t>部门经济科目编码</t>
    </r>
  </si>
  <si>
    <r>
      <rPr>
        <b/>
        <sz val="10"/>
        <rFont val="宋体"/>
        <family val="3"/>
        <charset val="134"/>
      </rPr>
      <t>部门经济</t>
    </r>
    <r>
      <rPr>
        <b/>
        <sz val="10"/>
        <rFont val="Nimbus Roman No9 L"/>
        <family val="1"/>
      </rPr>
      <t xml:space="preserve">
</t>
    </r>
    <r>
      <rPr>
        <b/>
        <sz val="10"/>
        <rFont val="宋体"/>
        <family val="3"/>
        <charset val="134"/>
      </rPr>
      <t>科目</t>
    </r>
  </si>
  <si>
    <t>合计</t>
  </si>
  <si>
    <t>省直单位合计</t>
  </si>
  <si>
    <t>省教育厅</t>
  </si>
  <si>
    <r>
      <rPr>
        <b/>
        <sz val="10"/>
        <rFont val="宋体"/>
        <family val="3"/>
        <charset val="134"/>
      </rPr>
      <t>省教育厅小计</t>
    </r>
  </si>
  <si>
    <t>中南大学</t>
  </si>
  <si>
    <r>
      <rPr>
        <sz val="10"/>
        <rFont val="宋体"/>
        <family val="3"/>
        <charset val="134"/>
      </rPr>
      <t>管理单位科研设施和仪器开放共享服务后补助</t>
    </r>
  </si>
  <si>
    <r>
      <rPr>
        <sz val="10"/>
        <rFont val="宋体"/>
        <family val="3"/>
        <charset val="134"/>
      </rPr>
      <t>熊静</t>
    </r>
  </si>
  <si>
    <t>2022JC5001</t>
  </si>
  <si>
    <r>
      <rPr>
        <sz val="10"/>
        <rFont val="宋体"/>
        <family val="3"/>
        <charset val="134"/>
      </rPr>
      <t>科技条件专项</t>
    </r>
  </si>
  <si>
    <r>
      <rPr>
        <sz val="10"/>
        <rFont val="宋体"/>
        <family val="3"/>
        <charset val="134"/>
      </rPr>
      <t>商品和服务支出</t>
    </r>
  </si>
  <si>
    <r>
      <rPr>
        <sz val="10"/>
        <rFont val="宋体"/>
        <family val="3"/>
        <charset val="134"/>
      </rPr>
      <t>其他商品和服务支出</t>
    </r>
  </si>
  <si>
    <t>湖南大学</t>
  </si>
  <si>
    <r>
      <rPr>
        <sz val="10"/>
        <rFont val="宋体"/>
        <family val="3"/>
        <charset val="134"/>
      </rPr>
      <t>张珍容</t>
    </r>
  </si>
  <si>
    <t>2022JC5002</t>
  </si>
  <si>
    <t>湖南师范大学</t>
  </si>
  <si>
    <r>
      <rPr>
        <sz val="10"/>
        <rFont val="宋体"/>
        <family val="3"/>
        <charset val="134"/>
      </rPr>
      <t>徐姝云</t>
    </r>
  </si>
  <si>
    <t>2022JC5003</t>
  </si>
  <si>
    <t>湘潭大学</t>
  </si>
  <si>
    <r>
      <rPr>
        <sz val="10"/>
        <rFont val="宋体"/>
        <family val="3"/>
        <charset val="134"/>
      </rPr>
      <t>谈桂元</t>
    </r>
  </si>
  <si>
    <t>2022JC5004</t>
  </si>
  <si>
    <t>湖南农业大学</t>
  </si>
  <si>
    <r>
      <rPr>
        <sz val="10"/>
        <rFont val="宋体"/>
        <family val="3"/>
        <charset val="134"/>
      </rPr>
      <t>王刻铭</t>
    </r>
  </si>
  <si>
    <t>2022JC5005</t>
  </si>
  <si>
    <t>中南林业科技大学</t>
  </si>
  <si>
    <r>
      <rPr>
        <sz val="10"/>
        <rFont val="宋体"/>
        <family val="3"/>
        <charset val="134"/>
      </rPr>
      <t>曾宪文</t>
    </r>
  </si>
  <si>
    <t>2022JC5006</t>
  </si>
  <si>
    <t>省科技厅</t>
  </si>
  <si>
    <t>省科技厅小计</t>
  </si>
  <si>
    <t>湖南省中医药研究院</t>
  </si>
  <si>
    <r>
      <rPr>
        <sz val="10"/>
        <rFont val="宋体"/>
        <family val="3"/>
        <charset val="134"/>
      </rPr>
      <t>陈娟</t>
    </r>
  </si>
  <si>
    <t>2022JC5008</t>
  </si>
  <si>
    <t>湖南省林业科学院</t>
  </si>
  <si>
    <r>
      <rPr>
        <sz val="10"/>
        <color rgb="FF000000"/>
        <rFont val="宋体"/>
        <family val="3"/>
        <charset val="134"/>
      </rPr>
      <t>胡伟</t>
    </r>
  </si>
  <si>
    <t>2022JC5009</t>
  </si>
  <si>
    <t>转制科研机构</t>
  </si>
  <si>
    <t>小计</t>
  </si>
  <si>
    <t>湖南省交通科学研究院有限公司</t>
  </si>
  <si>
    <r>
      <rPr>
        <sz val="10"/>
        <rFont val="宋体"/>
        <family val="3"/>
        <charset val="134"/>
      </rPr>
      <t>黄浩</t>
    </r>
  </si>
  <si>
    <t>2022JC5020</t>
  </si>
  <si>
    <t>其他对企业补助</t>
  </si>
  <si>
    <t>湖南省冶金材料研究院有限公司</t>
  </si>
  <si>
    <r>
      <rPr>
        <sz val="10"/>
        <rFont val="宋体"/>
        <family val="3"/>
        <charset val="134"/>
      </rPr>
      <t>黄隆瑶</t>
    </r>
  </si>
  <si>
    <t>2022JC5021</t>
  </si>
  <si>
    <t>省市场监督管理局</t>
  </si>
  <si>
    <t>省市场监督管理局小计</t>
  </si>
  <si>
    <t>湖南省计量检测研究院</t>
  </si>
  <si>
    <r>
      <rPr>
        <sz val="10"/>
        <color rgb="FF000000"/>
        <rFont val="宋体"/>
        <family val="3"/>
        <charset val="134"/>
      </rPr>
      <t>田明棋</t>
    </r>
  </si>
  <si>
    <t>2022JC5014</t>
  </si>
  <si>
    <t>省地质院</t>
  </si>
  <si>
    <t>省地质院小计</t>
  </si>
  <si>
    <t>湖南省湘南地质勘察院</t>
  </si>
  <si>
    <r>
      <rPr>
        <sz val="10"/>
        <color rgb="FF000000"/>
        <rFont val="宋体"/>
        <family val="3"/>
        <charset val="134"/>
      </rPr>
      <t>刘小林</t>
    </r>
  </si>
  <si>
    <t>2022JC5047</t>
  </si>
  <si>
    <t>湖南省遥感地质调查监测所</t>
  </si>
  <si>
    <r>
      <rPr>
        <sz val="10"/>
        <rFont val="宋体"/>
        <family val="3"/>
        <charset val="134"/>
      </rPr>
      <t>肖立青</t>
    </r>
  </si>
  <si>
    <t>2022JC5017</t>
  </si>
  <si>
    <t>湖南省地质调查所</t>
  </si>
  <si>
    <r>
      <rPr>
        <sz val="10"/>
        <color rgb="FF000000"/>
        <rFont val="宋体"/>
        <family val="3"/>
        <charset val="134"/>
      </rPr>
      <t>岑敏</t>
    </r>
  </si>
  <si>
    <t>2022JC5016</t>
  </si>
  <si>
    <t>湖南省地质实验测试中心</t>
  </si>
  <si>
    <r>
      <rPr>
        <sz val="10"/>
        <rFont val="宋体"/>
        <family val="3"/>
        <charset val="134"/>
      </rPr>
      <t>彭君</t>
    </r>
  </si>
  <si>
    <t>2022JC5015</t>
  </si>
  <si>
    <t>省农科院</t>
  </si>
  <si>
    <t>省农科院小计</t>
  </si>
  <si>
    <t>湖南省农业生物技术研究所</t>
  </si>
  <si>
    <r>
      <rPr>
        <sz val="10"/>
        <color rgb="FF000000"/>
        <rFont val="宋体"/>
        <family val="3"/>
        <charset val="134"/>
      </rPr>
      <t>陈静萍</t>
    </r>
  </si>
  <si>
    <t>2022JC5010</t>
  </si>
  <si>
    <t>湖南省农产品加工研究所(省食品测试分析中心)</t>
  </si>
  <si>
    <r>
      <rPr>
        <sz val="10"/>
        <color rgb="FF000000"/>
        <rFont val="宋体"/>
        <family val="3"/>
        <charset val="134"/>
      </rPr>
      <t>尚雪波</t>
    </r>
  </si>
  <si>
    <t>2022JC5011</t>
  </si>
  <si>
    <t>湖南省土壤肥料研究所</t>
  </si>
  <si>
    <r>
      <rPr>
        <sz val="10"/>
        <color rgb="FF000000"/>
        <rFont val="宋体"/>
        <family val="3"/>
        <charset val="134"/>
      </rPr>
      <t>石丽红</t>
    </r>
  </si>
  <si>
    <t>2022JC5012</t>
  </si>
  <si>
    <t>湖南省水稻研究所</t>
  </si>
  <si>
    <r>
      <rPr>
        <sz val="10"/>
        <color rgb="FF000000"/>
        <rFont val="宋体"/>
        <family val="3"/>
        <charset val="134"/>
      </rPr>
      <t>李咏谊</t>
    </r>
  </si>
  <si>
    <t>2022JC5013</t>
  </si>
  <si>
    <t>非预算单位</t>
  </si>
  <si>
    <t>其他单位小计</t>
  </si>
  <si>
    <t>中国科学院亚热带农业生态研究所</t>
  </si>
  <si>
    <r>
      <rPr>
        <sz val="10"/>
        <rFont val="宋体"/>
        <family val="3"/>
        <charset val="134"/>
      </rPr>
      <t>李春勇</t>
    </r>
  </si>
  <si>
    <t>2022JC5007</t>
  </si>
  <si>
    <t>市州小计</t>
  </si>
  <si>
    <t>长沙市</t>
  </si>
  <si>
    <r>
      <rPr>
        <b/>
        <sz val="10"/>
        <rFont val="宋体"/>
        <family val="3"/>
        <charset val="134"/>
      </rPr>
      <t>长沙市小计</t>
    </r>
  </si>
  <si>
    <t>市本级及所辖区</t>
  </si>
  <si>
    <t>市本级及所辖区小计</t>
  </si>
  <si>
    <r>
      <rPr>
        <sz val="10"/>
        <rFont val="宋体"/>
        <family val="3"/>
        <charset val="134"/>
      </rPr>
      <t>长沙宏达威爱信息科技有限公司</t>
    </r>
  </si>
  <si>
    <r>
      <rPr>
        <sz val="10"/>
        <rFont val="宋体"/>
        <family val="3"/>
        <charset val="134"/>
      </rPr>
      <t>先进制造业</t>
    </r>
    <r>
      <rPr>
        <sz val="10"/>
        <rFont val="Nimbus Roman No9 L"/>
        <family val="1"/>
      </rPr>
      <t>5G</t>
    </r>
    <r>
      <rPr>
        <sz val="10"/>
        <rFont val="宋体"/>
        <family val="3"/>
        <charset val="134"/>
      </rPr>
      <t>云</t>
    </r>
    <r>
      <rPr>
        <sz val="10"/>
        <rFont val="Nimbus Roman No9 L"/>
        <family val="1"/>
      </rPr>
      <t>VR</t>
    </r>
    <r>
      <rPr>
        <sz val="10"/>
        <rFont val="宋体"/>
        <family val="3"/>
        <charset val="134"/>
      </rPr>
      <t>公共服务平台</t>
    </r>
  </si>
  <si>
    <r>
      <rPr>
        <sz val="10"/>
        <rFont val="宋体"/>
        <family val="3"/>
        <charset val="134"/>
      </rPr>
      <t>赵帅</t>
    </r>
  </si>
  <si>
    <t>2021GK3001</t>
  </si>
  <si>
    <r>
      <rPr>
        <sz val="10"/>
        <rFont val="宋体"/>
        <family val="3"/>
        <charset val="134"/>
      </rPr>
      <t>科技成果转化与扩散</t>
    </r>
  </si>
  <si>
    <r>
      <rPr>
        <sz val="10"/>
        <rFont val="宋体"/>
        <family val="3"/>
        <charset val="134"/>
      </rPr>
      <t>对企业补助</t>
    </r>
  </si>
  <si>
    <r>
      <rPr>
        <sz val="10"/>
        <rFont val="宋体"/>
        <family val="3"/>
        <charset val="134"/>
      </rPr>
      <t>湖南迈曦软件有限责任公司</t>
    </r>
  </si>
  <si>
    <r>
      <rPr>
        <sz val="10"/>
        <rFont val="宋体"/>
        <family val="3"/>
        <charset val="134"/>
      </rPr>
      <t>自主可控</t>
    </r>
    <r>
      <rPr>
        <sz val="10"/>
        <rFont val="Nimbus Roman No9 L"/>
        <family val="1"/>
      </rPr>
      <t>CAE</t>
    </r>
    <r>
      <rPr>
        <sz val="10"/>
        <rFont val="宋体"/>
        <family val="3"/>
        <charset val="134"/>
      </rPr>
      <t>工业软件</t>
    </r>
  </si>
  <si>
    <r>
      <rPr>
        <sz val="10"/>
        <rFont val="宋体"/>
        <family val="3"/>
        <charset val="134"/>
      </rPr>
      <t>曹兴刚</t>
    </r>
  </si>
  <si>
    <t>2021GK3002</t>
  </si>
  <si>
    <r>
      <rPr>
        <sz val="10"/>
        <rFont val="宋体"/>
        <family val="3"/>
        <charset val="134"/>
      </rPr>
      <t>长沙融创智胜电子科技有限公司</t>
    </r>
  </si>
  <si>
    <r>
      <rPr>
        <sz val="10"/>
        <rFont val="宋体"/>
        <family val="3"/>
        <charset val="134"/>
      </rPr>
      <t>智能无人值守传感器系统</t>
    </r>
  </si>
  <si>
    <r>
      <rPr>
        <sz val="10"/>
        <rFont val="宋体"/>
        <family val="3"/>
        <charset val="134"/>
      </rPr>
      <t>董志</t>
    </r>
  </si>
  <si>
    <t>2021GK3003</t>
  </si>
  <si>
    <r>
      <rPr>
        <sz val="10"/>
        <rFont val="宋体"/>
        <family val="3"/>
        <charset val="134"/>
      </rPr>
      <t>湖南和信安华区块链科技有限公司</t>
    </r>
  </si>
  <si>
    <r>
      <rPr>
        <sz val="10"/>
        <rFont val="宋体"/>
        <family val="3"/>
        <charset val="134"/>
      </rPr>
      <t>区块链赋能长沙县乡村振兴和城乡融合发展生态体系</t>
    </r>
  </si>
  <si>
    <r>
      <rPr>
        <sz val="10"/>
        <rFont val="宋体"/>
        <family val="3"/>
        <charset val="134"/>
      </rPr>
      <t>周盼</t>
    </r>
  </si>
  <si>
    <t>2021GK3004</t>
  </si>
  <si>
    <r>
      <rPr>
        <sz val="10"/>
        <rFont val="宋体"/>
        <family val="3"/>
        <charset val="134"/>
      </rPr>
      <t>湖南睿图智能科技有限公司</t>
    </r>
  </si>
  <si>
    <r>
      <rPr>
        <sz val="10"/>
        <rFont val="宋体"/>
        <family val="3"/>
        <charset val="134"/>
      </rPr>
      <t>基于边缘智能与云边协同的智能视觉引擎研发与应用</t>
    </r>
  </si>
  <si>
    <r>
      <rPr>
        <sz val="10"/>
        <rFont val="宋体"/>
        <family val="3"/>
        <charset val="134"/>
      </rPr>
      <t>刘芳</t>
    </r>
  </si>
  <si>
    <t>2021GK3005</t>
  </si>
  <si>
    <r>
      <rPr>
        <sz val="10"/>
        <rFont val="宋体"/>
        <family val="3"/>
        <charset val="134"/>
      </rPr>
      <t>湖南酷陆网络科技有限公司</t>
    </r>
  </si>
  <si>
    <r>
      <rPr>
        <sz val="10"/>
        <rFont val="宋体"/>
        <family val="3"/>
        <charset val="134"/>
      </rPr>
      <t>基于</t>
    </r>
    <r>
      <rPr>
        <sz val="10"/>
        <rFont val="Nimbus Roman No9 L"/>
        <family val="1"/>
      </rPr>
      <t>AIOT(</t>
    </r>
    <r>
      <rPr>
        <sz val="10"/>
        <rFont val="宋体"/>
        <family val="3"/>
        <charset val="134"/>
      </rPr>
      <t>人工智能物联网）特种作业车辆车联网应用平台建设项目</t>
    </r>
  </si>
  <si>
    <r>
      <rPr>
        <sz val="10"/>
        <rFont val="宋体"/>
        <family val="3"/>
        <charset val="134"/>
      </rPr>
      <t>罗舟路</t>
    </r>
  </si>
  <si>
    <t>2021GK3006</t>
  </si>
  <si>
    <r>
      <rPr>
        <sz val="10"/>
        <rFont val="宋体"/>
        <family val="3"/>
        <charset val="134"/>
      </rPr>
      <t>湖南中电金骏软件科技有限公司</t>
    </r>
  </si>
  <si>
    <r>
      <rPr>
        <sz val="10"/>
        <rFont val="宋体"/>
        <family val="3"/>
        <charset val="134"/>
      </rPr>
      <t>无人机应急指挥作业系统</t>
    </r>
  </si>
  <si>
    <r>
      <rPr>
        <sz val="10"/>
        <rFont val="宋体"/>
        <family val="3"/>
        <charset val="134"/>
      </rPr>
      <t>刘桂钧</t>
    </r>
  </si>
  <si>
    <t>2021GK3008</t>
  </si>
  <si>
    <r>
      <rPr>
        <sz val="10"/>
        <rFont val="宋体"/>
        <family val="3"/>
        <charset val="134"/>
      </rPr>
      <t>长沙能川信息科技有限公司</t>
    </r>
  </si>
  <si>
    <r>
      <rPr>
        <sz val="10"/>
        <rFont val="宋体"/>
        <family val="3"/>
        <charset val="134"/>
      </rPr>
      <t>基于物联网与数字孪生技术的智慧变电站全景可视化应用平台</t>
    </r>
  </si>
  <si>
    <r>
      <rPr>
        <sz val="10"/>
        <rFont val="宋体"/>
        <family val="3"/>
        <charset val="134"/>
      </rPr>
      <t>李盛丹</t>
    </r>
  </si>
  <si>
    <t>2021GK3009</t>
  </si>
  <si>
    <r>
      <rPr>
        <sz val="10"/>
        <rFont val="宋体"/>
        <family val="3"/>
        <charset val="134"/>
      </rPr>
      <t>亿海兰特科技发展（长沙）有限公司</t>
    </r>
  </si>
  <si>
    <r>
      <rPr>
        <sz val="10"/>
        <rFont val="宋体"/>
        <family val="3"/>
        <charset val="134"/>
      </rPr>
      <t>基于车辆智能识别技术的治超系统</t>
    </r>
  </si>
  <si>
    <r>
      <rPr>
        <sz val="10"/>
        <rFont val="宋体"/>
        <family val="3"/>
        <charset val="134"/>
      </rPr>
      <t>陈前</t>
    </r>
  </si>
  <si>
    <t>2021GK3010</t>
  </si>
  <si>
    <r>
      <rPr>
        <sz val="10"/>
        <rFont val="宋体"/>
        <family val="3"/>
        <charset val="134"/>
      </rPr>
      <t>湖南匡安网络技术有限公司</t>
    </r>
  </si>
  <si>
    <r>
      <rPr>
        <sz val="10"/>
        <rFont val="宋体"/>
        <family val="3"/>
        <charset val="134"/>
      </rPr>
      <t>基于国产系统工控安全的运维审计与管理系统</t>
    </r>
  </si>
  <si>
    <r>
      <rPr>
        <sz val="10"/>
        <rFont val="宋体"/>
        <family val="3"/>
        <charset val="134"/>
      </rPr>
      <t>吕婷</t>
    </r>
  </si>
  <si>
    <t>2021GK3011</t>
  </si>
  <si>
    <r>
      <rPr>
        <sz val="10"/>
        <rFont val="宋体"/>
        <family val="3"/>
        <charset val="134"/>
      </rPr>
      <t>湖南超能机器人技术有限公司</t>
    </r>
  </si>
  <si>
    <r>
      <rPr>
        <sz val="10"/>
        <rFont val="宋体"/>
        <family val="3"/>
        <charset val="134"/>
      </rPr>
      <t>超能智慧健康校园解决方案</t>
    </r>
  </si>
  <si>
    <r>
      <rPr>
        <sz val="10"/>
        <rFont val="宋体"/>
        <family val="3"/>
        <charset val="134"/>
      </rPr>
      <t>肖湘江</t>
    </r>
  </si>
  <si>
    <t>2021GK3012</t>
  </si>
  <si>
    <r>
      <rPr>
        <sz val="10"/>
        <rFont val="宋体"/>
        <family val="3"/>
        <charset val="134"/>
      </rPr>
      <t>湖南兴芯微电子科技有限公司</t>
    </r>
  </si>
  <si>
    <r>
      <rPr>
        <sz val="10"/>
        <rFont val="宋体"/>
        <family val="3"/>
        <charset val="134"/>
      </rPr>
      <t>自主创新车规级图像视觉处理芯片</t>
    </r>
  </si>
  <si>
    <r>
      <rPr>
        <sz val="10"/>
        <rFont val="宋体"/>
        <family val="3"/>
        <charset val="134"/>
      </rPr>
      <t>周宇</t>
    </r>
  </si>
  <si>
    <t>2021GK3013</t>
  </si>
  <si>
    <r>
      <rPr>
        <sz val="10"/>
        <rFont val="宋体"/>
        <family val="3"/>
        <charset val="134"/>
      </rPr>
      <t>长沙通诺信息科技有限责任公司</t>
    </r>
  </si>
  <si>
    <r>
      <rPr>
        <sz val="10"/>
        <rFont val="宋体"/>
        <family val="3"/>
        <charset val="134"/>
      </rPr>
      <t>智慧实验室管理平台</t>
    </r>
  </si>
  <si>
    <r>
      <rPr>
        <sz val="10"/>
        <rFont val="宋体"/>
        <family val="3"/>
        <charset val="134"/>
      </rPr>
      <t>艾俊波</t>
    </r>
  </si>
  <si>
    <t>2021GK3015</t>
  </si>
  <si>
    <r>
      <rPr>
        <sz val="10"/>
        <rFont val="宋体"/>
        <family val="3"/>
        <charset val="134"/>
      </rPr>
      <t>湖南林科达信息科技有限公司</t>
    </r>
  </si>
  <si>
    <r>
      <rPr>
        <sz val="10"/>
        <rFont val="宋体"/>
        <family val="3"/>
        <charset val="134"/>
      </rPr>
      <t>南方集体林区森林灾害防控系统研发与推广应用</t>
    </r>
  </si>
  <si>
    <r>
      <rPr>
        <sz val="10"/>
        <rFont val="宋体"/>
        <family val="3"/>
        <charset val="134"/>
      </rPr>
      <t>张烜</t>
    </r>
  </si>
  <si>
    <t>2021GK3016</t>
  </si>
  <si>
    <r>
      <rPr>
        <sz val="10"/>
        <rFont val="宋体"/>
        <family val="3"/>
        <charset val="134"/>
      </rPr>
      <t>长沙英倍迪电子科技有限公司</t>
    </r>
  </si>
  <si>
    <r>
      <rPr>
        <sz val="10"/>
        <rFont val="宋体"/>
        <family val="3"/>
        <charset val="134"/>
      </rPr>
      <t>飞机起落架综合控制技术研究</t>
    </r>
  </si>
  <si>
    <r>
      <rPr>
        <sz val="10"/>
        <rFont val="宋体"/>
        <family val="3"/>
        <charset val="134"/>
      </rPr>
      <t>李良</t>
    </r>
  </si>
  <si>
    <t>2021GK3017</t>
  </si>
  <si>
    <r>
      <rPr>
        <sz val="10"/>
        <rFont val="宋体"/>
        <family val="3"/>
        <charset val="134"/>
      </rPr>
      <t>长沙硕博电机有限公司</t>
    </r>
  </si>
  <si>
    <r>
      <rPr>
        <sz val="10"/>
        <rFont val="宋体"/>
        <family val="3"/>
        <charset val="134"/>
      </rPr>
      <t>电动环卫车动力总成系统</t>
    </r>
  </si>
  <si>
    <r>
      <rPr>
        <sz val="10"/>
        <rFont val="宋体"/>
        <family val="3"/>
        <charset val="134"/>
      </rPr>
      <t>段鑫</t>
    </r>
  </si>
  <si>
    <t>2021GK3018</t>
  </si>
  <si>
    <r>
      <rPr>
        <sz val="10"/>
        <rFont val="宋体"/>
        <family val="3"/>
        <charset val="134"/>
      </rPr>
      <t>湖南金润电液控制系统有限公司</t>
    </r>
  </si>
  <si>
    <r>
      <rPr>
        <sz val="10"/>
        <rFont val="宋体"/>
        <family val="3"/>
        <charset val="134"/>
      </rPr>
      <t>车用电磁阀产业化关键技术研发及其产业化</t>
    </r>
  </si>
  <si>
    <r>
      <rPr>
        <sz val="10"/>
        <rFont val="宋体"/>
        <family val="3"/>
        <charset val="134"/>
      </rPr>
      <t>祝建仁</t>
    </r>
  </si>
  <si>
    <t>2021GK3019</t>
  </si>
  <si>
    <r>
      <rPr>
        <sz val="10"/>
        <rFont val="宋体"/>
        <family val="3"/>
        <charset val="134"/>
      </rPr>
      <t>长沙精科电力技术有限公司</t>
    </r>
  </si>
  <si>
    <r>
      <rPr>
        <sz val="10"/>
        <rFont val="宋体"/>
        <family val="3"/>
        <charset val="134"/>
      </rPr>
      <t>配电网接地故障相主动降压消弧技术及成套装备</t>
    </r>
  </si>
  <si>
    <r>
      <rPr>
        <sz val="10"/>
        <rFont val="宋体"/>
        <family val="3"/>
        <charset val="134"/>
      </rPr>
      <t>汤鹃</t>
    </r>
  </si>
  <si>
    <t>2021GK3020</t>
  </si>
  <si>
    <r>
      <rPr>
        <sz val="10"/>
        <rFont val="宋体"/>
        <family val="3"/>
        <charset val="134"/>
      </rPr>
      <t>湖南能创科技有限责任公司</t>
    </r>
  </si>
  <si>
    <r>
      <rPr>
        <sz val="10"/>
        <rFont val="宋体"/>
        <family val="3"/>
        <charset val="134"/>
      </rPr>
      <t>微电网储能系统解决方案及应用</t>
    </r>
  </si>
  <si>
    <r>
      <rPr>
        <sz val="10"/>
        <rFont val="宋体"/>
        <family val="3"/>
        <charset val="134"/>
      </rPr>
      <t>周慧敏</t>
    </r>
  </si>
  <si>
    <t>2021GK3021</t>
  </si>
  <si>
    <r>
      <rPr>
        <sz val="10"/>
        <rFont val="宋体"/>
        <family val="3"/>
        <charset val="134"/>
      </rPr>
      <t>长沙腾创新材料科技有限公司</t>
    </r>
  </si>
  <si>
    <r>
      <rPr>
        <sz val="10"/>
        <rFont val="宋体"/>
        <family val="3"/>
        <charset val="134"/>
      </rPr>
      <t>高端电子封装材料的研制和应用</t>
    </r>
  </si>
  <si>
    <r>
      <rPr>
        <sz val="10"/>
        <rFont val="宋体"/>
        <family val="3"/>
        <charset val="134"/>
      </rPr>
      <t>胡跃群</t>
    </r>
  </si>
  <si>
    <t>2021GK3022</t>
  </si>
  <si>
    <r>
      <rPr>
        <sz val="10"/>
        <rFont val="宋体"/>
        <family val="3"/>
        <charset val="134"/>
      </rPr>
      <t>湖南碳康生物科技有限公司</t>
    </r>
  </si>
  <si>
    <r>
      <rPr>
        <sz val="10"/>
        <rFont val="宋体"/>
        <family val="3"/>
        <charset val="134"/>
      </rPr>
      <t>碳纤维复合材料人工骨的研发与生产</t>
    </r>
  </si>
  <si>
    <r>
      <rPr>
        <sz val="10"/>
        <rFont val="宋体"/>
        <family val="3"/>
        <charset val="134"/>
      </rPr>
      <t>张翔</t>
    </r>
  </si>
  <si>
    <t>2021GK3024</t>
  </si>
  <si>
    <r>
      <rPr>
        <sz val="10"/>
        <rFont val="宋体"/>
        <family val="3"/>
        <charset val="134"/>
      </rPr>
      <t>湖南新锋科技有限公司</t>
    </r>
  </si>
  <si>
    <r>
      <rPr>
        <sz val="10"/>
        <rFont val="宋体"/>
        <family val="3"/>
        <charset val="134"/>
      </rPr>
      <t>掺硼金刚石薄膜电极（</t>
    </r>
    <r>
      <rPr>
        <sz val="10"/>
        <rFont val="Nimbus Roman No9 L"/>
        <family val="1"/>
      </rPr>
      <t>BDD)</t>
    </r>
  </si>
  <si>
    <r>
      <rPr>
        <sz val="10"/>
        <rFont val="宋体"/>
        <family val="3"/>
        <charset val="134"/>
      </rPr>
      <t>魏秋平</t>
    </r>
  </si>
  <si>
    <t>2021GK3026</t>
  </si>
  <si>
    <r>
      <rPr>
        <sz val="10"/>
        <rFont val="宋体"/>
        <family val="3"/>
        <charset val="134"/>
      </rPr>
      <t>湖南省国银新材料有限公司</t>
    </r>
  </si>
  <si>
    <r>
      <rPr>
        <sz val="10"/>
        <rFont val="宋体"/>
        <family val="3"/>
        <charset val="134"/>
      </rPr>
      <t>应用于</t>
    </r>
    <r>
      <rPr>
        <sz val="10"/>
        <rFont val="Nimbus Roman No9 L"/>
        <family val="1"/>
      </rPr>
      <t>5G</t>
    </r>
    <r>
      <rPr>
        <sz val="10"/>
        <rFont val="宋体"/>
        <family val="3"/>
        <charset val="134"/>
      </rPr>
      <t>滤波器金属化的银浆研发及产业化项目</t>
    </r>
  </si>
  <si>
    <r>
      <rPr>
        <sz val="10"/>
        <rFont val="宋体"/>
        <family val="3"/>
        <charset val="134"/>
      </rPr>
      <t>杨华荣</t>
    </r>
  </si>
  <si>
    <t>2021GK3028</t>
  </si>
  <si>
    <r>
      <rPr>
        <sz val="10"/>
        <rFont val="宋体"/>
        <family val="3"/>
        <charset val="134"/>
      </rPr>
      <t>湖南芒果听见科技有限公司</t>
    </r>
  </si>
  <si>
    <r>
      <rPr>
        <sz val="10"/>
        <rFont val="宋体"/>
        <family val="3"/>
        <charset val="134"/>
      </rPr>
      <t>芒果动听</t>
    </r>
    <r>
      <rPr>
        <sz val="10"/>
        <rFont val="Nimbus Roman No9 L"/>
        <family val="1"/>
      </rPr>
      <t>“</t>
    </r>
    <r>
      <rPr>
        <sz val="10"/>
        <rFont val="宋体"/>
        <family val="3"/>
        <charset val="134"/>
      </rPr>
      <t>一人一频</t>
    </r>
    <r>
      <rPr>
        <sz val="10"/>
        <rFont val="Nimbus Roman No9 L"/>
        <family val="1"/>
      </rPr>
      <t>”</t>
    </r>
    <r>
      <rPr>
        <sz val="10"/>
        <rFont val="宋体"/>
        <family val="3"/>
        <charset val="134"/>
      </rPr>
      <t>智慧音频平台</t>
    </r>
  </si>
  <si>
    <r>
      <rPr>
        <sz val="10"/>
        <rFont val="宋体"/>
        <family val="3"/>
        <charset val="134"/>
      </rPr>
      <t>黎捷</t>
    </r>
  </si>
  <si>
    <t>2021GK3030</t>
  </si>
  <si>
    <r>
      <rPr>
        <sz val="10"/>
        <rFont val="宋体"/>
        <family val="3"/>
        <charset val="134"/>
      </rPr>
      <t>长沙全度影像科技有限公司</t>
    </r>
  </si>
  <si>
    <r>
      <rPr>
        <sz val="10"/>
        <rFont val="宋体"/>
        <family val="3"/>
        <charset val="134"/>
      </rPr>
      <t>基于</t>
    </r>
    <r>
      <rPr>
        <sz val="10"/>
        <rFont val="Nimbus Roman No9 L"/>
        <family val="1"/>
      </rPr>
      <t>5G</t>
    </r>
    <r>
      <rPr>
        <sz val="10"/>
        <rFont val="宋体"/>
        <family val="3"/>
        <charset val="134"/>
      </rPr>
      <t>网络的多视角动作教学系统</t>
    </r>
  </si>
  <si>
    <r>
      <rPr>
        <sz val="10"/>
        <rFont val="宋体"/>
        <family val="3"/>
        <charset val="134"/>
      </rPr>
      <t>鲁奎言</t>
    </r>
  </si>
  <si>
    <t>2021GK3031</t>
  </si>
  <si>
    <r>
      <rPr>
        <sz val="10"/>
        <rFont val="宋体"/>
        <family val="3"/>
        <charset val="134"/>
      </rPr>
      <t>湖南快乐车行露营地投资发展有限公司</t>
    </r>
  </si>
  <si>
    <r>
      <rPr>
        <sz val="10"/>
        <rFont val="Nimbus Roman No9 L"/>
        <family val="1"/>
      </rPr>
      <t>“</t>
    </r>
    <r>
      <rPr>
        <sz val="10"/>
        <rFont val="宋体"/>
        <family val="3"/>
        <charset val="134"/>
      </rPr>
      <t>一键约游</t>
    </r>
    <r>
      <rPr>
        <sz val="10"/>
        <rFont val="Nimbus Roman No9 L"/>
        <family val="1"/>
      </rPr>
      <t>”</t>
    </r>
    <r>
      <rPr>
        <sz val="10"/>
        <rFont val="宋体"/>
        <family val="3"/>
        <charset val="134"/>
      </rPr>
      <t>一站式房车旅游社交电商平台</t>
    </r>
  </si>
  <si>
    <r>
      <rPr>
        <sz val="10"/>
        <rFont val="宋体"/>
        <family val="3"/>
        <charset val="134"/>
      </rPr>
      <t>佘文祥</t>
    </r>
  </si>
  <si>
    <t>2021GK3032</t>
  </si>
  <si>
    <r>
      <rPr>
        <sz val="10"/>
        <rFont val="宋体"/>
        <family val="3"/>
        <charset val="134"/>
      </rPr>
      <t>长沙慧维智能医疗科技有限公司</t>
    </r>
  </si>
  <si>
    <r>
      <rPr>
        <sz val="10"/>
        <rFont val="宋体"/>
        <family val="3"/>
        <charset val="134"/>
      </rPr>
      <t>基于边缘计算的动态医学影像人工智能辅助诊断平台</t>
    </r>
  </si>
  <si>
    <r>
      <rPr>
        <sz val="10"/>
        <rFont val="宋体"/>
        <family val="3"/>
        <charset val="134"/>
      </rPr>
      <t>刘本渊</t>
    </r>
  </si>
  <si>
    <t>2021GK3033</t>
  </si>
  <si>
    <r>
      <rPr>
        <sz val="10"/>
        <rFont val="宋体"/>
        <family val="3"/>
        <charset val="134"/>
      </rPr>
      <t>湖南德米特仪器有限公司</t>
    </r>
  </si>
  <si>
    <r>
      <rPr>
        <sz val="10"/>
        <rFont val="宋体"/>
        <family val="3"/>
        <charset val="134"/>
      </rPr>
      <t>全自动二维液相色谱串联质谱仪技术临床化研究</t>
    </r>
  </si>
  <si>
    <r>
      <rPr>
        <sz val="10"/>
        <rFont val="宋体"/>
        <family val="3"/>
        <charset val="134"/>
      </rPr>
      <t>王峰</t>
    </r>
  </si>
  <si>
    <t>2021GK3034</t>
  </si>
  <si>
    <r>
      <rPr>
        <sz val="10"/>
        <rFont val="宋体"/>
        <family val="3"/>
        <charset val="134"/>
      </rPr>
      <t>湖南南华爱世普林生物技术有限公司</t>
    </r>
  </si>
  <si>
    <r>
      <rPr>
        <sz val="10"/>
        <rFont val="宋体"/>
        <family val="3"/>
        <charset val="134"/>
      </rPr>
      <t>自体干细胞储存技术服务</t>
    </r>
  </si>
  <si>
    <r>
      <rPr>
        <sz val="10"/>
        <rFont val="宋体"/>
        <family val="3"/>
        <charset val="134"/>
      </rPr>
      <t>杨满君</t>
    </r>
  </si>
  <si>
    <t>2021GK3035</t>
  </si>
  <si>
    <r>
      <rPr>
        <sz val="10"/>
        <rFont val="宋体"/>
        <family val="3"/>
        <charset val="134"/>
      </rPr>
      <t>湖南国科智瞳科技有限公司</t>
    </r>
  </si>
  <si>
    <r>
      <rPr>
        <sz val="10"/>
        <rFont val="宋体"/>
        <family val="3"/>
        <charset val="134"/>
      </rPr>
      <t>超高速智能化病理切片扫描仪关键技术研究及产业化</t>
    </r>
  </si>
  <si>
    <r>
      <rPr>
        <sz val="10"/>
        <rFont val="宋体"/>
        <family val="3"/>
        <charset val="134"/>
      </rPr>
      <t>许会</t>
    </r>
  </si>
  <si>
    <t>2021GK3037</t>
  </si>
  <si>
    <r>
      <rPr>
        <sz val="10"/>
        <rFont val="宋体"/>
        <family val="3"/>
        <charset val="134"/>
      </rPr>
      <t>湖南慧泽生物医药科技有限公司</t>
    </r>
  </si>
  <si>
    <r>
      <rPr>
        <sz val="10"/>
        <rFont val="宋体"/>
        <family val="3"/>
        <charset val="134"/>
      </rPr>
      <t>基于创新溶出理论和新型流通池溶出系统的药物制剂</t>
    </r>
    <r>
      <rPr>
        <sz val="10"/>
        <rFont val="Nimbus Roman No9 L"/>
        <family val="1"/>
      </rPr>
      <t>IVIVC</t>
    </r>
    <r>
      <rPr>
        <sz val="10"/>
        <rFont val="宋体"/>
        <family val="3"/>
        <charset val="134"/>
      </rPr>
      <t>研究服务</t>
    </r>
  </si>
  <si>
    <r>
      <rPr>
        <sz val="10"/>
        <rFont val="宋体"/>
        <family val="3"/>
        <charset val="134"/>
      </rPr>
      <t>程泽能</t>
    </r>
  </si>
  <si>
    <t>2021GK3038</t>
  </si>
  <si>
    <r>
      <rPr>
        <sz val="10"/>
        <rFont val="宋体"/>
        <family val="3"/>
        <charset val="134"/>
      </rPr>
      <t>湖南乾康科技有限公司</t>
    </r>
  </si>
  <si>
    <r>
      <rPr>
        <sz val="10"/>
        <rFont val="宋体"/>
        <family val="3"/>
        <charset val="134"/>
      </rPr>
      <t>基于尿液检测阿尔茨海默病早筛产品项目</t>
    </r>
  </si>
  <si>
    <r>
      <rPr>
        <sz val="10"/>
        <rFont val="宋体"/>
        <family val="3"/>
        <charset val="134"/>
      </rPr>
      <t>戴正乾</t>
    </r>
  </si>
  <si>
    <t>2021GK3039</t>
  </si>
  <si>
    <r>
      <rPr>
        <sz val="10"/>
        <rFont val="宋体"/>
        <family val="3"/>
        <charset val="134"/>
      </rPr>
      <t>湖南林科达农林技术服务有限公司</t>
    </r>
  </si>
  <si>
    <r>
      <rPr>
        <sz val="10"/>
        <rFont val="宋体"/>
        <family val="3"/>
        <charset val="134"/>
      </rPr>
      <t>松线管家</t>
    </r>
    <r>
      <rPr>
        <sz val="10"/>
        <rFont val="Nimbus Roman No9 L"/>
        <family val="1"/>
      </rPr>
      <t>——“</t>
    </r>
    <r>
      <rPr>
        <sz val="10"/>
        <rFont val="宋体"/>
        <family val="3"/>
        <charset val="134"/>
      </rPr>
      <t>松树癌症</t>
    </r>
    <r>
      <rPr>
        <sz val="10"/>
        <rFont val="Nimbus Roman No9 L"/>
        <family val="1"/>
      </rPr>
      <t>”</t>
    </r>
    <r>
      <rPr>
        <sz val="10"/>
        <rFont val="宋体"/>
        <family val="3"/>
        <charset val="134"/>
      </rPr>
      <t>智慧解决方案</t>
    </r>
  </si>
  <si>
    <r>
      <rPr>
        <sz val="10"/>
        <rFont val="宋体"/>
        <family val="3"/>
        <charset val="134"/>
      </rPr>
      <t>周刚</t>
    </r>
  </si>
  <si>
    <t>2021GK3042</t>
  </si>
  <si>
    <r>
      <rPr>
        <sz val="10"/>
        <rFont val="宋体"/>
        <family val="3"/>
        <charset val="134"/>
      </rPr>
      <t>湖南冠牧生物科技有限公司</t>
    </r>
  </si>
  <si>
    <r>
      <rPr>
        <sz val="10"/>
        <rFont val="宋体"/>
        <family val="3"/>
        <charset val="134"/>
      </rPr>
      <t>《动物弹状病毒快速鉴别诊断系统商业计划书》</t>
    </r>
  </si>
  <si>
    <r>
      <rPr>
        <sz val="10"/>
        <rFont val="宋体"/>
        <family val="3"/>
        <charset val="134"/>
      </rPr>
      <t>廖娟红</t>
    </r>
  </si>
  <si>
    <t>2021GK3043</t>
  </si>
  <si>
    <r>
      <rPr>
        <sz val="10"/>
        <rFont val="宋体"/>
        <family val="3"/>
        <charset val="134"/>
      </rPr>
      <t>湖南亿康环保科技有限公司</t>
    </r>
  </si>
  <si>
    <r>
      <rPr>
        <sz val="10"/>
        <rFont val="宋体"/>
        <family val="3"/>
        <charset val="134"/>
      </rPr>
      <t>应用于黑臭水体修复处理的悬浮式太阳能一体化净水设备</t>
    </r>
  </si>
  <si>
    <r>
      <rPr>
        <sz val="10"/>
        <rFont val="宋体"/>
        <family val="3"/>
        <charset val="134"/>
      </rPr>
      <t>赵俊波</t>
    </r>
  </si>
  <si>
    <t>2021GK3045</t>
  </si>
  <si>
    <r>
      <rPr>
        <sz val="10"/>
        <rFont val="宋体"/>
        <family val="3"/>
        <charset val="134"/>
      </rPr>
      <t>湖南易净环保科技有限公司</t>
    </r>
  </si>
  <si>
    <r>
      <rPr>
        <sz val="10"/>
        <rFont val="宋体"/>
        <family val="3"/>
        <charset val="134"/>
      </rPr>
      <t>基于工业互联网的村镇智慧水务云平台</t>
    </r>
  </si>
  <si>
    <r>
      <rPr>
        <sz val="10"/>
        <rFont val="宋体"/>
        <family val="3"/>
        <charset val="134"/>
      </rPr>
      <t>任美泽</t>
    </r>
  </si>
  <si>
    <t>2021GK3046</t>
  </si>
  <si>
    <r>
      <rPr>
        <sz val="10"/>
        <rFont val="宋体"/>
        <family val="3"/>
        <charset val="134"/>
      </rPr>
      <t>湖南雨创环保工程有限公司</t>
    </r>
  </si>
  <si>
    <r>
      <rPr>
        <sz val="10"/>
        <rFont val="宋体"/>
        <family val="3"/>
        <charset val="134"/>
      </rPr>
      <t>海绵城市雨水资源综合利用与管理</t>
    </r>
  </si>
  <si>
    <r>
      <rPr>
        <sz val="10"/>
        <rFont val="宋体"/>
        <family val="3"/>
        <charset val="134"/>
      </rPr>
      <t>颜双艳</t>
    </r>
  </si>
  <si>
    <t>2021GK3047</t>
  </si>
  <si>
    <r>
      <rPr>
        <sz val="10"/>
        <rFont val="宋体"/>
        <family val="3"/>
        <charset val="134"/>
      </rPr>
      <t>湖南天为环保科技有限公司</t>
    </r>
  </si>
  <si>
    <r>
      <rPr>
        <sz val="10"/>
        <rFont val="宋体"/>
        <family val="3"/>
        <charset val="134"/>
      </rPr>
      <t>垃圾渗滤液膜浓缩液处理</t>
    </r>
  </si>
  <si>
    <r>
      <rPr>
        <sz val="10"/>
        <rFont val="宋体"/>
        <family val="3"/>
        <charset val="134"/>
      </rPr>
      <t>周甜</t>
    </r>
  </si>
  <si>
    <t>2021GK3048</t>
  </si>
  <si>
    <r>
      <rPr>
        <sz val="10"/>
        <rFont val="宋体"/>
        <family val="3"/>
        <charset val="134"/>
      </rPr>
      <t>湖南地球仓科技有限公司</t>
    </r>
  </si>
  <si>
    <r>
      <rPr>
        <sz val="10"/>
        <rFont val="宋体"/>
        <family val="3"/>
        <charset val="134"/>
      </rPr>
      <t>移动智能生态旅居装备空间项目</t>
    </r>
  </si>
  <si>
    <r>
      <rPr>
        <sz val="10"/>
        <rFont val="宋体"/>
        <family val="3"/>
        <charset val="134"/>
      </rPr>
      <t>阳娟</t>
    </r>
  </si>
  <si>
    <t>2021GK3049</t>
  </si>
  <si>
    <r>
      <rPr>
        <sz val="10"/>
        <rFont val="宋体"/>
        <family val="3"/>
        <charset val="134"/>
      </rPr>
      <t>湖南中森环境科技有限公司</t>
    </r>
  </si>
  <si>
    <r>
      <rPr>
        <sz val="10"/>
        <rFont val="宋体"/>
        <family val="3"/>
        <charset val="134"/>
      </rPr>
      <t>有机物污染盐渣资源化利用技术的研发与产业化</t>
    </r>
  </si>
  <si>
    <r>
      <rPr>
        <sz val="10"/>
        <rFont val="宋体"/>
        <family val="3"/>
        <charset val="134"/>
      </rPr>
      <t>康阳</t>
    </r>
  </si>
  <si>
    <t>2021GK3050</t>
  </si>
  <si>
    <r>
      <rPr>
        <sz val="10"/>
        <rFont val="宋体"/>
        <family val="3"/>
        <charset val="134"/>
      </rPr>
      <t>中铝环保生态技术（湖南）有限公司</t>
    </r>
  </si>
  <si>
    <r>
      <rPr>
        <sz val="10"/>
        <rFont val="Nimbus Roman No9 L"/>
        <family val="1"/>
      </rPr>
      <t>Online SAR</t>
    </r>
    <r>
      <rPr>
        <sz val="10"/>
        <rFont val="宋体"/>
        <family val="3"/>
        <charset val="134"/>
      </rPr>
      <t>工程灾害智能监测雷达系统</t>
    </r>
  </si>
  <si>
    <r>
      <rPr>
        <sz val="10"/>
        <rFont val="宋体"/>
        <family val="3"/>
        <charset val="134"/>
      </rPr>
      <t>朱洁霞</t>
    </r>
  </si>
  <si>
    <t>2021GK3051</t>
  </si>
  <si>
    <r>
      <rPr>
        <sz val="10"/>
        <rFont val="宋体"/>
        <family val="3"/>
        <charset val="134"/>
      </rPr>
      <t>湖南中科恒清环境管理有限责任公司</t>
    </r>
  </si>
  <si>
    <r>
      <rPr>
        <sz val="10"/>
        <rFont val="宋体"/>
        <family val="3"/>
        <charset val="134"/>
      </rPr>
      <t>环境治理机器人及污水污泥处置技术</t>
    </r>
  </si>
  <si>
    <r>
      <rPr>
        <sz val="10"/>
        <rFont val="宋体"/>
        <family val="3"/>
        <charset val="134"/>
      </rPr>
      <t>李游</t>
    </r>
  </si>
  <si>
    <t>2021GK3052</t>
  </si>
  <si>
    <r>
      <rPr>
        <sz val="10"/>
        <rFont val="宋体"/>
        <family val="3"/>
        <charset val="134"/>
      </rPr>
      <t>湖南揽月机电科技有限公司</t>
    </r>
  </si>
  <si>
    <r>
      <rPr>
        <sz val="10"/>
        <rFont val="宋体"/>
        <family val="3"/>
        <charset val="134"/>
      </rPr>
      <t>高性价比卫星姿控组件</t>
    </r>
  </si>
  <si>
    <r>
      <rPr>
        <sz val="10"/>
        <rFont val="宋体"/>
        <family val="3"/>
        <charset val="134"/>
      </rPr>
      <t>杜金榜</t>
    </r>
  </si>
  <si>
    <t>2021GK3053</t>
  </si>
  <si>
    <r>
      <rPr>
        <sz val="10"/>
        <rFont val="宋体"/>
        <family val="3"/>
        <charset val="134"/>
      </rPr>
      <t>湖南航升卫星科技有限公司</t>
    </r>
  </si>
  <si>
    <r>
      <rPr>
        <sz val="10"/>
        <rFont val="宋体"/>
        <family val="3"/>
        <charset val="134"/>
      </rPr>
      <t>快响小卫星及产业化</t>
    </r>
  </si>
  <si>
    <r>
      <rPr>
        <sz val="10"/>
        <rFont val="宋体"/>
        <family val="3"/>
        <charset val="134"/>
      </rPr>
      <t>项军华</t>
    </r>
  </si>
  <si>
    <t>2021GK3054</t>
  </si>
  <si>
    <r>
      <rPr>
        <sz val="10"/>
        <rFont val="宋体"/>
        <family val="3"/>
        <charset val="134"/>
      </rPr>
      <t>湖南省潇振工程科技有限公司</t>
    </r>
  </si>
  <si>
    <r>
      <rPr>
        <sz val="10"/>
        <rFont val="宋体"/>
        <family val="3"/>
        <charset val="134"/>
      </rPr>
      <t>电涡流阻尼器在电力高耸结构的应用</t>
    </r>
  </si>
  <si>
    <r>
      <rPr>
        <sz val="10"/>
        <rFont val="宋体"/>
        <family val="3"/>
        <charset val="134"/>
      </rPr>
      <t>王建辉</t>
    </r>
  </si>
  <si>
    <t>2021GK3055</t>
  </si>
  <si>
    <r>
      <rPr>
        <sz val="10"/>
        <rFont val="宋体"/>
        <family val="3"/>
        <charset val="134"/>
      </rPr>
      <t>湖南奥成科技有限公司</t>
    </r>
  </si>
  <si>
    <r>
      <rPr>
        <sz val="10"/>
        <rFont val="宋体"/>
        <family val="3"/>
        <charset val="134"/>
      </rPr>
      <t>地质成像之井间弹性波</t>
    </r>
    <r>
      <rPr>
        <sz val="10"/>
        <rFont val="Nimbus Roman No9 L"/>
        <family val="1"/>
      </rPr>
      <t>CT</t>
    </r>
    <r>
      <rPr>
        <sz val="10"/>
        <rFont val="宋体"/>
        <family val="3"/>
        <charset val="134"/>
      </rPr>
      <t>探测系统研发及应用</t>
    </r>
  </si>
  <si>
    <r>
      <rPr>
        <sz val="10"/>
        <rFont val="宋体"/>
        <family val="3"/>
        <charset val="134"/>
      </rPr>
      <t>周强</t>
    </r>
  </si>
  <si>
    <t>2021GK3056</t>
  </si>
  <si>
    <r>
      <rPr>
        <sz val="10"/>
        <rFont val="宋体"/>
        <family val="3"/>
        <charset val="134"/>
      </rPr>
      <t>长沙环康科技有限公司</t>
    </r>
  </si>
  <si>
    <r>
      <rPr>
        <sz val="10"/>
        <rFont val="宋体"/>
        <family val="3"/>
        <charset val="134"/>
      </rPr>
      <t>智能应急救援装置</t>
    </r>
  </si>
  <si>
    <r>
      <rPr>
        <sz val="10"/>
        <rFont val="宋体"/>
        <family val="3"/>
        <charset val="134"/>
      </rPr>
      <t>黄芃怡</t>
    </r>
  </si>
  <si>
    <t>2021GK3057</t>
  </si>
  <si>
    <r>
      <rPr>
        <sz val="10"/>
        <rFont val="宋体"/>
        <family val="3"/>
        <charset val="134"/>
      </rPr>
      <t>湖南聚创建筑科技有限公司</t>
    </r>
  </si>
  <si>
    <r>
      <rPr>
        <sz val="10"/>
        <rFont val="宋体"/>
        <family val="3"/>
        <charset val="134"/>
      </rPr>
      <t>桥梁施工智能化成套设备的研发及产业化</t>
    </r>
  </si>
  <si>
    <r>
      <rPr>
        <sz val="10"/>
        <rFont val="宋体"/>
        <family val="3"/>
        <charset val="134"/>
      </rPr>
      <t>陈康军</t>
    </r>
  </si>
  <si>
    <t>2021GK3058</t>
  </si>
  <si>
    <r>
      <rPr>
        <sz val="10"/>
        <rFont val="宋体"/>
        <family val="3"/>
        <charset val="134"/>
      </rPr>
      <t>湖南赛孚汽车科技股份有限公司</t>
    </r>
  </si>
  <si>
    <r>
      <rPr>
        <sz val="10"/>
        <rFont val="宋体"/>
        <family val="3"/>
        <charset val="134"/>
      </rPr>
      <t>基于中国人体特征的汽车碰撞试验女性假人开发研究</t>
    </r>
  </si>
  <si>
    <r>
      <rPr>
        <sz val="10"/>
        <rFont val="宋体"/>
        <family val="3"/>
        <charset val="134"/>
      </rPr>
      <t>颜凌波</t>
    </r>
  </si>
  <si>
    <t>2021GK3059</t>
  </si>
  <si>
    <r>
      <rPr>
        <sz val="10"/>
        <rFont val="宋体"/>
        <family val="3"/>
        <charset val="134"/>
      </rPr>
      <t>湖南飞宇航空装备有限公司</t>
    </r>
  </si>
  <si>
    <r>
      <rPr>
        <sz val="10"/>
        <rFont val="宋体"/>
        <family val="3"/>
        <charset val="134"/>
      </rPr>
      <t>大飞机复材零部件成型自动化装备</t>
    </r>
  </si>
  <si>
    <r>
      <rPr>
        <sz val="10"/>
        <rFont val="宋体"/>
        <family val="3"/>
        <charset val="134"/>
      </rPr>
      <t>和振国</t>
    </r>
  </si>
  <si>
    <t>2021GK3060</t>
  </si>
  <si>
    <r>
      <rPr>
        <sz val="10"/>
        <rFont val="宋体"/>
        <family val="3"/>
        <charset val="134"/>
      </rPr>
      <t>湖南天涛科技有限公司</t>
    </r>
  </si>
  <si>
    <r>
      <rPr>
        <sz val="10"/>
        <rFont val="宋体"/>
        <family val="3"/>
        <charset val="134"/>
      </rPr>
      <t>基于小型磁浮系统的磁浮游乐产品的研发与产业化</t>
    </r>
  </si>
  <si>
    <r>
      <rPr>
        <sz val="10"/>
        <rFont val="宋体"/>
        <family val="3"/>
        <charset val="134"/>
      </rPr>
      <t>王宁</t>
    </r>
  </si>
  <si>
    <t>2021GK3061</t>
  </si>
  <si>
    <r>
      <rPr>
        <sz val="10"/>
        <rFont val="宋体"/>
        <family val="3"/>
        <charset val="134"/>
      </rPr>
      <t>湖南浩美安全环保科技有限公司</t>
    </r>
  </si>
  <si>
    <r>
      <rPr>
        <sz val="10"/>
        <rFont val="宋体"/>
        <family val="3"/>
        <charset val="134"/>
      </rPr>
      <t>冶炼场地重金属污染土壤生物炭基镉砷稳定剂研发与应用</t>
    </r>
  </si>
  <si>
    <r>
      <rPr>
        <sz val="10"/>
        <rFont val="宋体"/>
        <family val="3"/>
        <charset val="134"/>
      </rPr>
      <t>辜娇峰</t>
    </r>
  </si>
  <si>
    <t>2021GK5003</t>
  </si>
  <si>
    <r>
      <rPr>
        <sz val="10"/>
        <rFont val="宋体"/>
        <family val="3"/>
        <charset val="134"/>
      </rPr>
      <t>其他科研条件与服务支出</t>
    </r>
  </si>
  <si>
    <r>
      <rPr>
        <sz val="10"/>
        <rFont val="宋体"/>
        <family val="3"/>
        <charset val="134"/>
      </rPr>
      <t>湖南鹏田农业科技有限公司</t>
    </r>
  </si>
  <si>
    <r>
      <rPr>
        <sz val="10"/>
        <rFont val="宋体"/>
        <family val="3"/>
        <charset val="134"/>
      </rPr>
      <t>芦笋优良品种引进、示范推广及深加工产品开发</t>
    </r>
  </si>
  <si>
    <r>
      <rPr>
        <sz val="10"/>
        <rFont val="宋体"/>
        <family val="3"/>
        <charset val="134"/>
      </rPr>
      <t>谭亮萍</t>
    </r>
  </si>
  <si>
    <t>2021GK5004</t>
  </si>
  <si>
    <r>
      <rPr>
        <sz val="10"/>
        <rFont val="宋体"/>
        <family val="3"/>
        <charset val="134"/>
      </rPr>
      <t>长沙湘江爱尔眼科医院有限责任公司</t>
    </r>
  </si>
  <si>
    <r>
      <rPr>
        <sz val="10"/>
        <rFont val="宋体"/>
        <family val="3"/>
        <charset val="134"/>
      </rPr>
      <t>肝素在预防新型冠状病毒感染中的应用及喷鼻剂研制</t>
    </r>
  </si>
  <si>
    <r>
      <rPr>
        <sz val="10"/>
        <rFont val="宋体"/>
        <family val="3"/>
        <charset val="134"/>
      </rPr>
      <t>张伟</t>
    </r>
  </si>
  <si>
    <t>2021GK5005</t>
  </si>
  <si>
    <r>
      <rPr>
        <sz val="10"/>
        <rFont val="宋体"/>
        <family val="3"/>
        <charset val="134"/>
      </rPr>
      <t>湖南省升阳新材料有限公司</t>
    </r>
  </si>
  <si>
    <r>
      <rPr>
        <sz val="10"/>
        <rFont val="宋体"/>
        <family val="3"/>
        <charset val="134"/>
      </rPr>
      <t>高性能可生物降解材料的开发与应用</t>
    </r>
  </si>
  <si>
    <r>
      <rPr>
        <sz val="10"/>
        <rFont val="宋体"/>
        <family val="3"/>
        <charset val="134"/>
      </rPr>
      <t>张跃飞</t>
    </r>
  </si>
  <si>
    <t>2021GK5007</t>
  </si>
  <si>
    <r>
      <rPr>
        <sz val="10"/>
        <rFont val="宋体"/>
        <family val="3"/>
        <charset val="134"/>
      </rPr>
      <t>湖南科德信息咨询集团有限公司</t>
    </r>
  </si>
  <si>
    <r>
      <rPr>
        <sz val="10"/>
        <rFont val="宋体"/>
        <family val="3"/>
        <charset val="134"/>
      </rPr>
      <t>基于人机协同技术的企业研发费用智能归集系统</t>
    </r>
  </si>
  <si>
    <r>
      <rPr>
        <sz val="10"/>
        <rFont val="宋体"/>
        <family val="3"/>
        <charset val="134"/>
      </rPr>
      <t>蔡立军</t>
    </r>
  </si>
  <si>
    <t>2021GK5008</t>
  </si>
  <si>
    <r>
      <rPr>
        <sz val="10"/>
        <rFont val="宋体"/>
        <family val="3"/>
        <charset val="134"/>
      </rPr>
      <t>湖南农大追求饲料科技有限公司</t>
    </r>
  </si>
  <si>
    <r>
      <rPr>
        <sz val="10"/>
        <rFont val="宋体"/>
        <family val="3"/>
        <charset val="134"/>
      </rPr>
      <t>低蛋白日粮添加复合酶对蛋鸡生产性能、蛋品质的影响</t>
    </r>
  </si>
  <si>
    <r>
      <rPr>
        <sz val="10"/>
        <rFont val="宋体"/>
        <family val="3"/>
        <charset val="134"/>
      </rPr>
      <t>张海涵</t>
    </r>
  </si>
  <si>
    <t>2021GK5009</t>
  </si>
  <si>
    <r>
      <rPr>
        <sz val="10"/>
        <rFont val="宋体"/>
        <family val="3"/>
        <charset val="134"/>
      </rPr>
      <t>湖南泰通能源管理股份有限公司</t>
    </r>
  </si>
  <si>
    <r>
      <rPr>
        <sz val="10"/>
        <rFont val="宋体"/>
        <family val="3"/>
        <charset val="134"/>
      </rPr>
      <t>余热发电</t>
    </r>
    <r>
      <rPr>
        <sz val="10"/>
        <rFont val="Nimbus Roman No9 L"/>
        <family val="1"/>
      </rPr>
      <t>ORC</t>
    </r>
    <r>
      <rPr>
        <sz val="10"/>
        <rFont val="宋体"/>
        <family val="3"/>
        <charset val="134"/>
      </rPr>
      <t>循环性能优化关键技术及产业化</t>
    </r>
  </si>
  <si>
    <r>
      <rPr>
        <sz val="10"/>
        <rFont val="宋体"/>
        <family val="3"/>
        <charset val="134"/>
      </rPr>
      <t>王方</t>
    </r>
  </si>
  <si>
    <t>2021GK5012</t>
  </si>
  <si>
    <r>
      <rPr>
        <sz val="10"/>
        <rFont val="宋体"/>
        <family val="3"/>
        <charset val="134"/>
      </rPr>
      <t>智慧水务运维管理云平台关键技术研究及产业化</t>
    </r>
  </si>
  <si>
    <r>
      <rPr>
        <sz val="10"/>
        <rFont val="宋体"/>
        <family val="3"/>
        <charset val="134"/>
      </rPr>
      <t>杨俊丰</t>
    </r>
  </si>
  <si>
    <t>2021GK5013</t>
  </si>
  <si>
    <r>
      <rPr>
        <sz val="10"/>
        <rFont val="宋体"/>
        <family val="3"/>
        <charset val="134"/>
      </rPr>
      <t>长沙雷升信息技术商务有限公司</t>
    </r>
  </si>
  <si>
    <r>
      <rPr>
        <sz val="10"/>
        <rFont val="宋体"/>
        <family val="3"/>
        <charset val="134"/>
      </rPr>
      <t>基于国产操作系统的智能电力费控关键技术研发</t>
    </r>
  </si>
  <si>
    <r>
      <rPr>
        <sz val="10"/>
        <rFont val="宋体"/>
        <family val="3"/>
        <charset val="134"/>
      </rPr>
      <t>李强</t>
    </r>
  </si>
  <si>
    <t>2021GK5014</t>
  </si>
  <si>
    <r>
      <rPr>
        <sz val="10"/>
        <rFont val="宋体"/>
        <family val="3"/>
        <charset val="134"/>
      </rPr>
      <t>湖南远泰生物技术有限公司</t>
    </r>
  </si>
  <si>
    <r>
      <rPr>
        <sz val="10"/>
        <rFont val="宋体"/>
        <family val="3"/>
        <charset val="134"/>
      </rPr>
      <t>慢病毒包装用悬浮型</t>
    </r>
    <r>
      <rPr>
        <sz val="10"/>
        <rFont val="Nimbus Roman No9 L"/>
        <family val="1"/>
      </rPr>
      <t>293</t>
    </r>
    <r>
      <rPr>
        <sz val="10"/>
        <rFont val="宋体"/>
        <family val="3"/>
        <charset val="134"/>
      </rPr>
      <t>细胞稳转株和γδ</t>
    </r>
    <r>
      <rPr>
        <sz val="10"/>
        <rFont val="Nimbus Roman No9 L"/>
        <family val="1"/>
      </rPr>
      <t>T</t>
    </r>
    <r>
      <rPr>
        <sz val="10"/>
        <rFont val="宋体"/>
        <family val="3"/>
        <charset val="134"/>
      </rPr>
      <t>细胞库的构建</t>
    </r>
  </si>
  <si>
    <r>
      <rPr>
        <sz val="10"/>
        <rFont val="宋体"/>
        <family val="3"/>
        <charset val="134"/>
      </rPr>
      <t>丁小凤</t>
    </r>
  </si>
  <si>
    <t>2021GK5015</t>
  </si>
  <si>
    <r>
      <rPr>
        <sz val="10"/>
        <rFont val="宋体"/>
        <family val="3"/>
        <charset val="134"/>
      </rPr>
      <t>湖南恒凯环保科技投资有限公司</t>
    </r>
  </si>
  <si>
    <r>
      <rPr>
        <sz val="10"/>
        <rFont val="宋体"/>
        <family val="3"/>
        <charset val="134"/>
      </rPr>
      <t>引进企业科技特派员从事现代绿色建筑空中庭院生态技术研究与示范项目</t>
    </r>
  </si>
  <si>
    <r>
      <rPr>
        <sz val="10"/>
        <rFont val="宋体"/>
        <family val="3"/>
        <charset val="134"/>
      </rPr>
      <t>李尝君</t>
    </r>
  </si>
  <si>
    <t>2021GK5016</t>
  </si>
  <si>
    <r>
      <rPr>
        <sz val="10"/>
        <rFont val="宋体"/>
        <family val="3"/>
        <charset val="134"/>
      </rPr>
      <t>湖南甲骨文生物医药有限公司</t>
    </r>
  </si>
  <si>
    <r>
      <rPr>
        <sz val="10"/>
        <rFont val="宋体"/>
        <family val="3"/>
        <charset val="134"/>
      </rPr>
      <t>肿瘤液体活检产品的研发及应用</t>
    </r>
  </si>
  <si>
    <r>
      <rPr>
        <sz val="10"/>
        <rFont val="宋体"/>
        <family val="3"/>
        <charset val="134"/>
      </rPr>
      <t>罗吉</t>
    </r>
  </si>
  <si>
    <t>2021GK5017</t>
  </si>
  <si>
    <r>
      <rPr>
        <sz val="10"/>
        <rFont val="宋体"/>
        <family val="3"/>
        <charset val="134"/>
      </rPr>
      <t>湖南醴智信息科技有限公司</t>
    </r>
  </si>
  <si>
    <r>
      <rPr>
        <sz val="10"/>
        <rFont val="宋体"/>
        <family val="3"/>
        <charset val="134"/>
      </rPr>
      <t>院校教育大数据统计分析平台</t>
    </r>
  </si>
  <si>
    <r>
      <rPr>
        <sz val="10"/>
        <rFont val="宋体"/>
        <family val="3"/>
        <charset val="134"/>
      </rPr>
      <t>邓桦</t>
    </r>
  </si>
  <si>
    <t>2021GK5018</t>
  </si>
  <si>
    <r>
      <rPr>
        <sz val="10"/>
        <rFont val="宋体"/>
        <family val="3"/>
        <charset val="134"/>
      </rPr>
      <t>湖南慈辉医疗科技有限公司</t>
    </r>
  </si>
  <si>
    <r>
      <rPr>
        <sz val="10"/>
        <rFont val="宋体"/>
        <family val="3"/>
        <charset val="134"/>
      </rPr>
      <t>恒温医用热敷灵的研制及产业化</t>
    </r>
  </si>
  <si>
    <r>
      <rPr>
        <sz val="10"/>
        <rFont val="宋体"/>
        <family val="3"/>
        <charset val="134"/>
      </rPr>
      <t>刘艳飞</t>
    </r>
  </si>
  <si>
    <t>2021GK5019</t>
  </si>
  <si>
    <r>
      <rPr>
        <sz val="10"/>
        <rFont val="宋体"/>
        <family val="3"/>
        <charset val="134"/>
      </rPr>
      <t>湖南鑫长胜材料科技有限公司</t>
    </r>
  </si>
  <si>
    <r>
      <rPr>
        <sz val="10"/>
        <rFont val="宋体"/>
        <family val="3"/>
        <charset val="134"/>
      </rPr>
      <t>减碳常温沥青材料开发及应用</t>
    </r>
  </si>
  <si>
    <r>
      <rPr>
        <sz val="10"/>
        <rFont val="宋体"/>
        <family val="3"/>
        <charset val="134"/>
      </rPr>
      <t>李九苏</t>
    </r>
  </si>
  <si>
    <t>2021GK5020</t>
  </si>
  <si>
    <r>
      <rPr>
        <sz val="10"/>
        <rFont val="宋体"/>
        <family val="3"/>
        <charset val="134"/>
      </rPr>
      <t>湖大海捷（湖南）工程技术研究有限公司</t>
    </r>
  </si>
  <si>
    <r>
      <rPr>
        <sz val="10"/>
        <rFont val="宋体"/>
        <family val="3"/>
        <charset val="134"/>
      </rPr>
      <t>基于云服务的钢轨在线铣削、检测成套装备的设计与开发</t>
    </r>
  </si>
  <si>
    <r>
      <rPr>
        <sz val="10"/>
        <rFont val="宋体"/>
        <family val="3"/>
        <charset val="134"/>
      </rPr>
      <t>马子骥</t>
    </r>
  </si>
  <si>
    <t>2021GK5021</t>
  </si>
  <si>
    <r>
      <rPr>
        <sz val="10"/>
        <rFont val="宋体"/>
        <family val="3"/>
        <charset val="134"/>
      </rPr>
      <t>湖南君瀚信息技术有限公司</t>
    </r>
  </si>
  <si>
    <r>
      <rPr>
        <sz val="10"/>
        <rFont val="宋体"/>
        <family val="3"/>
        <charset val="134"/>
      </rPr>
      <t>面向舆情分析的深度伪造视频检测平台</t>
    </r>
  </si>
  <si>
    <r>
      <rPr>
        <sz val="10"/>
        <rFont val="宋体"/>
        <family val="3"/>
        <charset val="134"/>
      </rPr>
      <t>苗春伟</t>
    </r>
  </si>
  <si>
    <t>2021GK5022</t>
  </si>
  <si>
    <r>
      <rPr>
        <sz val="10"/>
        <rFont val="宋体"/>
        <family val="3"/>
        <charset val="134"/>
      </rPr>
      <t>湖南四季南山营养食品有限公司</t>
    </r>
  </si>
  <si>
    <r>
      <rPr>
        <sz val="10"/>
        <rFont val="宋体"/>
        <family val="3"/>
        <charset val="134"/>
      </rPr>
      <t>低</t>
    </r>
    <r>
      <rPr>
        <sz val="10"/>
        <rFont val="Nimbus Roman No9 L"/>
        <family val="1"/>
      </rPr>
      <t>GI</t>
    </r>
    <r>
      <rPr>
        <sz val="10"/>
        <rFont val="宋体"/>
        <family val="3"/>
        <charset val="134"/>
      </rPr>
      <t>值控血糖、控血脂中老年乳粉研制及其效果研究</t>
    </r>
  </si>
  <si>
    <r>
      <rPr>
        <sz val="10"/>
        <rFont val="宋体"/>
        <family val="3"/>
        <charset val="134"/>
      </rPr>
      <t>肖莲荣</t>
    </r>
  </si>
  <si>
    <t>2021GK5023</t>
  </si>
  <si>
    <r>
      <rPr>
        <sz val="10"/>
        <rFont val="宋体"/>
        <family val="3"/>
        <charset val="134"/>
      </rPr>
      <t>湖南车路协同智能科技有限公司</t>
    </r>
  </si>
  <si>
    <r>
      <rPr>
        <sz val="10"/>
        <rFont val="宋体"/>
        <family val="3"/>
        <charset val="134"/>
      </rPr>
      <t>车路协同</t>
    </r>
    <r>
      <rPr>
        <sz val="10"/>
        <rFont val="Nimbus Roman No9 L"/>
        <family val="1"/>
      </rPr>
      <t>V2X</t>
    </r>
    <r>
      <rPr>
        <sz val="10"/>
        <rFont val="宋体"/>
        <family val="3"/>
        <charset val="134"/>
      </rPr>
      <t>智能路侧安全预警系统</t>
    </r>
  </si>
  <si>
    <r>
      <rPr>
        <sz val="10"/>
        <rFont val="宋体"/>
        <family val="3"/>
        <charset val="134"/>
      </rPr>
      <t>龙科军</t>
    </r>
  </si>
  <si>
    <t>2021GK5024</t>
  </si>
  <si>
    <r>
      <rPr>
        <sz val="10"/>
        <rFont val="宋体"/>
        <family val="3"/>
        <charset val="134"/>
      </rPr>
      <t>长沙智盛创合科技有限公司</t>
    </r>
  </si>
  <si>
    <t>路基路面动静态弯沉与回弹模量联合测试设备研制</t>
  </si>
  <si>
    <r>
      <rPr>
        <sz val="10"/>
        <rFont val="宋体"/>
        <family val="3"/>
        <charset val="134"/>
      </rPr>
      <t>唐宏宾</t>
    </r>
  </si>
  <si>
    <t>2021GK5025</t>
  </si>
  <si>
    <t>湖南化研院检测技术有限公司</t>
  </si>
  <si>
    <r>
      <rPr>
        <sz val="10"/>
        <rFont val="宋体"/>
        <family val="3"/>
        <charset val="134"/>
      </rPr>
      <t>伍音茵</t>
    </r>
  </si>
  <si>
    <t>2022JC5018</t>
  </si>
  <si>
    <t>湖南省建设工程质量检测中心有限责任公司</t>
  </si>
  <si>
    <r>
      <rPr>
        <sz val="10"/>
        <rFont val="宋体"/>
        <family val="3"/>
        <charset val="134"/>
      </rPr>
      <t>周飞奕</t>
    </r>
  </si>
  <si>
    <t>2022JC5023</t>
  </si>
  <si>
    <t>湖南有色金属研究院有限责任公司</t>
  </si>
  <si>
    <r>
      <rPr>
        <sz val="10"/>
        <rFont val="宋体"/>
        <family val="3"/>
        <charset val="134"/>
      </rPr>
      <t>雷程凯</t>
    </r>
  </si>
  <si>
    <t>2022JC5019</t>
  </si>
  <si>
    <t>湖南省分析测试中心有限公司</t>
  </si>
  <si>
    <r>
      <rPr>
        <sz val="10"/>
        <rFont val="宋体"/>
        <family val="3"/>
        <charset val="134"/>
      </rPr>
      <t>谭菲</t>
    </r>
  </si>
  <si>
    <t>2022JC5022</t>
  </si>
  <si>
    <t>湖南省燃能产品质量检验中心有限公司</t>
  </si>
  <si>
    <r>
      <rPr>
        <sz val="10"/>
        <rFont val="宋体"/>
        <family val="3"/>
        <charset val="134"/>
      </rPr>
      <t>何树芳</t>
    </r>
  </si>
  <si>
    <t>2022JC5024</t>
  </si>
  <si>
    <r>
      <rPr>
        <sz val="10"/>
        <color rgb="FF000000"/>
        <rFont val="宋体"/>
        <family val="3"/>
        <charset val="134"/>
      </rPr>
      <t>长沙矿冶研究院有限责任公司</t>
    </r>
  </si>
  <si>
    <r>
      <rPr>
        <sz val="10"/>
        <color rgb="FF000000"/>
        <rFont val="宋体"/>
        <family val="3"/>
        <charset val="134"/>
      </rPr>
      <t>邹潇明</t>
    </r>
  </si>
  <si>
    <t>2022JC5025</t>
  </si>
  <si>
    <r>
      <rPr>
        <sz val="10"/>
        <color rgb="FF000000"/>
        <rFont val="宋体"/>
        <family val="3"/>
        <charset val="134"/>
      </rPr>
      <t>长沙矿山研究院有限责任公司</t>
    </r>
  </si>
  <si>
    <r>
      <rPr>
        <sz val="10"/>
        <color rgb="FF000000"/>
        <rFont val="宋体"/>
        <family val="3"/>
        <charset val="134"/>
      </rPr>
      <t>寇向宇</t>
    </r>
  </si>
  <si>
    <t>2022JC5026</t>
  </si>
  <si>
    <r>
      <rPr>
        <sz val="10"/>
        <color rgb="FF000000"/>
        <rFont val="宋体"/>
        <family val="3"/>
        <charset val="134"/>
      </rPr>
      <t>广电计量检测（湖南）有限公司</t>
    </r>
  </si>
  <si>
    <r>
      <rPr>
        <sz val="10"/>
        <color rgb="FF000000"/>
        <rFont val="宋体"/>
        <family val="3"/>
        <charset val="134"/>
      </rPr>
      <t>林侠雄</t>
    </r>
  </si>
  <si>
    <t>2022JC5027</t>
  </si>
  <si>
    <r>
      <rPr>
        <sz val="10"/>
        <color rgb="FF000000"/>
        <rFont val="宋体"/>
        <family val="3"/>
        <charset val="134"/>
      </rPr>
      <t>湖南丰晖生物科技有限公司</t>
    </r>
  </si>
  <si>
    <r>
      <rPr>
        <sz val="10"/>
        <color rgb="FF000000"/>
        <rFont val="宋体"/>
        <family val="3"/>
        <charset val="134"/>
      </rPr>
      <t>刘彩云</t>
    </r>
  </si>
  <si>
    <t>2022JC5028</t>
  </si>
  <si>
    <r>
      <rPr>
        <sz val="10"/>
        <color rgb="FF000000"/>
        <rFont val="宋体"/>
        <family val="3"/>
        <charset val="134"/>
      </rPr>
      <t>湖南山水检测有限公司</t>
    </r>
  </si>
  <si>
    <r>
      <rPr>
        <sz val="10"/>
        <color rgb="FF000000"/>
        <rFont val="宋体"/>
        <family val="3"/>
        <charset val="134"/>
      </rPr>
      <t>周延姣</t>
    </r>
  </si>
  <si>
    <t>2022JC5029</t>
  </si>
  <si>
    <r>
      <rPr>
        <sz val="10"/>
        <color rgb="FF000000"/>
        <rFont val="宋体"/>
        <family val="3"/>
        <charset val="134"/>
      </rPr>
      <t>湖南恒兴医药科技有限公司</t>
    </r>
  </si>
  <si>
    <r>
      <rPr>
        <sz val="10"/>
        <color rgb="FF000000"/>
        <rFont val="宋体"/>
        <family val="3"/>
        <charset val="134"/>
      </rPr>
      <t>方玉莲</t>
    </r>
  </si>
  <si>
    <t>2022JC5030</t>
  </si>
  <si>
    <r>
      <rPr>
        <sz val="10"/>
        <color rgb="FF000000"/>
        <rFont val="宋体"/>
        <family val="3"/>
        <charset val="134"/>
      </rPr>
      <t>湖南文谱检测技术研究有限公司</t>
    </r>
  </si>
  <si>
    <r>
      <rPr>
        <sz val="10"/>
        <color rgb="FF000000"/>
        <rFont val="宋体"/>
        <family val="3"/>
        <charset val="134"/>
      </rPr>
      <t>傅强</t>
    </r>
  </si>
  <si>
    <t>2022JC5031</t>
  </si>
  <si>
    <r>
      <rPr>
        <sz val="10"/>
        <color rgb="FF000000"/>
        <rFont val="宋体"/>
        <family val="3"/>
        <charset val="134"/>
      </rPr>
      <t>湖南浩威特科技发展有限公司</t>
    </r>
  </si>
  <si>
    <r>
      <rPr>
        <sz val="10"/>
        <color rgb="FF000000"/>
        <rFont val="宋体"/>
        <family val="3"/>
        <charset val="134"/>
      </rPr>
      <t>熊德赣</t>
    </r>
  </si>
  <si>
    <t>2022JC5032</t>
  </si>
  <si>
    <r>
      <rPr>
        <sz val="10"/>
        <color rgb="FF000000"/>
        <rFont val="宋体"/>
        <family val="3"/>
        <charset val="134"/>
      </rPr>
      <t>湖南省振华食品检测研究院</t>
    </r>
  </si>
  <si>
    <r>
      <rPr>
        <sz val="10"/>
        <color rgb="FF000000"/>
        <rFont val="宋体"/>
        <family val="3"/>
        <charset val="134"/>
      </rPr>
      <t>汤云恋</t>
    </r>
  </si>
  <si>
    <t>2022JC5033</t>
  </si>
  <si>
    <r>
      <rPr>
        <sz val="10"/>
        <color rgb="FF000000"/>
        <rFont val="宋体"/>
        <family val="3"/>
        <charset val="134"/>
      </rPr>
      <t>湖南金润电液控制系统有限公司</t>
    </r>
  </si>
  <si>
    <r>
      <rPr>
        <sz val="10"/>
        <color rgb="FF000000"/>
        <rFont val="宋体"/>
        <family val="3"/>
        <charset val="134"/>
      </rPr>
      <t>卿冬梅</t>
    </r>
  </si>
  <si>
    <t>2022JC5034</t>
  </si>
  <si>
    <r>
      <rPr>
        <sz val="10"/>
        <color rgb="FF000000"/>
        <rFont val="宋体"/>
        <family val="3"/>
        <charset val="134"/>
      </rPr>
      <t>湖南铁院土木工程检测有限公司</t>
    </r>
  </si>
  <si>
    <r>
      <rPr>
        <sz val="10"/>
        <color rgb="FF000000"/>
        <rFont val="宋体"/>
        <family val="3"/>
        <charset val="134"/>
      </rPr>
      <t>肖彩</t>
    </r>
  </si>
  <si>
    <t>2022JC5035</t>
  </si>
  <si>
    <r>
      <rPr>
        <sz val="10"/>
        <color rgb="FF000000"/>
        <rFont val="宋体"/>
        <family val="3"/>
        <charset val="134"/>
      </rPr>
      <t>湖南银杏可靠性技术研究所有限公司</t>
    </r>
  </si>
  <si>
    <r>
      <rPr>
        <sz val="10"/>
        <color rgb="FF000000"/>
        <rFont val="宋体"/>
        <family val="3"/>
        <charset val="134"/>
      </rPr>
      <t>梁波</t>
    </r>
  </si>
  <si>
    <t>2022JC5036</t>
  </si>
  <si>
    <r>
      <rPr>
        <sz val="10"/>
        <color rgb="FF000000"/>
        <rFont val="宋体"/>
        <family val="3"/>
        <charset val="134"/>
      </rPr>
      <t>长沙崇德检测科技有限公司</t>
    </r>
  </si>
  <si>
    <r>
      <rPr>
        <sz val="10"/>
        <color rgb="FF000000"/>
        <rFont val="宋体"/>
        <family val="3"/>
        <charset val="134"/>
      </rPr>
      <t>刘笑</t>
    </r>
  </si>
  <si>
    <t>2022JC5037</t>
  </si>
  <si>
    <r>
      <rPr>
        <sz val="10"/>
        <color rgb="FF000000"/>
        <rFont val="宋体"/>
        <family val="3"/>
        <charset val="134"/>
      </rPr>
      <t>长沙德玛检测技术服务有限公司</t>
    </r>
  </si>
  <si>
    <r>
      <rPr>
        <sz val="10"/>
        <color rgb="FF000000"/>
        <rFont val="宋体"/>
        <family val="3"/>
        <charset val="134"/>
      </rPr>
      <t>冯小伟</t>
    </r>
  </si>
  <si>
    <t>2022JC5038</t>
  </si>
  <si>
    <r>
      <rPr>
        <sz val="10"/>
        <color rgb="FF000000"/>
        <rFont val="宋体"/>
        <family val="3"/>
        <charset val="134"/>
      </rPr>
      <t>长沙晨辰医药科技有限公司</t>
    </r>
  </si>
  <si>
    <r>
      <rPr>
        <sz val="10"/>
        <color rgb="FF000000"/>
        <rFont val="宋体"/>
        <family val="3"/>
        <charset val="134"/>
      </rPr>
      <t>王晓鹏</t>
    </r>
  </si>
  <si>
    <t>2022JC5039</t>
  </si>
  <si>
    <r>
      <rPr>
        <sz val="10"/>
        <color rgb="FF000000"/>
        <rFont val="宋体"/>
        <family val="3"/>
        <charset val="134"/>
      </rPr>
      <t>长沙都正生物科技股份有限公司</t>
    </r>
  </si>
  <si>
    <r>
      <rPr>
        <sz val="10"/>
        <color rgb="FF000000"/>
        <rFont val="宋体"/>
        <family val="3"/>
        <charset val="134"/>
      </rPr>
      <t>胡斌</t>
    </r>
  </si>
  <si>
    <t>2022JC5040</t>
  </si>
  <si>
    <r>
      <rPr>
        <sz val="10"/>
        <color rgb="FF000000"/>
        <rFont val="宋体"/>
        <family val="3"/>
        <charset val="134"/>
      </rPr>
      <t>宁儿医院股份有限公司长沙生殖医学医院</t>
    </r>
  </si>
  <si>
    <r>
      <rPr>
        <sz val="10"/>
        <rFont val="宋体"/>
        <family val="3"/>
        <charset val="134"/>
      </rPr>
      <t>用户科研设施和仪器使用补贴</t>
    </r>
  </si>
  <si>
    <r>
      <rPr>
        <sz val="10"/>
        <color rgb="FF000000"/>
        <rFont val="宋体"/>
        <family val="3"/>
        <charset val="134"/>
      </rPr>
      <t>周志斌</t>
    </r>
  </si>
  <si>
    <t>2022JC5049</t>
  </si>
  <si>
    <r>
      <rPr>
        <sz val="10"/>
        <color rgb="FF000000"/>
        <rFont val="宋体"/>
        <family val="3"/>
        <charset val="134"/>
      </rPr>
      <t>湖南一二机械科技有限公司</t>
    </r>
  </si>
  <si>
    <r>
      <rPr>
        <sz val="10"/>
        <color rgb="FF000000"/>
        <rFont val="宋体"/>
        <family val="3"/>
        <charset val="134"/>
      </rPr>
      <t>张斌</t>
    </r>
  </si>
  <si>
    <t>2022JC5050</t>
  </si>
  <si>
    <r>
      <rPr>
        <sz val="10"/>
        <color rgb="FF000000"/>
        <rFont val="宋体"/>
        <family val="3"/>
        <charset val="134"/>
      </rPr>
      <t>湖南东润智能仪表有限公司</t>
    </r>
  </si>
  <si>
    <r>
      <rPr>
        <sz val="10"/>
        <color rgb="FF000000"/>
        <rFont val="宋体"/>
        <family val="3"/>
        <charset val="134"/>
      </rPr>
      <t>欧丽鹃</t>
    </r>
  </si>
  <si>
    <t>2022JC5051</t>
  </si>
  <si>
    <r>
      <rPr>
        <sz val="10"/>
        <color rgb="FF000000"/>
        <rFont val="宋体"/>
        <family val="3"/>
        <charset val="134"/>
      </rPr>
      <t>湖南中嘉生物医药有限公司</t>
    </r>
  </si>
  <si>
    <r>
      <rPr>
        <sz val="10"/>
        <color rgb="FF000000"/>
        <rFont val="宋体"/>
        <family val="3"/>
        <charset val="134"/>
      </rPr>
      <t>明磊</t>
    </r>
  </si>
  <si>
    <t>2022JC5052</t>
  </si>
  <si>
    <r>
      <rPr>
        <sz val="10"/>
        <color rgb="FF000000"/>
        <rFont val="宋体"/>
        <family val="3"/>
        <charset val="134"/>
      </rPr>
      <t>湖南中科星图信息技术股份有限公司</t>
    </r>
  </si>
  <si>
    <r>
      <rPr>
        <sz val="10"/>
        <color rgb="FF000000"/>
        <rFont val="宋体"/>
        <family val="3"/>
        <charset val="134"/>
      </rPr>
      <t>曾玉玲</t>
    </r>
  </si>
  <si>
    <t>2022JC5053</t>
  </si>
  <si>
    <r>
      <rPr>
        <sz val="10"/>
        <color rgb="FF000000"/>
        <rFont val="宋体"/>
        <family val="3"/>
        <charset val="134"/>
      </rPr>
      <t>湖南中联重科应急装备有限公司</t>
    </r>
  </si>
  <si>
    <r>
      <rPr>
        <sz val="10"/>
        <color rgb="FF000000"/>
        <rFont val="宋体"/>
        <family val="3"/>
        <charset val="134"/>
      </rPr>
      <t>廖红</t>
    </r>
  </si>
  <si>
    <t>2022JC5054</t>
  </si>
  <si>
    <r>
      <rPr>
        <sz val="10"/>
        <color rgb="FF000000"/>
        <rFont val="宋体"/>
        <family val="3"/>
        <charset val="134"/>
      </rPr>
      <t>湖南优诚生物有限公司</t>
    </r>
  </si>
  <si>
    <r>
      <rPr>
        <sz val="10"/>
        <color rgb="FF000000"/>
        <rFont val="宋体"/>
        <family val="3"/>
        <charset val="134"/>
      </rPr>
      <t>胡亚奇</t>
    </r>
  </si>
  <si>
    <t>2022JC5056</t>
  </si>
  <si>
    <r>
      <rPr>
        <sz val="10"/>
        <color rgb="FF000000"/>
        <rFont val="宋体"/>
        <family val="3"/>
        <charset val="134"/>
      </rPr>
      <t>湖南华纳大药厂手性药物有限公司</t>
    </r>
  </si>
  <si>
    <r>
      <rPr>
        <sz val="10"/>
        <color rgb="FF000000"/>
        <rFont val="宋体"/>
        <family val="3"/>
        <charset val="134"/>
      </rPr>
      <t>韩磊</t>
    </r>
  </si>
  <si>
    <t>2022JC5057</t>
  </si>
  <si>
    <r>
      <rPr>
        <sz val="10"/>
        <color rgb="FF000000"/>
        <rFont val="宋体"/>
        <family val="3"/>
        <charset val="134"/>
      </rPr>
      <t>湖南华纳大药厂科技开发有限公司</t>
    </r>
  </si>
  <si>
    <r>
      <rPr>
        <sz val="10"/>
        <color rgb="FF000000"/>
        <rFont val="宋体"/>
        <family val="3"/>
        <charset val="134"/>
      </rPr>
      <t>龙云</t>
    </r>
  </si>
  <si>
    <t>2022JC5058</t>
  </si>
  <si>
    <r>
      <rPr>
        <sz val="10"/>
        <color rgb="FF000000"/>
        <rFont val="宋体"/>
        <family val="3"/>
        <charset val="134"/>
      </rPr>
      <t>湖南博云东方粉末冶金有限公司</t>
    </r>
  </si>
  <si>
    <r>
      <rPr>
        <sz val="10"/>
        <color rgb="FF000000"/>
        <rFont val="宋体"/>
        <family val="3"/>
        <charset val="134"/>
      </rPr>
      <t>王帅</t>
    </r>
  </si>
  <si>
    <t>2022JC5060</t>
  </si>
  <si>
    <r>
      <rPr>
        <sz val="10"/>
        <color rgb="FF000000"/>
        <rFont val="宋体"/>
        <family val="3"/>
        <charset val="134"/>
      </rPr>
      <t>湖南博云新材料股份有限公司</t>
    </r>
  </si>
  <si>
    <r>
      <rPr>
        <sz val="10"/>
        <color rgb="FF000000"/>
        <rFont val="宋体"/>
        <family val="3"/>
        <charset val="134"/>
      </rPr>
      <t>陈元红</t>
    </r>
  </si>
  <si>
    <t>2022JC5061</t>
  </si>
  <si>
    <r>
      <rPr>
        <sz val="10"/>
        <color rgb="FF000000"/>
        <rFont val="宋体"/>
        <family val="3"/>
        <charset val="134"/>
      </rPr>
      <t>湖南原生生物科技股份有限公司</t>
    </r>
  </si>
  <si>
    <r>
      <rPr>
        <sz val="10"/>
        <color rgb="FF000000"/>
        <rFont val="宋体"/>
        <family val="3"/>
        <charset val="134"/>
      </rPr>
      <t>刘司典</t>
    </r>
  </si>
  <si>
    <t>2022JC5062</t>
  </si>
  <si>
    <r>
      <rPr>
        <sz val="10"/>
        <color rgb="FF000000"/>
        <rFont val="宋体"/>
        <family val="3"/>
        <charset val="134"/>
      </rPr>
      <t>湖南国科智瞳科技有限公司</t>
    </r>
  </si>
  <si>
    <r>
      <rPr>
        <sz val="10"/>
        <color rgb="FF000000"/>
        <rFont val="宋体"/>
        <family val="3"/>
        <charset val="134"/>
      </rPr>
      <t>许会</t>
    </r>
  </si>
  <si>
    <t>2022JC5063</t>
  </si>
  <si>
    <r>
      <rPr>
        <sz val="10"/>
        <color rgb="FF000000"/>
        <rFont val="宋体"/>
        <family val="3"/>
        <charset val="134"/>
      </rPr>
      <t>湖南大方农化股份有限公司</t>
    </r>
  </si>
  <si>
    <r>
      <rPr>
        <sz val="10"/>
        <color rgb="FF000000"/>
        <rFont val="宋体"/>
        <family val="3"/>
        <charset val="134"/>
      </rPr>
      <t>陈思颖</t>
    </r>
  </si>
  <si>
    <t>2022JC5064</t>
  </si>
  <si>
    <r>
      <rPr>
        <sz val="10"/>
        <color rgb="FF000000"/>
        <rFont val="宋体"/>
        <family val="3"/>
        <charset val="134"/>
      </rPr>
      <t>湖南大麓科技有限公司</t>
    </r>
  </si>
  <si>
    <r>
      <rPr>
        <sz val="10"/>
        <color rgb="FF000000"/>
        <rFont val="宋体"/>
        <family val="3"/>
        <charset val="134"/>
      </rPr>
      <t>吴优</t>
    </r>
  </si>
  <si>
    <t>2022JC5065</t>
  </si>
  <si>
    <r>
      <rPr>
        <sz val="10"/>
        <color rgb="FF000000"/>
        <rFont val="宋体"/>
        <family val="3"/>
        <charset val="134"/>
      </rPr>
      <t>湖南天冠电子信息技术有限公司</t>
    </r>
  </si>
  <si>
    <r>
      <rPr>
        <sz val="10"/>
        <color rgb="FF000000"/>
        <rFont val="宋体"/>
        <family val="3"/>
        <charset val="134"/>
      </rPr>
      <t>金泳</t>
    </r>
  </si>
  <si>
    <t>2022JC5066</t>
  </si>
  <si>
    <r>
      <rPr>
        <sz val="10"/>
        <color rgb="FF000000"/>
        <rFont val="宋体"/>
        <family val="3"/>
        <charset val="134"/>
      </rPr>
      <t>湖南帝优医学检验所有限公司</t>
    </r>
  </si>
  <si>
    <r>
      <rPr>
        <sz val="10"/>
        <color rgb="FF000000"/>
        <rFont val="宋体"/>
        <family val="3"/>
        <charset val="134"/>
      </rPr>
      <t>高洁</t>
    </r>
  </si>
  <si>
    <t>2022JC5069</t>
  </si>
  <si>
    <r>
      <rPr>
        <sz val="10"/>
        <color rgb="FF000000"/>
        <rFont val="宋体"/>
        <family val="3"/>
        <charset val="134"/>
      </rPr>
      <t>湖南建院建设工程检测有限责任公司</t>
    </r>
  </si>
  <si>
    <r>
      <rPr>
        <sz val="10"/>
        <color rgb="FF000000"/>
        <rFont val="宋体"/>
        <family val="3"/>
        <charset val="134"/>
      </rPr>
      <t>王元娥</t>
    </r>
  </si>
  <si>
    <t>2022JC5070</t>
  </si>
  <si>
    <r>
      <rPr>
        <sz val="10"/>
        <color rgb="FF000000"/>
        <rFont val="宋体"/>
        <family val="3"/>
        <charset val="134"/>
      </rPr>
      <t>湖南新世纪东方厨具设备有限公司</t>
    </r>
  </si>
  <si>
    <r>
      <rPr>
        <sz val="10"/>
        <color rgb="FF000000"/>
        <rFont val="宋体"/>
        <family val="3"/>
        <charset val="134"/>
      </rPr>
      <t>周辉</t>
    </r>
  </si>
  <si>
    <t>2022JC5071</t>
  </si>
  <si>
    <r>
      <rPr>
        <sz val="10"/>
        <color rgb="FF000000"/>
        <rFont val="宋体"/>
        <family val="3"/>
        <charset val="134"/>
      </rPr>
      <t>湖南新希望南山液态乳业有限公司</t>
    </r>
  </si>
  <si>
    <r>
      <rPr>
        <sz val="10"/>
        <color rgb="FF000000"/>
        <rFont val="宋体"/>
        <family val="3"/>
        <charset val="134"/>
      </rPr>
      <t>袁灵芝</t>
    </r>
  </si>
  <si>
    <t>2022JC5072</t>
  </si>
  <si>
    <r>
      <rPr>
        <sz val="10"/>
        <color rgb="FF000000"/>
        <rFont val="宋体"/>
        <family val="3"/>
        <charset val="134"/>
      </rPr>
      <t>湖南新源厨具设备有限公司</t>
    </r>
  </si>
  <si>
    <r>
      <rPr>
        <sz val="10"/>
        <color rgb="FF000000"/>
        <rFont val="宋体"/>
        <family val="3"/>
        <charset val="134"/>
      </rPr>
      <t>刘金玉</t>
    </r>
  </si>
  <si>
    <t>2022JC5073</t>
  </si>
  <si>
    <r>
      <rPr>
        <sz val="10"/>
        <color rgb="FF000000"/>
        <rFont val="宋体"/>
        <family val="3"/>
        <charset val="134"/>
      </rPr>
      <t>湖南方盛制药股份有限公司</t>
    </r>
  </si>
  <si>
    <r>
      <rPr>
        <sz val="10"/>
        <color rgb="FF000000"/>
        <rFont val="宋体"/>
        <family val="3"/>
        <charset val="134"/>
      </rPr>
      <t>宗明新</t>
    </r>
  </si>
  <si>
    <t>2022JC5074</t>
  </si>
  <si>
    <r>
      <rPr>
        <sz val="10"/>
        <color rgb="FF000000"/>
        <rFont val="宋体"/>
        <family val="3"/>
        <charset val="134"/>
      </rPr>
      <t>湖南易能生物医药有限公司</t>
    </r>
  </si>
  <si>
    <r>
      <rPr>
        <sz val="10"/>
        <color rgb="FF000000"/>
        <rFont val="宋体"/>
        <family val="3"/>
        <charset val="134"/>
      </rPr>
      <t>谢雨瑶</t>
    </r>
  </si>
  <si>
    <t>2022JC5076</t>
  </si>
  <si>
    <r>
      <rPr>
        <sz val="10"/>
        <color rgb="FF000000"/>
        <rFont val="宋体"/>
        <family val="3"/>
        <charset val="134"/>
      </rPr>
      <t>湖南晟瞳科技有限公司</t>
    </r>
  </si>
  <si>
    <r>
      <rPr>
        <sz val="10"/>
        <color rgb="FF000000"/>
        <rFont val="宋体"/>
        <family val="3"/>
        <charset val="134"/>
      </rPr>
      <t>袁周瑜</t>
    </r>
  </si>
  <si>
    <t>2022JC5077</t>
  </si>
  <si>
    <r>
      <rPr>
        <sz val="10"/>
        <color rgb="FF000000"/>
        <rFont val="宋体"/>
        <family val="3"/>
        <charset val="134"/>
      </rPr>
      <t>湖南楚微半导体科技有限公司</t>
    </r>
  </si>
  <si>
    <r>
      <rPr>
        <sz val="10"/>
        <color rgb="FF000000"/>
        <rFont val="宋体"/>
        <family val="3"/>
        <charset val="134"/>
      </rPr>
      <t>余永新</t>
    </r>
  </si>
  <si>
    <t>2022JC5078</t>
  </si>
  <si>
    <r>
      <rPr>
        <sz val="10"/>
        <color rgb="FF000000"/>
        <rFont val="宋体"/>
        <family val="3"/>
        <charset val="134"/>
      </rPr>
      <t>湖南海钧机械制造有限公司</t>
    </r>
  </si>
  <si>
    <r>
      <rPr>
        <sz val="10"/>
        <color rgb="FF000000"/>
        <rFont val="宋体"/>
        <family val="3"/>
        <charset val="134"/>
      </rPr>
      <t>曾超</t>
    </r>
  </si>
  <si>
    <t>2022JC5079</t>
  </si>
  <si>
    <r>
      <rPr>
        <sz val="10"/>
        <color rgb="FF000000"/>
        <rFont val="宋体"/>
        <family val="3"/>
        <charset val="134"/>
      </rPr>
      <t>湖南源安科技股份有限公司</t>
    </r>
  </si>
  <si>
    <r>
      <rPr>
        <sz val="10"/>
        <color rgb="FF000000"/>
        <rFont val="宋体"/>
        <family val="3"/>
        <charset val="134"/>
      </rPr>
      <t>向元梅</t>
    </r>
  </si>
  <si>
    <t>2022JC5080</t>
  </si>
  <si>
    <r>
      <rPr>
        <sz val="10"/>
        <color rgb="FF000000"/>
        <rFont val="宋体"/>
        <family val="3"/>
        <charset val="134"/>
      </rPr>
      <t>湖南省瑞博科技有限公司</t>
    </r>
  </si>
  <si>
    <r>
      <rPr>
        <sz val="10"/>
        <color rgb="FF000000"/>
        <rFont val="宋体"/>
        <family val="3"/>
        <charset val="134"/>
      </rPr>
      <t>王琴</t>
    </r>
  </si>
  <si>
    <t>2022JC5081</t>
  </si>
  <si>
    <r>
      <rPr>
        <sz val="10"/>
        <color rgb="FF000000"/>
        <rFont val="宋体"/>
        <family val="3"/>
        <charset val="134"/>
      </rPr>
      <t>湖南耐森节能科技有限公司</t>
    </r>
  </si>
  <si>
    <r>
      <rPr>
        <sz val="10"/>
        <color rgb="FF000000"/>
        <rFont val="宋体"/>
        <family val="3"/>
        <charset val="134"/>
      </rPr>
      <t>曹新海</t>
    </r>
  </si>
  <si>
    <t>2022JC5082</t>
  </si>
  <si>
    <r>
      <rPr>
        <sz val="10"/>
        <color rgb="FF000000"/>
        <rFont val="宋体"/>
        <family val="3"/>
        <charset val="134"/>
      </rPr>
      <t>湖南航天捷诚电子装备有限责任公司</t>
    </r>
  </si>
  <si>
    <r>
      <rPr>
        <sz val="10"/>
        <color rgb="FF000000"/>
        <rFont val="宋体"/>
        <family val="3"/>
        <charset val="134"/>
      </rPr>
      <t>周兴美</t>
    </r>
  </si>
  <si>
    <t>2022JC5083</t>
  </si>
  <si>
    <r>
      <rPr>
        <sz val="10"/>
        <color rgb="FF000000"/>
        <rFont val="宋体"/>
        <family val="3"/>
        <charset val="134"/>
      </rPr>
      <t>湖南航天环宇通信科技股份有限公司</t>
    </r>
  </si>
  <si>
    <r>
      <rPr>
        <sz val="10"/>
        <color rgb="FF000000"/>
        <rFont val="宋体"/>
        <family val="3"/>
        <charset val="134"/>
      </rPr>
      <t>刘晓江</t>
    </r>
  </si>
  <si>
    <t>2022JC5084</t>
  </si>
  <si>
    <r>
      <rPr>
        <sz val="10"/>
        <color rgb="FF000000"/>
        <rFont val="宋体"/>
        <family val="3"/>
        <charset val="134"/>
      </rPr>
      <t>湖南艾科诺维科技有限公司</t>
    </r>
  </si>
  <si>
    <r>
      <rPr>
        <sz val="10"/>
        <color rgb="FF000000"/>
        <rFont val="宋体"/>
        <family val="3"/>
        <charset val="134"/>
      </rPr>
      <t>易红芳</t>
    </r>
  </si>
  <si>
    <t>2022JC5085</t>
  </si>
  <si>
    <r>
      <rPr>
        <sz val="10"/>
        <color rgb="FF000000"/>
        <rFont val="宋体"/>
        <family val="3"/>
        <charset val="134"/>
      </rPr>
      <t>湖南迈克森伟电子科技有限公司</t>
    </r>
  </si>
  <si>
    <r>
      <rPr>
        <sz val="10"/>
        <color rgb="FF000000"/>
        <rFont val="宋体"/>
        <family val="3"/>
        <charset val="134"/>
      </rPr>
      <t>徐伶俐</t>
    </r>
  </si>
  <si>
    <t>2022JC5087</t>
  </si>
  <si>
    <r>
      <rPr>
        <sz val="10"/>
        <color rgb="FF000000"/>
        <rFont val="宋体"/>
        <family val="3"/>
        <charset val="134"/>
      </rPr>
      <t>湖南远利恒泰医疗科技有限公司</t>
    </r>
  </si>
  <si>
    <r>
      <rPr>
        <sz val="10"/>
        <color rgb="FF000000"/>
        <rFont val="宋体"/>
        <family val="3"/>
        <charset val="134"/>
      </rPr>
      <t>李亭</t>
    </r>
  </si>
  <si>
    <t>2022JC5088</t>
  </si>
  <si>
    <r>
      <rPr>
        <sz val="10"/>
        <color rgb="FF000000"/>
        <rFont val="宋体"/>
        <family val="3"/>
        <charset val="134"/>
      </rPr>
      <t>湖南鸿昌厨具设备有限责任公司</t>
    </r>
  </si>
  <si>
    <r>
      <rPr>
        <sz val="10"/>
        <color rgb="FF000000"/>
        <rFont val="宋体"/>
        <family val="3"/>
        <charset val="134"/>
      </rPr>
      <t>胡国庆</t>
    </r>
  </si>
  <si>
    <t>2022JC5091</t>
  </si>
  <si>
    <r>
      <rPr>
        <sz val="10"/>
        <color rgb="FF000000"/>
        <rFont val="宋体"/>
        <family val="3"/>
        <charset val="134"/>
      </rPr>
      <t>环保桥（湖南）生态环境工程股份有限公司</t>
    </r>
  </si>
  <si>
    <r>
      <rPr>
        <sz val="10"/>
        <color rgb="FF000000"/>
        <rFont val="宋体"/>
        <family val="3"/>
        <charset val="134"/>
      </rPr>
      <t>胡露</t>
    </r>
  </si>
  <si>
    <t>2022JC5092</t>
  </si>
  <si>
    <r>
      <rPr>
        <sz val="10"/>
        <color rgb="FF000000"/>
        <rFont val="宋体"/>
        <family val="3"/>
        <charset val="134"/>
      </rPr>
      <t>谷川医药科技（湖南）有限公司</t>
    </r>
  </si>
  <si>
    <r>
      <rPr>
        <sz val="10"/>
        <color rgb="FF000000"/>
        <rFont val="宋体"/>
        <family val="3"/>
        <charset val="134"/>
      </rPr>
      <t>黄丽娜</t>
    </r>
  </si>
  <si>
    <t>2022JC5093</t>
  </si>
  <si>
    <r>
      <rPr>
        <sz val="10"/>
        <color rgb="FF000000"/>
        <rFont val="宋体"/>
        <family val="3"/>
        <charset val="134"/>
      </rPr>
      <t>长沙三济生物科技有限公司</t>
    </r>
  </si>
  <si>
    <r>
      <rPr>
        <sz val="10"/>
        <color rgb="FF000000"/>
        <rFont val="宋体"/>
        <family val="3"/>
        <charset val="134"/>
      </rPr>
      <t>杨晨</t>
    </r>
  </si>
  <si>
    <t>2022JC5094</t>
  </si>
  <si>
    <r>
      <rPr>
        <sz val="10"/>
        <color rgb="FF000000"/>
        <rFont val="宋体"/>
        <family val="3"/>
        <charset val="134"/>
      </rPr>
      <t>长沙丹芬瑞电气技术有限公司</t>
    </r>
  </si>
  <si>
    <r>
      <rPr>
        <sz val="10"/>
        <color rgb="FF000000"/>
        <rFont val="宋体"/>
        <family val="3"/>
        <charset val="134"/>
      </rPr>
      <t>马颖</t>
    </r>
  </si>
  <si>
    <t>2022JC5095</t>
  </si>
  <si>
    <r>
      <rPr>
        <sz val="10"/>
        <color rgb="FF000000"/>
        <rFont val="宋体"/>
        <family val="3"/>
        <charset val="134"/>
      </rPr>
      <t>长沙晶易医药科技有限公司</t>
    </r>
  </si>
  <si>
    <r>
      <rPr>
        <sz val="10"/>
        <color rgb="FF000000"/>
        <rFont val="宋体"/>
        <family val="3"/>
        <charset val="134"/>
      </rPr>
      <t>何兰洲</t>
    </r>
  </si>
  <si>
    <t>2022JC5096</t>
  </si>
  <si>
    <r>
      <rPr>
        <sz val="10"/>
        <color rgb="FF000000"/>
        <rFont val="宋体"/>
        <family val="3"/>
        <charset val="134"/>
      </rPr>
      <t>长沙海润生物技术有限公司</t>
    </r>
  </si>
  <si>
    <r>
      <rPr>
        <sz val="10"/>
        <color rgb="FF000000"/>
        <rFont val="宋体"/>
        <family val="3"/>
        <charset val="134"/>
      </rPr>
      <t>莫余艳</t>
    </r>
  </si>
  <si>
    <t>2022JC5099</t>
  </si>
  <si>
    <r>
      <rPr>
        <sz val="10"/>
        <color rgb="FF000000"/>
        <rFont val="宋体"/>
        <family val="3"/>
        <charset val="134"/>
      </rPr>
      <t>长沙睿依医药科技有限公司</t>
    </r>
  </si>
  <si>
    <r>
      <rPr>
        <sz val="10"/>
        <color rgb="FF000000"/>
        <rFont val="宋体"/>
        <family val="3"/>
        <charset val="134"/>
      </rPr>
      <t>陈曼</t>
    </r>
  </si>
  <si>
    <t>2022JC5101</t>
  </si>
  <si>
    <r>
      <rPr>
        <sz val="10"/>
        <color rgb="FF000000"/>
        <rFont val="宋体"/>
        <family val="3"/>
        <charset val="134"/>
      </rPr>
      <t>长沙硕博电子科技股份有限公司</t>
    </r>
  </si>
  <si>
    <r>
      <rPr>
        <sz val="10"/>
        <color rgb="FF000000"/>
        <rFont val="宋体"/>
        <family val="3"/>
        <charset val="134"/>
      </rPr>
      <t>殷红专</t>
    </r>
  </si>
  <si>
    <t>2022JC5102</t>
  </si>
  <si>
    <r>
      <rPr>
        <sz val="10"/>
        <color rgb="FF000000"/>
        <rFont val="宋体"/>
        <family val="3"/>
        <charset val="134"/>
      </rPr>
      <t>长沙英倍迪电子科技有限公司</t>
    </r>
  </si>
  <si>
    <r>
      <rPr>
        <sz val="10"/>
        <color rgb="FF000000"/>
        <rFont val="宋体"/>
        <family val="3"/>
        <charset val="134"/>
      </rPr>
      <t>曾银萍</t>
    </r>
  </si>
  <si>
    <t>2022JC5103</t>
  </si>
  <si>
    <r>
      <rPr>
        <sz val="10"/>
        <color rgb="FF000000"/>
        <rFont val="宋体"/>
        <family val="3"/>
        <charset val="134"/>
      </rPr>
      <t>长沙超算云科技有限公司</t>
    </r>
  </si>
  <si>
    <r>
      <rPr>
        <sz val="10"/>
        <color rgb="FF000000"/>
        <rFont val="宋体"/>
        <family val="3"/>
        <charset val="134"/>
      </rPr>
      <t>刘功杰</t>
    </r>
  </si>
  <si>
    <t>2022JC5104</t>
  </si>
  <si>
    <r>
      <rPr>
        <sz val="10"/>
        <color rgb="FF000000"/>
        <rFont val="宋体"/>
        <family val="3"/>
        <charset val="134"/>
      </rPr>
      <t>长沙金码测控科技股份有限公司</t>
    </r>
  </si>
  <si>
    <r>
      <rPr>
        <sz val="10"/>
        <color rgb="FF000000"/>
        <rFont val="宋体"/>
        <family val="3"/>
        <charset val="134"/>
      </rPr>
      <t>周良</t>
    </r>
  </si>
  <si>
    <t>2022JC5106</t>
  </si>
  <si>
    <r>
      <rPr>
        <sz val="10"/>
        <color rgb="FF000000"/>
        <rFont val="宋体"/>
        <family val="3"/>
        <charset val="134"/>
      </rPr>
      <t>湖南德赛厨房设备有限公司</t>
    </r>
  </si>
  <si>
    <r>
      <rPr>
        <sz val="10"/>
        <color rgb="FF000000"/>
        <rFont val="宋体"/>
        <family val="3"/>
        <charset val="134"/>
      </rPr>
      <t>刘腊喜</t>
    </r>
  </si>
  <si>
    <t>2022JC5125</t>
  </si>
  <si>
    <r>
      <rPr>
        <sz val="10"/>
        <rFont val="宋体"/>
        <family val="3"/>
        <charset val="134"/>
      </rPr>
      <t>长沙市科学技术局</t>
    </r>
  </si>
  <si>
    <r>
      <rPr>
        <sz val="10"/>
        <rFont val="宋体"/>
        <family val="3"/>
        <charset val="134"/>
      </rPr>
      <t>其他科学技术支出</t>
    </r>
  </si>
  <si>
    <r>
      <rPr>
        <sz val="10"/>
        <rFont val="宋体"/>
        <family val="3"/>
        <charset val="134"/>
      </rPr>
      <t>对事业单位经常性补助</t>
    </r>
  </si>
  <si>
    <r>
      <rPr>
        <sz val="10"/>
        <color rgb="FF000000"/>
        <rFont val="宋体"/>
        <family val="3"/>
        <charset val="134"/>
      </rPr>
      <t>湖南顶立科技有限公司</t>
    </r>
  </si>
  <si>
    <r>
      <rPr>
        <sz val="10"/>
        <color rgb="FF000000"/>
        <rFont val="宋体"/>
        <family val="3"/>
        <charset val="134"/>
      </rPr>
      <t>邓位婷</t>
    </r>
  </si>
  <si>
    <t>2022JC5090</t>
  </si>
  <si>
    <r>
      <rPr>
        <sz val="10"/>
        <color rgb="FF000000"/>
        <rFont val="宋体"/>
        <family val="3"/>
        <charset val="134"/>
      </rPr>
      <t>长沙永瑞厨具有限公司</t>
    </r>
  </si>
  <si>
    <r>
      <rPr>
        <sz val="10"/>
        <color rgb="FF000000"/>
        <rFont val="宋体"/>
        <family val="3"/>
        <charset val="134"/>
      </rPr>
      <t>李文红</t>
    </r>
  </si>
  <si>
    <t>2022JC5097</t>
  </si>
  <si>
    <r>
      <rPr>
        <sz val="10"/>
        <color rgb="FF000000"/>
        <rFont val="宋体"/>
        <family val="3"/>
        <charset val="134"/>
      </rPr>
      <t>长沙湘计海盾科技有限公司</t>
    </r>
  </si>
  <si>
    <r>
      <rPr>
        <sz val="10"/>
        <color rgb="FF000000"/>
        <rFont val="宋体"/>
        <family val="3"/>
        <charset val="134"/>
      </rPr>
      <t>陈志才</t>
    </r>
  </si>
  <si>
    <t>2022JC5100</t>
  </si>
  <si>
    <r>
      <rPr>
        <sz val="10"/>
        <color rgb="FF000000"/>
        <rFont val="宋体"/>
        <family val="3"/>
        <charset val="134"/>
      </rPr>
      <t>长沙迪沃机械科技有限公司</t>
    </r>
  </si>
  <si>
    <r>
      <rPr>
        <sz val="10"/>
        <color rgb="FF000000"/>
        <rFont val="宋体"/>
        <family val="3"/>
        <charset val="134"/>
      </rPr>
      <t>刘中海</t>
    </r>
  </si>
  <si>
    <t>2022JC5105</t>
  </si>
  <si>
    <r>
      <rPr>
        <sz val="10"/>
        <color rgb="FF000000"/>
        <rFont val="宋体"/>
        <family val="3"/>
        <charset val="134"/>
      </rPr>
      <t>长沙鸿汉电子有限公司</t>
    </r>
  </si>
  <si>
    <r>
      <rPr>
        <sz val="10"/>
        <color rgb="FF000000"/>
        <rFont val="宋体"/>
        <family val="3"/>
        <charset val="134"/>
      </rPr>
      <t>唐运发</t>
    </r>
  </si>
  <si>
    <t>2022JC5107</t>
  </si>
  <si>
    <r>
      <rPr>
        <sz val="10"/>
        <color rgb="FF000000"/>
        <rFont val="宋体"/>
        <family val="3"/>
        <charset val="134"/>
      </rPr>
      <t>湖南农大海特农化有限公司</t>
    </r>
  </si>
  <si>
    <r>
      <rPr>
        <sz val="10"/>
        <color rgb="FF000000"/>
        <rFont val="宋体"/>
        <family val="3"/>
        <charset val="134"/>
      </rPr>
      <t>徐凤逸</t>
    </r>
  </si>
  <si>
    <t>2022JC5124</t>
  </si>
  <si>
    <r>
      <rPr>
        <sz val="10"/>
        <rFont val="宋体"/>
        <family val="3"/>
        <charset val="134"/>
      </rPr>
      <t>宁乡市</t>
    </r>
  </si>
  <si>
    <r>
      <rPr>
        <b/>
        <sz val="10"/>
        <rFont val="宋体"/>
        <family val="3"/>
        <charset val="134"/>
      </rPr>
      <t>小计</t>
    </r>
  </si>
  <si>
    <r>
      <rPr>
        <sz val="10"/>
        <rFont val="宋体"/>
        <family val="3"/>
        <charset val="134"/>
      </rPr>
      <t>湖南兴元科技股份有限公司</t>
    </r>
  </si>
  <si>
    <r>
      <rPr>
        <sz val="10"/>
        <rFont val="宋体"/>
        <family val="3"/>
        <charset val="134"/>
      </rPr>
      <t>新型智能自动售药售货机的研发及产业化</t>
    </r>
  </si>
  <si>
    <r>
      <rPr>
        <sz val="10"/>
        <rFont val="宋体"/>
        <family val="3"/>
        <charset val="134"/>
      </rPr>
      <t>张福兴</t>
    </r>
  </si>
  <si>
    <t>2021GK3007</t>
  </si>
  <si>
    <r>
      <rPr>
        <sz val="10"/>
        <rFont val="宋体"/>
        <family val="3"/>
        <charset val="134"/>
      </rPr>
      <t>湖南骅骝新材料有限公司</t>
    </r>
  </si>
  <si>
    <r>
      <rPr>
        <sz val="10"/>
        <rFont val="宋体"/>
        <family val="3"/>
        <charset val="134"/>
      </rPr>
      <t>高功率密度一体电感基础材料产业化</t>
    </r>
  </si>
  <si>
    <r>
      <rPr>
        <sz val="10"/>
        <rFont val="宋体"/>
        <family val="3"/>
        <charset val="134"/>
      </rPr>
      <t>李伟</t>
    </r>
  </si>
  <si>
    <t>2021GK3023</t>
  </si>
  <si>
    <r>
      <rPr>
        <sz val="10"/>
        <rFont val="宋体"/>
        <family val="3"/>
        <charset val="134"/>
      </rPr>
      <t>湖南创瑾科技有限公司</t>
    </r>
  </si>
  <si>
    <r>
      <rPr>
        <sz val="10"/>
        <rFont val="宋体"/>
        <family val="3"/>
        <charset val="134"/>
      </rPr>
      <t>微电子先进材料</t>
    </r>
  </si>
  <si>
    <r>
      <rPr>
        <sz val="10"/>
        <rFont val="宋体"/>
        <family val="3"/>
        <charset val="134"/>
      </rPr>
      <t>赖金洪</t>
    </r>
  </si>
  <si>
    <t>2021GK3025</t>
  </si>
  <si>
    <r>
      <rPr>
        <sz val="10"/>
        <rFont val="宋体"/>
        <family val="3"/>
        <charset val="134"/>
      </rPr>
      <t>湖南中净生物科技有限公司</t>
    </r>
  </si>
  <si>
    <r>
      <rPr>
        <sz val="10"/>
        <rFont val="宋体"/>
        <family val="3"/>
        <charset val="134"/>
      </rPr>
      <t>集降解核酸、高效消毒、降氨除臭、酸性增氧于一体的国净</t>
    </r>
    <r>
      <rPr>
        <sz val="10"/>
        <rFont val="Nimbus Roman No9 L"/>
        <family val="1"/>
      </rPr>
      <t>O+</t>
    </r>
    <r>
      <rPr>
        <sz val="10"/>
        <rFont val="宋体"/>
        <family val="3"/>
        <charset val="134"/>
      </rPr>
      <t>过氧化物发生器</t>
    </r>
  </si>
  <si>
    <r>
      <rPr>
        <sz val="10"/>
        <rFont val="宋体"/>
        <family val="3"/>
        <charset val="134"/>
      </rPr>
      <t>邓清丽</t>
    </r>
  </si>
  <si>
    <t>2021GK3040</t>
  </si>
  <si>
    <r>
      <rPr>
        <sz val="10"/>
        <rFont val="宋体"/>
        <family val="3"/>
        <charset val="134"/>
      </rPr>
      <t>湖南优卓食品科技有限公司</t>
    </r>
  </si>
  <si>
    <r>
      <rPr>
        <sz val="10"/>
        <rFont val="宋体"/>
        <family val="3"/>
        <charset val="134"/>
      </rPr>
      <t>十二生鲜，一杯活着的牛奶</t>
    </r>
  </si>
  <si>
    <r>
      <rPr>
        <sz val="10"/>
        <rFont val="宋体"/>
        <family val="3"/>
        <charset val="134"/>
      </rPr>
      <t>曾雪飞</t>
    </r>
  </si>
  <si>
    <t>2021GK3041</t>
  </si>
  <si>
    <r>
      <rPr>
        <sz val="10"/>
        <rFont val="宋体"/>
        <family val="3"/>
        <charset val="134"/>
      </rPr>
      <t>湖南天根乐微君科技有限公司</t>
    </r>
  </si>
  <si>
    <r>
      <rPr>
        <sz val="10"/>
        <rFont val="宋体"/>
        <family val="3"/>
        <charset val="134"/>
      </rPr>
      <t>微生态大健康应用产业化项目</t>
    </r>
  </si>
  <si>
    <r>
      <rPr>
        <sz val="10"/>
        <rFont val="宋体"/>
        <family val="3"/>
        <charset val="134"/>
      </rPr>
      <t>刘锐</t>
    </r>
  </si>
  <si>
    <t>2021GK3044</t>
  </si>
  <si>
    <r>
      <rPr>
        <sz val="10"/>
        <rFont val="宋体"/>
        <family val="3"/>
        <charset val="134"/>
      </rPr>
      <t>湖南航天三丰科工有限公司</t>
    </r>
  </si>
  <si>
    <r>
      <rPr>
        <sz val="10"/>
        <rFont val="宋体"/>
        <family val="3"/>
        <charset val="134"/>
      </rPr>
      <t>水性海工装备重防腐涂料技术研究</t>
    </r>
  </si>
  <si>
    <r>
      <rPr>
        <sz val="10"/>
        <rFont val="宋体"/>
        <family val="3"/>
        <charset val="134"/>
      </rPr>
      <t>徐海</t>
    </r>
  </si>
  <si>
    <t>2021GK5001</t>
  </si>
  <si>
    <r>
      <rPr>
        <sz val="10"/>
        <rFont val="宋体"/>
        <family val="3"/>
        <charset val="134"/>
      </rPr>
      <t>湖南省银峰新能源有限公司</t>
    </r>
  </si>
  <si>
    <r>
      <rPr>
        <sz val="10"/>
        <rFont val="宋体"/>
        <family val="3"/>
        <charset val="134"/>
      </rPr>
      <t>全钒液流电池设计开发</t>
    </r>
  </si>
  <si>
    <r>
      <rPr>
        <sz val="10"/>
        <rFont val="宋体"/>
        <family val="3"/>
        <charset val="134"/>
      </rPr>
      <t>廖晶晶</t>
    </r>
  </si>
  <si>
    <t>2021GK5002</t>
  </si>
  <si>
    <r>
      <rPr>
        <sz val="10"/>
        <rFont val="宋体"/>
        <family val="3"/>
        <charset val="134"/>
      </rPr>
      <t>长沙栀子花农业有限公司</t>
    </r>
  </si>
  <si>
    <r>
      <rPr>
        <sz val="10"/>
        <rFont val="宋体"/>
        <family val="3"/>
        <charset val="134"/>
      </rPr>
      <t>栀子种质资源收集与良种选育研究</t>
    </r>
  </si>
  <si>
    <r>
      <rPr>
        <sz val="10"/>
        <rFont val="宋体"/>
        <family val="3"/>
        <charset val="134"/>
      </rPr>
      <t>曾艳玲</t>
    </r>
  </si>
  <si>
    <t>2021GK5006</t>
  </si>
  <si>
    <r>
      <rPr>
        <sz val="10"/>
        <color rgb="FF000000"/>
        <rFont val="宋体"/>
        <family val="3"/>
        <charset val="134"/>
      </rPr>
      <t>湖南邦普循环科技有限公司</t>
    </r>
  </si>
  <si>
    <r>
      <rPr>
        <sz val="10"/>
        <color rgb="FF000000"/>
        <rFont val="宋体"/>
        <family val="3"/>
        <charset val="134"/>
      </rPr>
      <t>刘敏</t>
    </r>
  </si>
  <si>
    <t>2022JC5089</t>
  </si>
  <si>
    <r>
      <rPr>
        <sz val="10"/>
        <color rgb="FF000000"/>
        <rFont val="宋体"/>
        <family val="3"/>
        <charset val="134"/>
      </rPr>
      <t>长沙浩博生物技术有限公司</t>
    </r>
  </si>
  <si>
    <r>
      <rPr>
        <sz val="10"/>
        <color rgb="FF000000"/>
        <rFont val="宋体"/>
        <family val="3"/>
        <charset val="134"/>
      </rPr>
      <t>胡婷</t>
    </r>
  </si>
  <si>
    <t>2022JC5098</t>
  </si>
  <si>
    <t>浏阳市</t>
  </si>
  <si>
    <r>
      <rPr>
        <sz val="10"/>
        <rFont val="宋体"/>
        <family val="3"/>
        <charset val="134"/>
      </rPr>
      <t>松诺盟科技有限公司</t>
    </r>
  </si>
  <si>
    <r>
      <rPr>
        <sz val="10"/>
        <rFont val="宋体"/>
        <family val="3"/>
        <charset val="134"/>
      </rPr>
      <t>松诺盟高性能纳米薄膜压力传感器产业化</t>
    </r>
  </si>
  <si>
    <r>
      <rPr>
        <sz val="10"/>
        <rFont val="宋体"/>
        <family val="3"/>
        <charset val="134"/>
      </rPr>
      <t>雷卫武</t>
    </r>
  </si>
  <si>
    <t>2021GK3014</t>
  </si>
  <si>
    <r>
      <rPr>
        <sz val="10"/>
        <rFont val="宋体"/>
        <family val="3"/>
        <charset val="134"/>
      </rPr>
      <t>长沙威尔保新材料有限公司</t>
    </r>
  </si>
  <si>
    <r>
      <rPr>
        <sz val="10"/>
        <rFont val="宋体"/>
        <family val="3"/>
        <charset val="134"/>
      </rPr>
      <t>高性能高铬铸铁复合耐磨材料的研发及产业化</t>
    </r>
  </si>
  <si>
    <r>
      <rPr>
        <sz val="10"/>
        <rFont val="宋体"/>
        <family val="3"/>
        <charset val="134"/>
      </rPr>
      <t>胡许先</t>
    </r>
  </si>
  <si>
    <t>2021GK3027</t>
  </si>
  <si>
    <r>
      <rPr>
        <sz val="10"/>
        <rFont val="宋体"/>
        <family val="3"/>
        <charset val="134"/>
      </rPr>
      <t>湖南金阳烯碳新材料有限公司</t>
    </r>
  </si>
  <si>
    <r>
      <rPr>
        <sz val="10"/>
        <rFont val="宋体"/>
        <family val="3"/>
        <charset val="134"/>
      </rPr>
      <t>石墨烯复合导电剂研发与产业化</t>
    </r>
  </si>
  <si>
    <r>
      <rPr>
        <sz val="10"/>
        <rFont val="宋体"/>
        <family val="3"/>
        <charset val="134"/>
      </rPr>
      <t>文钟强</t>
    </r>
  </si>
  <si>
    <t>2021GK3029</t>
  </si>
  <si>
    <r>
      <rPr>
        <sz val="10"/>
        <rFont val="宋体"/>
        <family val="3"/>
        <charset val="134"/>
      </rPr>
      <t>湖南飘香食品有限公司</t>
    </r>
  </si>
  <si>
    <r>
      <rPr>
        <sz val="10"/>
        <rFont val="宋体"/>
        <family val="3"/>
        <charset val="134"/>
      </rPr>
      <t>米制品生物处理关键技术研究应用</t>
    </r>
  </si>
  <si>
    <r>
      <rPr>
        <sz val="10"/>
        <rFont val="宋体"/>
        <family val="3"/>
        <charset val="134"/>
      </rPr>
      <t>陈明</t>
    </r>
  </si>
  <si>
    <t>2021GK3036</t>
  </si>
  <si>
    <r>
      <rPr>
        <sz val="10"/>
        <rFont val="宋体"/>
        <family val="3"/>
        <charset val="134"/>
      </rPr>
      <t>长沙兴嘉生物工程股份有限公司</t>
    </r>
  </si>
  <si>
    <r>
      <rPr>
        <sz val="10"/>
        <rFont val="宋体"/>
        <family val="3"/>
        <charset val="134"/>
      </rPr>
      <t>新型微量元素在水产动物中生物学效价评定与推广应用</t>
    </r>
  </si>
  <si>
    <r>
      <rPr>
        <sz val="10"/>
        <rFont val="宋体"/>
        <family val="3"/>
        <charset val="134"/>
      </rPr>
      <t>陈开健</t>
    </r>
  </si>
  <si>
    <t>2021GK5010</t>
  </si>
  <si>
    <r>
      <rPr>
        <sz val="10"/>
        <rFont val="宋体"/>
        <family val="3"/>
        <charset val="134"/>
      </rPr>
      <t>湖南立德科技新材料有限公司</t>
    </r>
  </si>
  <si>
    <r>
      <rPr>
        <sz val="10"/>
        <rFont val="宋体"/>
        <family val="3"/>
        <charset val="134"/>
      </rPr>
      <t>药物</t>
    </r>
    <r>
      <rPr>
        <sz val="10"/>
        <rFont val="Nimbus Roman No9 L"/>
        <family val="1"/>
      </rPr>
      <t>Ezetimibe</t>
    </r>
    <r>
      <rPr>
        <sz val="10"/>
        <rFont val="宋体"/>
        <family val="3"/>
        <charset val="134"/>
      </rPr>
      <t>和阿苯达唑的绿色制备工艺研究</t>
    </r>
  </si>
  <si>
    <r>
      <rPr>
        <sz val="10"/>
        <rFont val="宋体"/>
        <family val="3"/>
        <charset val="134"/>
      </rPr>
      <t>黄朋勉</t>
    </r>
  </si>
  <si>
    <t>2021GK5011</t>
  </si>
  <si>
    <r>
      <rPr>
        <sz val="10"/>
        <color rgb="FF000000"/>
        <rFont val="宋体"/>
        <family val="3"/>
        <charset val="134"/>
      </rPr>
      <t>天地恒一制药股份有限公司</t>
    </r>
  </si>
  <si>
    <r>
      <rPr>
        <sz val="10"/>
        <color rgb="FF000000"/>
        <rFont val="宋体"/>
        <family val="3"/>
        <charset val="134"/>
      </rPr>
      <t>龚月</t>
    </r>
  </si>
  <si>
    <t>2022JC5048</t>
  </si>
  <si>
    <r>
      <rPr>
        <sz val="10"/>
        <color rgb="FF000000"/>
        <rFont val="宋体"/>
        <family val="3"/>
        <charset val="134"/>
      </rPr>
      <t>湖南中铁五新重工有限公司</t>
    </r>
  </si>
  <si>
    <r>
      <rPr>
        <sz val="10"/>
        <color rgb="FF000000"/>
        <rFont val="宋体"/>
        <family val="3"/>
        <charset val="134"/>
      </rPr>
      <t>张永乐</t>
    </r>
  </si>
  <si>
    <t>2022JC5055</t>
  </si>
  <si>
    <r>
      <rPr>
        <sz val="10"/>
        <color rgb="FF000000"/>
        <rFont val="宋体"/>
        <family val="3"/>
        <charset val="134"/>
      </rPr>
      <t>湖南华纳大药厂股份有限公司</t>
    </r>
  </si>
  <si>
    <r>
      <rPr>
        <sz val="10"/>
        <color rgb="FF000000"/>
        <rFont val="宋体"/>
        <family val="3"/>
        <charset val="134"/>
      </rPr>
      <t>王小青</t>
    </r>
  </si>
  <si>
    <t>2022JC5059</t>
  </si>
  <si>
    <r>
      <rPr>
        <sz val="10"/>
        <color rgb="FF000000"/>
        <rFont val="宋体"/>
        <family val="3"/>
        <charset val="134"/>
      </rPr>
      <t>湖南天合源环保科技有限公司</t>
    </r>
  </si>
  <si>
    <r>
      <rPr>
        <sz val="10"/>
        <color rgb="FF000000"/>
        <rFont val="宋体"/>
        <family val="3"/>
        <charset val="134"/>
      </rPr>
      <t>吴强</t>
    </r>
  </si>
  <si>
    <t>2022JC5067</t>
  </si>
  <si>
    <r>
      <rPr>
        <sz val="10"/>
        <color rgb="FF000000"/>
        <rFont val="宋体"/>
        <family val="3"/>
        <charset val="134"/>
      </rPr>
      <t>湖南安邦制药股份有限公司</t>
    </r>
  </si>
  <si>
    <r>
      <rPr>
        <sz val="10"/>
        <color rgb="FF000000"/>
        <rFont val="宋体"/>
        <family val="3"/>
        <charset val="134"/>
      </rPr>
      <t>易小兰</t>
    </r>
  </si>
  <si>
    <t>2022JC5068</t>
  </si>
  <si>
    <r>
      <rPr>
        <sz val="10"/>
        <color rgb="FF000000"/>
        <rFont val="宋体"/>
        <family val="3"/>
        <charset val="134"/>
      </rPr>
      <t>湖南明瑞制药有限公司</t>
    </r>
  </si>
  <si>
    <r>
      <rPr>
        <sz val="10"/>
        <color rgb="FF000000"/>
        <rFont val="宋体"/>
        <family val="3"/>
        <charset val="134"/>
      </rPr>
      <t>罗涛</t>
    </r>
  </si>
  <si>
    <t>2022JC5075</t>
  </si>
  <si>
    <t>株洲市</t>
  </si>
  <si>
    <r>
      <rPr>
        <b/>
        <sz val="10"/>
        <rFont val="宋体"/>
        <family val="3"/>
        <charset val="134"/>
      </rPr>
      <t>株洲市小计</t>
    </r>
  </si>
  <si>
    <r>
      <rPr>
        <sz val="10"/>
        <rFont val="宋体"/>
        <family val="3"/>
        <charset val="134"/>
      </rPr>
      <t>湖南越摩先进半导体有限公司</t>
    </r>
  </si>
  <si>
    <r>
      <rPr>
        <sz val="10"/>
        <rFont val="宋体"/>
        <family val="3"/>
        <charset val="134"/>
      </rPr>
      <t>大尺寸人工智能芯片封测的研发与产业化</t>
    </r>
  </si>
  <si>
    <r>
      <rPr>
        <sz val="10"/>
        <rFont val="宋体"/>
        <family val="3"/>
        <charset val="134"/>
      </rPr>
      <t>马晓波</t>
    </r>
  </si>
  <si>
    <t>2021GK3062</t>
  </si>
  <si>
    <r>
      <rPr>
        <sz val="10"/>
        <rFont val="宋体"/>
        <family val="3"/>
        <charset val="134"/>
      </rPr>
      <t>湖南天桥利亨停车装备有限公司</t>
    </r>
  </si>
  <si>
    <r>
      <rPr>
        <sz val="10"/>
        <rFont val="宋体"/>
        <family val="3"/>
        <charset val="134"/>
      </rPr>
      <t>城市级静态交通智慧管理系统</t>
    </r>
  </si>
  <si>
    <r>
      <rPr>
        <sz val="10"/>
        <rFont val="宋体"/>
        <family val="3"/>
        <charset val="134"/>
      </rPr>
      <t>李新良</t>
    </r>
  </si>
  <si>
    <t>2021GK3063</t>
  </si>
  <si>
    <r>
      <rPr>
        <sz val="10"/>
        <rFont val="宋体"/>
        <family val="3"/>
        <charset val="134"/>
      </rPr>
      <t>湖南旭瑞智能技术有限公司</t>
    </r>
  </si>
  <si>
    <r>
      <rPr>
        <sz val="10"/>
        <rFont val="宋体"/>
        <family val="3"/>
        <charset val="134"/>
      </rPr>
      <t>铁路轨道工程施工安全智能防护与数字化管理平台</t>
    </r>
  </si>
  <si>
    <r>
      <rPr>
        <sz val="10"/>
        <rFont val="宋体"/>
        <family val="3"/>
        <charset val="134"/>
      </rPr>
      <t>何震凯</t>
    </r>
  </si>
  <si>
    <t>2021GK3064</t>
  </si>
  <si>
    <r>
      <rPr>
        <sz val="10"/>
        <rFont val="宋体"/>
        <family val="3"/>
        <charset val="134"/>
      </rPr>
      <t>湖南清渟科技有限公司</t>
    </r>
  </si>
  <si>
    <r>
      <rPr>
        <sz val="10"/>
        <rFont val="宋体"/>
        <family val="3"/>
        <charset val="134"/>
      </rPr>
      <t>清渟智慧饮水管家监测预警平台</t>
    </r>
  </si>
  <si>
    <r>
      <rPr>
        <sz val="10"/>
        <rFont val="宋体"/>
        <family val="3"/>
        <charset val="134"/>
      </rPr>
      <t>陈耿</t>
    </r>
  </si>
  <si>
    <t>2021GK3066</t>
  </si>
  <si>
    <r>
      <rPr>
        <sz val="10"/>
        <rFont val="宋体"/>
        <family val="3"/>
        <charset val="134"/>
      </rPr>
      <t>湖南莱塞智能装备有限公司</t>
    </r>
  </si>
  <si>
    <r>
      <rPr>
        <sz val="10"/>
        <rFont val="宋体"/>
        <family val="3"/>
        <charset val="134"/>
      </rPr>
      <t>基于人工智能技术视觉电容外观检测项目</t>
    </r>
  </si>
  <si>
    <r>
      <rPr>
        <sz val="10"/>
        <rFont val="宋体"/>
        <family val="3"/>
        <charset val="134"/>
      </rPr>
      <t>郭名鹏</t>
    </r>
  </si>
  <si>
    <t>2021GK3067</t>
  </si>
  <si>
    <r>
      <rPr>
        <sz val="10"/>
        <rFont val="宋体"/>
        <family val="3"/>
        <charset val="134"/>
      </rPr>
      <t>湖南方心科技股份有限公司</t>
    </r>
  </si>
  <si>
    <r>
      <rPr>
        <sz val="10"/>
        <rFont val="宋体"/>
        <family val="3"/>
        <charset val="134"/>
      </rPr>
      <t>面向智能电网的自主可控数字底座系统的产业化</t>
    </r>
  </si>
  <si>
    <r>
      <rPr>
        <sz val="10"/>
        <rFont val="宋体"/>
        <family val="3"/>
        <charset val="134"/>
      </rPr>
      <t>刘珺</t>
    </r>
  </si>
  <si>
    <t>2021GK3068</t>
  </si>
  <si>
    <r>
      <rPr>
        <sz val="10"/>
        <rFont val="宋体"/>
        <family val="3"/>
        <charset val="134"/>
      </rPr>
      <t>株洲时代华鑫新材料技术有限公司</t>
    </r>
  </si>
  <si>
    <r>
      <rPr>
        <sz val="10"/>
        <rFont val="宋体"/>
        <family val="3"/>
        <charset val="134"/>
      </rPr>
      <t>聚酰亚胺薄膜产业化项目</t>
    </r>
  </si>
  <si>
    <r>
      <rPr>
        <sz val="10"/>
        <rFont val="宋体"/>
        <family val="3"/>
        <charset val="134"/>
      </rPr>
      <t>廖波</t>
    </r>
  </si>
  <si>
    <t>2021GK3069</t>
  </si>
  <si>
    <r>
      <rPr>
        <sz val="10"/>
        <rFont val="宋体"/>
        <family val="3"/>
        <charset val="134"/>
      </rPr>
      <t>株洲韦凯切削工具有限公司</t>
    </r>
  </si>
  <si>
    <r>
      <rPr>
        <sz val="10"/>
        <rFont val="宋体"/>
        <family val="3"/>
        <charset val="134"/>
      </rPr>
      <t>高性能、高效率的纳米涂层快进给铣刀</t>
    </r>
  </si>
  <si>
    <r>
      <rPr>
        <sz val="10"/>
        <rFont val="宋体"/>
        <family val="3"/>
        <charset val="134"/>
      </rPr>
      <t>刘昌斌</t>
    </r>
  </si>
  <si>
    <t>2021GK3070</t>
  </si>
  <si>
    <r>
      <rPr>
        <sz val="10"/>
        <rFont val="宋体"/>
        <family val="3"/>
        <charset val="134"/>
      </rPr>
      <t>株洲天桥奥悦冰雪科技有限公司</t>
    </r>
  </si>
  <si>
    <r>
      <rPr>
        <sz val="10"/>
        <rFont val="宋体"/>
        <family val="3"/>
        <charset val="134"/>
      </rPr>
      <t>国产化</t>
    </r>
    <r>
      <rPr>
        <sz val="10"/>
        <rFont val="Nimbus Roman No9 L"/>
        <family val="1"/>
      </rPr>
      <t>VIM</t>
    </r>
    <r>
      <rPr>
        <sz val="10"/>
        <rFont val="宋体"/>
        <family val="3"/>
        <charset val="134"/>
      </rPr>
      <t>系列全天候高温造雪装备</t>
    </r>
  </si>
  <si>
    <r>
      <rPr>
        <sz val="10"/>
        <rFont val="宋体"/>
        <family val="3"/>
        <charset val="134"/>
      </rPr>
      <t>闵锐</t>
    </r>
  </si>
  <si>
    <t>2021GK3071</t>
  </si>
  <si>
    <r>
      <rPr>
        <sz val="10"/>
        <rFont val="宋体"/>
        <family val="3"/>
        <charset val="134"/>
      </rPr>
      <t>株洲瑞德尔冶金设备制造有限公司</t>
    </r>
  </si>
  <si>
    <r>
      <rPr>
        <sz val="10"/>
        <rFont val="Nimbus Roman No9 L"/>
        <family val="1"/>
      </rPr>
      <t>RDE-</t>
    </r>
    <r>
      <rPr>
        <sz val="10"/>
        <rFont val="宋体"/>
        <family val="3"/>
        <charset val="134"/>
      </rPr>
      <t>云控烧结炉</t>
    </r>
  </si>
  <si>
    <r>
      <rPr>
        <sz val="10"/>
        <rFont val="宋体"/>
        <family val="3"/>
        <charset val="134"/>
      </rPr>
      <t>邹思敏</t>
    </r>
  </si>
  <si>
    <t>2021GK3072</t>
  </si>
  <si>
    <r>
      <rPr>
        <sz val="10"/>
        <rFont val="宋体"/>
        <family val="3"/>
        <charset val="134"/>
      </rPr>
      <t>湖南宏工智能科技有限公司</t>
    </r>
  </si>
  <si>
    <r>
      <rPr>
        <sz val="10"/>
        <rFont val="宋体"/>
        <family val="3"/>
        <charset val="134"/>
      </rPr>
      <t>基于</t>
    </r>
    <r>
      <rPr>
        <sz val="10"/>
        <rFont val="Nimbus Roman No9 L"/>
        <family val="1"/>
      </rPr>
      <t>RGV</t>
    </r>
    <r>
      <rPr>
        <sz val="10"/>
        <rFont val="宋体"/>
        <family val="3"/>
        <charset val="134"/>
      </rPr>
      <t>技术的物料自动配料输送系统的研发与应用</t>
    </r>
  </si>
  <si>
    <r>
      <rPr>
        <sz val="10"/>
        <rFont val="宋体"/>
        <family val="3"/>
        <charset val="134"/>
      </rPr>
      <t>邹俊伟</t>
    </r>
  </si>
  <si>
    <t>2021GK3073</t>
  </si>
  <si>
    <r>
      <rPr>
        <sz val="10"/>
        <rFont val="宋体"/>
        <family val="3"/>
        <charset val="134"/>
      </rPr>
      <t>株洲湘钨超硬材料有限公司</t>
    </r>
  </si>
  <si>
    <r>
      <rPr>
        <sz val="10"/>
        <rFont val="宋体"/>
        <family val="3"/>
        <charset val="134"/>
      </rPr>
      <t>超硬精密微孔制品国产化</t>
    </r>
  </si>
  <si>
    <r>
      <rPr>
        <sz val="10"/>
        <rFont val="宋体"/>
        <family val="3"/>
        <charset val="134"/>
      </rPr>
      <t>杨志虎</t>
    </r>
  </si>
  <si>
    <t>2021GK3074</t>
  </si>
  <si>
    <r>
      <rPr>
        <sz val="10"/>
        <rFont val="宋体"/>
        <family val="3"/>
        <charset val="134"/>
      </rPr>
      <t>株洲优瑞科有色装备有限公司</t>
    </r>
  </si>
  <si>
    <r>
      <rPr>
        <sz val="10"/>
        <rFont val="宋体"/>
        <family val="3"/>
        <charset val="134"/>
      </rPr>
      <t>智能铜库系统的研制及产业化</t>
    </r>
  </si>
  <si>
    <r>
      <rPr>
        <sz val="10"/>
        <rFont val="宋体"/>
        <family val="3"/>
        <charset val="134"/>
      </rPr>
      <t>刘望保</t>
    </r>
  </si>
  <si>
    <t>2021GK3075</t>
  </si>
  <si>
    <r>
      <rPr>
        <sz val="10"/>
        <rFont val="宋体"/>
        <family val="3"/>
        <charset val="134"/>
      </rPr>
      <t>湖南中洲智能装备有限公司</t>
    </r>
  </si>
  <si>
    <r>
      <rPr>
        <sz val="10"/>
        <rFont val="Nimbus Roman No9 L"/>
        <family val="1"/>
      </rPr>
      <t>RO</t>
    </r>
    <r>
      <rPr>
        <sz val="10"/>
        <rFont val="宋体"/>
        <family val="3"/>
        <charset val="134"/>
      </rPr>
      <t>反渗透膜滤芯智造装备研发与产业化项目</t>
    </r>
  </si>
  <si>
    <r>
      <rPr>
        <sz val="10"/>
        <rFont val="宋体"/>
        <family val="3"/>
        <charset val="134"/>
      </rPr>
      <t>余倩</t>
    </r>
  </si>
  <si>
    <t>2021GK3076</t>
  </si>
  <si>
    <r>
      <rPr>
        <sz val="10"/>
        <rFont val="宋体"/>
        <family val="3"/>
        <charset val="134"/>
      </rPr>
      <t>湖南美德克斯电气有限公司</t>
    </r>
  </si>
  <si>
    <r>
      <rPr>
        <sz val="10"/>
        <rFont val="宋体"/>
        <family val="3"/>
        <charset val="134"/>
      </rPr>
      <t>轨道交通用辅助变压器产业化</t>
    </r>
  </si>
  <si>
    <r>
      <rPr>
        <sz val="10"/>
        <rFont val="宋体"/>
        <family val="3"/>
        <charset val="134"/>
      </rPr>
      <t>夏茂燕</t>
    </r>
  </si>
  <si>
    <t>2021GK3077</t>
  </si>
  <si>
    <r>
      <rPr>
        <sz val="10"/>
        <rFont val="宋体"/>
        <family val="3"/>
        <charset val="134"/>
      </rPr>
      <t>湖南特科能热处理有限公司</t>
    </r>
  </si>
  <si>
    <t>基于多场耦合热处理仿真技术的喷油嘴针阀偶件组织及尺寸稳定性研究</t>
  </si>
  <si>
    <r>
      <rPr>
        <sz val="10"/>
        <rFont val="宋体"/>
        <family val="3"/>
        <charset val="134"/>
      </rPr>
      <t>王鑫铭</t>
    </r>
  </si>
  <si>
    <t>2021GK5026</t>
  </si>
  <si>
    <r>
      <rPr>
        <sz val="10"/>
        <rFont val="宋体"/>
        <family val="3"/>
        <charset val="134"/>
      </rPr>
      <t>株洲鸿新实业有限公司</t>
    </r>
  </si>
  <si>
    <r>
      <rPr>
        <sz val="10"/>
        <rFont val="宋体"/>
        <family val="3"/>
        <charset val="134"/>
      </rPr>
      <t>新型板式气</t>
    </r>
    <r>
      <rPr>
        <sz val="10"/>
        <rFont val="Nimbus Roman No9 L"/>
        <family val="1"/>
      </rPr>
      <t>-</t>
    </r>
    <r>
      <rPr>
        <sz val="10"/>
        <rFont val="宋体"/>
        <family val="3"/>
        <charset val="134"/>
      </rPr>
      <t>气换热器研究开发</t>
    </r>
  </si>
  <si>
    <r>
      <rPr>
        <sz val="10"/>
        <rFont val="宋体"/>
        <family val="3"/>
        <charset val="134"/>
      </rPr>
      <t>李灿</t>
    </r>
  </si>
  <si>
    <t>2021GK5027</t>
  </si>
  <si>
    <r>
      <rPr>
        <sz val="10"/>
        <rFont val="宋体"/>
        <family val="3"/>
        <charset val="134"/>
      </rPr>
      <t>株洲九方装备驱动技术有限公司</t>
    </r>
  </si>
  <si>
    <r>
      <rPr>
        <sz val="10"/>
        <rFont val="宋体"/>
        <family val="3"/>
        <charset val="134"/>
      </rPr>
      <t>有轨电车铰接装置与车钩关键技术研究</t>
    </r>
  </si>
  <si>
    <r>
      <rPr>
        <sz val="10"/>
        <rFont val="宋体"/>
        <family val="3"/>
        <charset val="134"/>
      </rPr>
      <t>杨易</t>
    </r>
  </si>
  <si>
    <t>2021GK5029</t>
  </si>
  <si>
    <r>
      <rPr>
        <sz val="10"/>
        <rFont val="宋体"/>
        <family val="3"/>
        <charset val="134"/>
      </rPr>
      <t>株洲华信精密工业股份有限公司</t>
    </r>
  </si>
  <si>
    <r>
      <rPr>
        <sz val="10"/>
        <rFont val="宋体"/>
        <family val="3"/>
        <charset val="134"/>
      </rPr>
      <t>动力电池专用设备关键零部件性能分析与结构优化及产业化</t>
    </r>
  </si>
  <si>
    <r>
      <rPr>
        <sz val="10"/>
        <rFont val="宋体"/>
        <family val="3"/>
        <charset val="134"/>
      </rPr>
      <t>刘水长</t>
    </r>
  </si>
  <si>
    <t>2021GK5030</t>
  </si>
  <si>
    <r>
      <rPr>
        <sz val="10"/>
        <rFont val="宋体"/>
        <family val="3"/>
        <charset val="134"/>
      </rPr>
      <t>湖南永盛新材料股份有限公司</t>
    </r>
  </si>
  <si>
    <r>
      <rPr>
        <sz val="10"/>
        <rFont val="宋体"/>
        <family val="3"/>
        <charset val="134"/>
      </rPr>
      <t>高性能锂一次电池用关键材料的研究与应用开发</t>
    </r>
  </si>
  <si>
    <r>
      <rPr>
        <sz val="10"/>
        <rFont val="宋体"/>
        <family val="3"/>
        <charset val="134"/>
      </rPr>
      <t>潘俊安</t>
    </r>
  </si>
  <si>
    <t>2021GK5032</t>
  </si>
  <si>
    <r>
      <rPr>
        <sz val="10"/>
        <rFont val="宋体"/>
        <family val="3"/>
        <charset val="134"/>
      </rPr>
      <t>湖南澳维环保科技有限公司</t>
    </r>
  </si>
  <si>
    <r>
      <rPr>
        <sz val="10"/>
        <rFont val="宋体"/>
        <family val="3"/>
        <charset val="134"/>
      </rPr>
      <t>耐溶剂分离膜材料的开发及应用</t>
    </r>
  </si>
  <si>
    <r>
      <rPr>
        <sz val="10"/>
        <rFont val="宋体"/>
        <family val="3"/>
        <charset val="134"/>
      </rPr>
      <t>张海良</t>
    </r>
  </si>
  <si>
    <t>2021GK5033</t>
  </si>
  <si>
    <r>
      <rPr>
        <sz val="10"/>
        <color rgb="FF000000"/>
        <rFont val="宋体"/>
        <family val="3"/>
        <charset val="134"/>
      </rPr>
      <t>株洲时代橡塑元件开发有限责任公司</t>
    </r>
  </si>
  <si>
    <r>
      <rPr>
        <sz val="10"/>
        <color rgb="FF000000"/>
        <rFont val="宋体"/>
        <family val="3"/>
        <charset val="134"/>
      </rPr>
      <t>刘国钧</t>
    </r>
  </si>
  <si>
    <t>2022JC5041</t>
  </si>
  <si>
    <r>
      <rPr>
        <sz val="10"/>
        <color rgb="FF000000"/>
        <rFont val="宋体"/>
        <family val="3"/>
        <charset val="134"/>
      </rPr>
      <t>株洲硬质合金集团有限公司</t>
    </r>
  </si>
  <si>
    <r>
      <rPr>
        <sz val="10"/>
        <color rgb="FF000000"/>
        <rFont val="宋体"/>
        <family val="3"/>
        <charset val="134"/>
      </rPr>
      <t>刘永中</t>
    </r>
  </si>
  <si>
    <t>2022JC5042</t>
  </si>
  <si>
    <r>
      <rPr>
        <sz val="10"/>
        <color rgb="FF000000"/>
        <rFont val="宋体"/>
        <family val="3"/>
        <charset val="134"/>
      </rPr>
      <t>湖南九方焊接检测技术有限公司</t>
    </r>
  </si>
  <si>
    <r>
      <rPr>
        <sz val="10"/>
        <color rgb="FF000000"/>
        <rFont val="宋体"/>
        <family val="3"/>
        <charset val="134"/>
      </rPr>
      <t>屈利君</t>
    </r>
  </si>
  <si>
    <t>2022JC5043</t>
  </si>
  <si>
    <r>
      <rPr>
        <sz val="10"/>
        <color rgb="FF000000"/>
        <rFont val="宋体"/>
        <family val="3"/>
        <charset val="134"/>
      </rPr>
      <t>湖南正信检测技术股份有限公司</t>
    </r>
  </si>
  <si>
    <r>
      <rPr>
        <sz val="10"/>
        <color rgb="FF000000"/>
        <rFont val="宋体"/>
        <family val="3"/>
        <charset val="134"/>
      </rPr>
      <t>刘丽萍</t>
    </r>
  </si>
  <si>
    <t>2022JC5044</t>
  </si>
  <si>
    <r>
      <rPr>
        <sz val="10"/>
        <color rgb="FF000000"/>
        <rFont val="宋体"/>
        <family val="3"/>
        <charset val="134"/>
      </rPr>
      <t>中科智感科技（湖南）有限公司</t>
    </r>
  </si>
  <si>
    <r>
      <rPr>
        <sz val="10"/>
        <color rgb="FF000000"/>
        <rFont val="宋体"/>
        <family val="3"/>
        <charset val="134"/>
      </rPr>
      <t>程林</t>
    </r>
  </si>
  <si>
    <t>2022JC5108</t>
  </si>
  <si>
    <r>
      <rPr>
        <sz val="10"/>
        <color rgb="FF000000"/>
        <rFont val="宋体"/>
        <family val="3"/>
        <charset val="134"/>
      </rPr>
      <t>中车株洲车辆有限公司</t>
    </r>
  </si>
  <si>
    <r>
      <rPr>
        <sz val="10"/>
        <color rgb="FF000000"/>
        <rFont val="宋体"/>
        <family val="3"/>
        <charset val="134"/>
      </rPr>
      <t>周殿广</t>
    </r>
  </si>
  <si>
    <t>2022JC5109</t>
  </si>
  <si>
    <r>
      <rPr>
        <sz val="10"/>
        <color rgb="FF000000"/>
        <rFont val="宋体"/>
        <family val="3"/>
        <charset val="134"/>
      </rPr>
      <t>株洲万融新材科技有限公司</t>
    </r>
  </si>
  <si>
    <r>
      <rPr>
        <sz val="10"/>
        <color rgb="FF000000"/>
        <rFont val="宋体"/>
        <family val="3"/>
        <charset val="134"/>
      </rPr>
      <t>戴应明</t>
    </r>
  </si>
  <si>
    <t>2022JC5110</t>
  </si>
  <si>
    <r>
      <rPr>
        <sz val="10"/>
        <color rgb="FF000000"/>
        <rFont val="宋体"/>
        <family val="3"/>
        <charset val="134"/>
      </rPr>
      <t>株洲中铁电气物资有限公司</t>
    </r>
  </si>
  <si>
    <r>
      <rPr>
        <sz val="10"/>
        <color rgb="FF000000"/>
        <rFont val="宋体"/>
        <family val="3"/>
        <charset val="134"/>
      </rPr>
      <t>黄敏</t>
    </r>
  </si>
  <si>
    <t>2022JC5111</t>
  </si>
  <si>
    <r>
      <rPr>
        <sz val="10"/>
        <color rgb="FF000000"/>
        <rFont val="宋体"/>
        <family val="3"/>
        <charset val="134"/>
      </rPr>
      <t>株洲华信精密工业股份有限公司</t>
    </r>
  </si>
  <si>
    <r>
      <rPr>
        <sz val="10"/>
        <color rgb="FF000000"/>
        <rFont val="宋体"/>
        <family val="3"/>
        <charset val="134"/>
      </rPr>
      <t>李书豪</t>
    </r>
  </si>
  <si>
    <t>2022JC5112</t>
  </si>
  <si>
    <r>
      <rPr>
        <sz val="10"/>
        <color rgb="FF000000"/>
        <rFont val="宋体"/>
        <family val="3"/>
        <charset val="134"/>
      </rPr>
      <t>株洲嘉成科技发展有限公司</t>
    </r>
  </si>
  <si>
    <r>
      <rPr>
        <sz val="10"/>
        <color rgb="FF000000"/>
        <rFont val="宋体"/>
        <family val="3"/>
        <charset val="134"/>
      </rPr>
      <t>周媛媛</t>
    </r>
  </si>
  <si>
    <t>2022JC5113</t>
  </si>
  <si>
    <r>
      <rPr>
        <sz val="10"/>
        <color rgb="FF000000"/>
        <rFont val="宋体"/>
        <family val="3"/>
        <charset val="134"/>
      </rPr>
      <t>株洲振邦科技实业有限公司</t>
    </r>
  </si>
  <si>
    <r>
      <rPr>
        <sz val="10"/>
        <color rgb="FF000000"/>
        <rFont val="宋体"/>
        <family val="3"/>
        <charset val="134"/>
      </rPr>
      <t>龙凤容</t>
    </r>
  </si>
  <si>
    <t>2022JC5114</t>
  </si>
  <si>
    <r>
      <rPr>
        <sz val="10"/>
        <color rgb="FF000000"/>
        <rFont val="宋体"/>
        <family val="3"/>
        <charset val="134"/>
      </rPr>
      <t>株洲电力机车气动设备有限责任公司</t>
    </r>
  </si>
  <si>
    <r>
      <rPr>
        <sz val="10"/>
        <color rgb="FF000000"/>
        <rFont val="宋体"/>
        <family val="3"/>
        <charset val="134"/>
      </rPr>
      <t>李彩玲</t>
    </r>
  </si>
  <si>
    <t>2022JC5116</t>
  </si>
  <si>
    <r>
      <rPr>
        <sz val="10"/>
        <color rgb="FF000000"/>
        <rFont val="宋体"/>
        <family val="3"/>
        <charset val="134"/>
      </rPr>
      <t>株洲肯特硬质合金股份有限公司</t>
    </r>
  </si>
  <si>
    <r>
      <rPr>
        <sz val="10"/>
        <color rgb="FF000000"/>
        <rFont val="宋体"/>
        <family val="3"/>
        <charset val="134"/>
      </rPr>
      <t>周美</t>
    </r>
  </si>
  <si>
    <t>2022JC5117</t>
  </si>
  <si>
    <r>
      <rPr>
        <sz val="10"/>
        <color rgb="FF000000"/>
        <rFont val="宋体"/>
        <family val="3"/>
        <charset val="134"/>
      </rPr>
      <t>湖南昶力轨道交通设备有限公司</t>
    </r>
  </si>
  <si>
    <r>
      <rPr>
        <sz val="10"/>
        <color rgb="FF000000"/>
        <rFont val="宋体"/>
        <family val="3"/>
        <charset val="134"/>
      </rPr>
      <t>陈平</t>
    </r>
  </si>
  <si>
    <t>2022JC5118</t>
  </si>
  <si>
    <r>
      <rPr>
        <sz val="10"/>
        <color rgb="FF000000"/>
        <rFont val="宋体"/>
        <family val="3"/>
        <charset val="134"/>
      </rPr>
      <t>湖南联诚电气科技有限公司</t>
    </r>
  </si>
  <si>
    <r>
      <rPr>
        <sz val="10"/>
        <color rgb="FF000000"/>
        <rFont val="宋体"/>
        <family val="3"/>
        <charset val="134"/>
      </rPr>
      <t>吴翔成</t>
    </r>
  </si>
  <si>
    <t>2022JC5119</t>
  </si>
  <si>
    <r>
      <rPr>
        <sz val="10"/>
        <rFont val="宋体"/>
        <family val="3"/>
        <charset val="134"/>
      </rPr>
      <t>株洲市科学技术局</t>
    </r>
  </si>
  <si>
    <r>
      <rPr>
        <sz val="10"/>
        <rFont val="宋体"/>
        <family val="3"/>
        <charset val="134"/>
      </rPr>
      <t>茶陵县</t>
    </r>
  </si>
  <si>
    <r>
      <rPr>
        <sz val="10"/>
        <rFont val="宋体"/>
        <family val="3"/>
        <charset val="134"/>
      </rPr>
      <t>湖南泰阳药业有限公司</t>
    </r>
  </si>
  <si>
    <r>
      <rPr>
        <sz val="10"/>
        <rFont val="宋体"/>
        <family val="3"/>
        <charset val="134"/>
      </rPr>
      <t>一种降血脂药物的开发</t>
    </r>
  </si>
  <si>
    <r>
      <rPr>
        <sz val="10"/>
        <rFont val="宋体"/>
        <family val="3"/>
        <charset val="134"/>
      </rPr>
      <t>朱平凤</t>
    </r>
  </si>
  <si>
    <t>2021GK5031</t>
  </si>
  <si>
    <t>炎陵县</t>
  </si>
  <si>
    <r>
      <rPr>
        <sz val="10"/>
        <rFont val="宋体"/>
        <family val="3"/>
        <charset val="134"/>
      </rPr>
      <t>湖南全康电子科技有限公司</t>
    </r>
  </si>
  <si>
    <r>
      <rPr>
        <sz val="10"/>
        <rFont val="宋体"/>
        <family val="3"/>
        <charset val="134"/>
      </rPr>
      <t>基于移动物联网的智能送风家电关键技术研究及产业化</t>
    </r>
  </si>
  <si>
    <r>
      <rPr>
        <sz val="10"/>
        <rFont val="宋体"/>
        <family val="3"/>
        <charset val="134"/>
      </rPr>
      <t>段欢红</t>
    </r>
  </si>
  <si>
    <t>2021GK3065</t>
  </si>
  <si>
    <r>
      <rPr>
        <sz val="10"/>
        <rFont val="宋体"/>
        <family val="3"/>
        <charset val="134"/>
      </rPr>
      <t>株洲江钨博大硬面材料有限公司</t>
    </r>
  </si>
  <si>
    <r>
      <rPr>
        <sz val="10"/>
        <rFont val="宋体"/>
        <family val="3"/>
        <charset val="134"/>
      </rPr>
      <t>高性能</t>
    </r>
    <r>
      <rPr>
        <sz val="10"/>
        <rFont val="Nimbus Roman No9 L"/>
        <family val="1"/>
      </rPr>
      <t>90</t>
    </r>
    <r>
      <rPr>
        <sz val="10"/>
        <rFont val="宋体"/>
        <family val="3"/>
        <charset val="134"/>
      </rPr>
      <t>（</t>
    </r>
    <r>
      <rPr>
        <sz val="10"/>
        <rFont val="Nimbus Roman No9 L"/>
        <family val="1"/>
      </rPr>
      <t>WC+WB</t>
    </r>
    <r>
      <rPr>
        <sz val="10"/>
        <rFont val="宋体"/>
        <family val="3"/>
        <charset val="134"/>
      </rPr>
      <t>）</t>
    </r>
    <r>
      <rPr>
        <sz val="10"/>
        <rFont val="Nimbus Roman No9 L"/>
        <family val="1"/>
      </rPr>
      <t>+10Co</t>
    </r>
    <r>
      <rPr>
        <sz val="10"/>
        <rFont val="宋体"/>
        <family val="3"/>
        <charset val="134"/>
      </rPr>
      <t>热喷涂粉研发与产业化</t>
    </r>
  </si>
  <si>
    <r>
      <rPr>
        <sz val="10"/>
        <rFont val="宋体"/>
        <family val="3"/>
        <charset val="134"/>
      </rPr>
      <t>刘宝刚</t>
    </r>
  </si>
  <si>
    <t>2021GK5028</t>
  </si>
  <si>
    <r>
      <rPr>
        <sz val="10"/>
        <rFont val="宋体"/>
        <family val="3"/>
        <charset val="134"/>
      </rPr>
      <t>醴陵市</t>
    </r>
  </si>
  <si>
    <r>
      <rPr>
        <sz val="10"/>
        <color rgb="FF000000"/>
        <rFont val="宋体"/>
        <family val="3"/>
        <charset val="134"/>
      </rPr>
      <t>株洲时代金属制造有限公司</t>
    </r>
  </si>
  <si>
    <r>
      <rPr>
        <sz val="10"/>
        <color rgb="FF000000"/>
        <rFont val="宋体"/>
        <family val="3"/>
        <charset val="134"/>
      </rPr>
      <t>李啸</t>
    </r>
  </si>
  <si>
    <t>2022JC5115</t>
  </si>
  <si>
    <t>湘潭市</t>
  </si>
  <si>
    <r>
      <rPr>
        <b/>
        <sz val="10"/>
        <rFont val="宋体"/>
        <family val="3"/>
        <charset val="134"/>
      </rPr>
      <t>湘潭市小计</t>
    </r>
  </si>
  <si>
    <r>
      <rPr>
        <sz val="10"/>
        <rFont val="宋体"/>
        <family val="3"/>
        <charset val="134"/>
      </rPr>
      <t>市本级及所辖区</t>
    </r>
  </si>
  <si>
    <r>
      <rPr>
        <sz val="10"/>
        <rFont val="宋体"/>
        <family val="3"/>
        <charset val="134"/>
      </rPr>
      <t>湖南佰欧泰医药有限责任公司</t>
    </r>
  </si>
  <si>
    <r>
      <rPr>
        <sz val="10"/>
        <rFont val="宋体"/>
        <family val="3"/>
        <charset val="134"/>
      </rPr>
      <t>创新型抗感染、促愈合医用创面敷料</t>
    </r>
  </si>
  <si>
    <t>LICHUN/SUN</t>
  </si>
  <si>
    <t>2021GK3079</t>
  </si>
  <si>
    <r>
      <rPr>
        <sz val="10"/>
        <rFont val="宋体"/>
        <family val="3"/>
        <charset val="134"/>
      </rPr>
      <t>湖南蘑蘑哒农业开发有限公司</t>
    </r>
  </si>
  <si>
    <r>
      <rPr>
        <sz val="10"/>
        <rFont val="宋体"/>
        <family val="3"/>
        <charset val="134"/>
      </rPr>
      <t>蘑菇渣和园林绿化废弃物资源化利用</t>
    </r>
  </si>
  <si>
    <r>
      <rPr>
        <sz val="10"/>
        <rFont val="宋体"/>
        <family val="3"/>
        <charset val="134"/>
      </rPr>
      <t>李瑞雪</t>
    </r>
  </si>
  <si>
    <t>2021GK5036</t>
  </si>
  <si>
    <r>
      <rPr>
        <sz val="10"/>
        <rFont val="宋体"/>
        <family val="3"/>
        <charset val="134"/>
      </rPr>
      <t>湖南平安三农科技有限公司</t>
    </r>
  </si>
  <si>
    <r>
      <rPr>
        <sz val="10"/>
        <rFont val="宋体"/>
        <family val="3"/>
        <charset val="134"/>
      </rPr>
      <t>石墨烯加温设施在越冬早春苗育苗生产上的应用研究</t>
    </r>
  </si>
  <si>
    <r>
      <rPr>
        <sz val="10"/>
        <rFont val="宋体"/>
        <family val="3"/>
        <charset val="134"/>
      </rPr>
      <t>何刀山</t>
    </r>
  </si>
  <si>
    <t>2021GK5037</t>
  </si>
  <si>
    <r>
      <rPr>
        <sz val="10"/>
        <rFont val="宋体"/>
        <family val="3"/>
        <charset val="134"/>
      </rPr>
      <t>湘潭牵引机车厂有限公司</t>
    </r>
  </si>
  <si>
    <r>
      <rPr>
        <sz val="10"/>
        <rFont val="宋体"/>
        <family val="3"/>
        <charset val="134"/>
      </rPr>
      <t>智能型大吨位地下轨道施工用电机车</t>
    </r>
  </si>
  <si>
    <r>
      <rPr>
        <sz val="10"/>
        <rFont val="宋体"/>
        <family val="3"/>
        <charset val="134"/>
      </rPr>
      <t>刘波</t>
    </r>
  </si>
  <si>
    <t>2021GK5038</t>
  </si>
  <si>
    <r>
      <rPr>
        <sz val="10"/>
        <rFont val="宋体"/>
        <family val="3"/>
        <charset val="134"/>
      </rPr>
      <t>湘潭绿丰保鲜蔬菜配送有限公司</t>
    </r>
  </si>
  <si>
    <r>
      <rPr>
        <sz val="10"/>
        <rFont val="宋体"/>
        <family val="3"/>
        <charset val="134"/>
      </rPr>
      <t>农业采摘机器人关键技术研究</t>
    </r>
  </si>
  <si>
    <r>
      <rPr>
        <sz val="10"/>
        <rFont val="宋体"/>
        <family val="3"/>
        <charset val="134"/>
      </rPr>
      <t>何瑛</t>
    </r>
  </si>
  <si>
    <t>2021GK5039</t>
  </si>
  <si>
    <r>
      <rPr>
        <sz val="10"/>
        <rFont val="宋体"/>
        <family val="3"/>
        <charset val="134"/>
      </rPr>
      <t>湘潭市双力电机车制造有限公司</t>
    </r>
  </si>
  <si>
    <r>
      <rPr>
        <sz val="10"/>
        <rFont val="宋体"/>
        <family val="3"/>
        <charset val="134"/>
      </rPr>
      <t>矿用电机车的永磁同步电动机驱动系统研发</t>
    </r>
  </si>
  <si>
    <r>
      <rPr>
        <sz val="10"/>
        <rFont val="宋体"/>
        <family val="3"/>
        <charset val="134"/>
      </rPr>
      <t>谭平安</t>
    </r>
  </si>
  <si>
    <t>2021GK5040</t>
  </si>
  <si>
    <r>
      <rPr>
        <sz val="10"/>
        <rFont val="宋体"/>
        <family val="3"/>
        <charset val="134"/>
      </rPr>
      <t>湖南德意电气有限公司</t>
    </r>
  </si>
  <si>
    <r>
      <rPr>
        <sz val="10"/>
        <rFont val="Nimbus Roman No9 L"/>
        <family val="1"/>
      </rPr>
      <t>10kV</t>
    </r>
    <r>
      <rPr>
        <sz val="10"/>
        <rFont val="宋体"/>
        <family val="3"/>
        <charset val="134"/>
      </rPr>
      <t>箱式变电站集成滤波电抗配电变压器</t>
    </r>
  </si>
  <si>
    <r>
      <rPr>
        <sz val="10"/>
        <rFont val="宋体"/>
        <family val="3"/>
        <charset val="134"/>
      </rPr>
      <t>李世军</t>
    </r>
  </si>
  <si>
    <t>2021GK5042</t>
  </si>
  <si>
    <r>
      <rPr>
        <sz val="10"/>
        <rFont val="宋体"/>
        <family val="3"/>
        <charset val="134"/>
      </rPr>
      <t>湖南永霏特种防护用品有限公司</t>
    </r>
  </si>
  <si>
    <r>
      <rPr>
        <sz val="10"/>
        <rFont val="宋体"/>
        <family val="3"/>
        <charset val="134"/>
      </rPr>
      <t>可重复使用医用防护面料的研发</t>
    </r>
  </si>
  <si>
    <r>
      <rPr>
        <sz val="10"/>
        <rFont val="宋体"/>
        <family val="3"/>
        <charset val="134"/>
      </rPr>
      <t>汪泽幸</t>
    </r>
  </si>
  <si>
    <t>2021GK5043</t>
  </si>
  <si>
    <r>
      <rPr>
        <sz val="10"/>
        <rFont val="宋体"/>
        <family val="3"/>
        <charset val="134"/>
      </rPr>
      <t>湖南湖工电气有限公司</t>
    </r>
  </si>
  <si>
    <r>
      <rPr>
        <sz val="10"/>
        <rFont val="宋体"/>
        <family val="3"/>
        <charset val="134"/>
      </rPr>
      <t>地铁牵引电机性能测试系统研发与应用</t>
    </r>
  </si>
  <si>
    <r>
      <rPr>
        <sz val="10"/>
        <rFont val="宋体"/>
        <family val="3"/>
        <charset val="134"/>
      </rPr>
      <t>黄中华</t>
    </r>
  </si>
  <si>
    <t>2021GK5044</t>
  </si>
  <si>
    <r>
      <rPr>
        <sz val="10"/>
        <rFont val="宋体"/>
        <family val="3"/>
        <charset val="134"/>
      </rPr>
      <t>湘潭市时代电气有限公司</t>
    </r>
  </si>
  <si>
    <r>
      <rPr>
        <sz val="10"/>
        <rFont val="宋体"/>
        <family val="3"/>
        <charset val="134"/>
      </rPr>
      <t>智慧型直流电源微机保护装置</t>
    </r>
  </si>
  <si>
    <r>
      <rPr>
        <sz val="10"/>
        <rFont val="宋体"/>
        <family val="3"/>
        <charset val="134"/>
      </rPr>
      <t>颜渐德</t>
    </r>
  </si>
  <si>
    <t>2021GK5045</t>
  </si>
  <si>
    <r>
      <rPr>
        <sz val="10"/>
        <rFont val="宋体"/>
        <family val="3"/>
        <charset val="134"/>
      </rPr>
      <t>湖南双环纤维成型设备有限公司</t>
    </r>
  </si>
  <si>
    <r>
      <rPr>
        <sz val="10"/>
        <rFont val="宋体"/>
        <family val="3"/>
        <charset val="134"/>
      </rPr>
      <t>秸秆综合利用关键技术与装备研发</t>
    </r>
  </si>
  <si>
    <r>
      <rPr>
        <sz val="10"/>
        <rFont val="宋体"/>
        <family val="3"/>
        <charset val="134"/>
      </rPr>
      <t>陈波</t>
    </r>
  </si>
  <si>
    <t>2021GK5046</t>
  </si>
  <si>
    <r>
      <rPr>
        <sz val="10"/>
        <rFont val="宋体"/>
        <family val="3"/>
        <charset val="134"/>
      </rPr>
      <t>湘潭尚德机电科技有限公司</t>
    </r>
  </si>
  <si>
    <r>
      <rPr>
        <sz val="10"/>
        <rFont val="宋体"/>
        <family val="3"/>
        <charset val="134"/>
      </rPr>
      <t>风力发电机定子冲片冲压工艺优化及自动上料装置研发</t>
    </r>
  </si>
  <si>
    <r>
      <rPr>
        <sz val="10"/>
        <rFont val="宋体"/>
        <family val="3"/>
        <charset val="134"/>
      </rPr>
      <t>游红</t>
    </r>
  </si>
  <si>
    <t>2021GK5047</t>
  </si>
  <si>
    <r>
      <rPr>
        <sz val="10"/>
        <rFont val="宋体"/>
        <family val="3"/>
        <charset val="134"/>
      </rPr>
      <t>金杯电工电磁线有限公司</t>
    </r>
  </si>
  <si>
    <r>
      <rPr>
        <sz val="10"/>
        <rFont val="宋体"/>
        <family val="3"/>
        <charset val="134"/>
      </rPr>
      <t>高端耐电晕漆纳米粒子均匀分散研究</t>
    </r>
  </si>
  <si>
    <r>
      <rPr>
        <sz val="10"/>
        <rFont val="宋体"/>
        <family val="3"/>
        <charset val="134"/>
      </rPr>
      <t>周剑林</t>
    </r>
  </si>
  <si>
    <t>2021GK5048</t>
  </si>
  <si>
    <r>
      <rPr>
        <sz val="10"/>
        <color rgb="FF000000"/>
        <rFont val="宋体"/>
        <family val="3"/>
        <charset val="134"/>
      </rPr>
      <t>湘潭湘电整流设备有限公司</t>
    </r>
  </si>
  <si>
    <r>
      <rPr>
        <sz val="10"/>
        <color rgb="FF000000"/>
        <rFont val="宋体"/>
        <family val="3"/>
        <charset val="134"/>
      </rPr>
      <t>黄建彬</t>
    </r>
  </si>
  <si>
    <t>2022JC5121</t>
  </si>
  <si>
    <r>
      <rPr>
        <sz val="10"/>
        <rFont val="宋体"/>
        <family val="3"/>
        <charset val="134"/>
      </rPr>
      <t>湘潭市国家高新技术产业开发区管理委员会</t>
    </r>
  </si>
  <si>
    <t>湘潭县</t>
  </si>
  <si>
    <r>
      <rPr>
        <sz val="10"/>
        <rFont val="宋体"/>
        <family val="3"/>
        <charset val="134"/>
      </rPr>
      <t>湖南金铠新材料科技股份有限公司</t>
    </r>
  </si>
  <si>
    <r>
      <rPr>
        <sz val="10"/>
        <rFont val="宋体"/>
        <family val="3"/>
        <charset val="134"/>
      </rPr>
      <t>年产</t>
    </r>
    <r>
      <rPr>
        <sz val="10"/>
        <rFont val="Nimbus Roman No9 L"/>
        <family val="1"/>
      </rPr>
      <t>120</t>
    </r>
    <r>
      <rPr>
        <sz val="10"/>
        <rFont val="宋体"/>
        <family val="3"/>
        <charset val="134"/>
      </rPr>
      <t>万件锂电池正极材料专用匣钵</t>
    </r>
  </si>
  <si>
    <r>
      <rPr>
        <sz val="10"/>
        <rFont val="宋体"/>
        <family val="3"/>
        <charset val="134"/>
      </rPr>
      <t>肖自秀</t>
    </r>
  </si>
  <si>
    <t>2021GK3078</t>
  </si>
  <si>
    <r>
      <rPr>
        <sz val="10"/>
        <rFont val="宋体"/>
        <family val="3"/>
        <charset val="134"/>
      </rPr>
      <t>湘乡市</t>
    </r>
  </si>
  <si>
    <r>
      <rPr>
        <sz val="10"/>
        <rFont val="宋体"/>
        <family val="3"/>
        <charset val="134"/>
      </rPr>
      <t>湖南埃普特医疗器械有限公司</t>
    </r>
  </si>
  <si>
    <r>
      <rPr>
        <sz val="10"/>
        <rFont val="宋体"/>
        <family val="3"/>
        <charset val="134"/>
      </rPr>
      <t>高分子载药栓塞微球的合成、性能调控及其应用</t>
    </r>
  </si>
  <si>
    <r>
      <rPr>
        <sz val="10"/>
        <rFont val="宋体"/>
        <family val="3"/>
        <charset val="134"/>
      </rPr>
      <t>刘琛</t>
    </r>
  </si>
  <si>
    <t>2021GK5041</t>
  </si>
  <si>
    <r>
      <rPr>
        <sz val="10"/>
        <rFont val="宋体"/>
        <family val="3"/>
        <charset val="134"/>
      </rPr>
      <t>韶山市</t>
    </r>
  </si>
  <si>
    <r>
      <rPr>
        <sz val="10"/>
        <rFont val="宋体"/>
        <family val="3"/>
        <charset val="134"/>
      </rPr>
      <t>湖南江冶机电科技股份有限公司</t>
    </r>
  </si>
  <si>
    <r>
      <rPr>
        <sz val="10"/>
        <rFont val="宋体"/>
        <family val="3"/>
        <charset val="134"/>
      </rPr>
      <t>航天人因固废热熔压缩技术及装置的研发</t>
    </r>
  </si>
  <si>
    <r>
      <rPr>
        <sz val="10"/>
        <rFont val="宋体"/>
        <family val="3"/>
        <charset val="134"/>
      </rPr>
      <t>田科</t>
    </r>
  </si>
  <si>
    <t>2021GK5034</t>
  </si>
  <si>
    <r>
      <rPr>
        <sz val="10"/>
        <rFont val="宋体"/>
        <family val="3"/>
        <charset val="134"/>
      </rPr>
      <t>湖南江南四棱数控机械有限公司</t>
    </r>
  </si>
  <si>
    <r>
      <rPr>
        <sz val="10"/>
        <rFont val="宋体"/>
        <family val="3"/>
        <charset val="134"/>
      </rPr>
      <t>超大型多轴数控复合材料缠绕装备设计</t>
    </r>
  </si>
  <si>
    <r>
      <rPr>
        <sz val="10"/>
        <rFont val="宋体"/>
        <family val="3"/>
        <charset val="134"/>
      </rPr>
      <t>彭浩舸</t>
    </r>
  </si>
  <si>
    <t>2021GK5035</t>
  </si>
  <si>
    <r>
      <rPr>
        <sz val="10"/>
        <color rgb="FF000000"/>
        <rFont val="宋体"/>
        <family val="3"/>
        <charset val="134"/>
      </rPr>
      <t>湘潭如意电机电器有限公司</t>
    </r>
  </si>
  <si>
    <r>
      <rPr>
        <sz val="10"/>
        <color rgb="FF000000"/>
        <rFont val="宋体"/>
        <family val="3"/>
        <charset val="134"/>
      </rPr>
      <t>张化</t>
    </r>
  </si>
  <si>
    <t>2022JC5120</t>
  </si>
  <si>
    <t>衡阳市</t>
  </si>
  <si>
    <r>
      <rPr>
        <b/>
        <sz val="10"/>
        <rFont val="宋体"/>
        <family val="3"/>
        <charset val="134"/>
      </rPr>
      <t>衡阳市小计</t>
    </r>
  </si>
  <si>
    <r>
      <rPr>
        <sz val="10"/>
        <rFont val="宋体"/>
        <family val="3"/>
        <charset val="134"/>
      </rPr>
      <t>湖南博思数字乡村科技发展有限公司</t>
    </r>
  </si>
  <si>
    <r>
      <rPr>
        <sz val="10"/>
        <rFont val="宋体"/>
        <family val="3"/>
        <charset val="134"/>
      </rPr>
      <t>数字乡村服务平台</t>
    </r>
  </si>
  <si>
    <r>
      <rPr>
        <sz val="10"/>
        <rFont val="宋体"/>
        <family val="3"/>
        <charset val="134"/>
      </rPr>
      <t>陈源浩</t>
    </r>
  </si>
  <si>
    <t>2021GK3080</t>
  </si>
  <si>
    <r>
      <rPr>
        <sz val="10"/>
        <rFont val="宋体"/>
        <family val="3"/>
        <charset val="134"/>
      </rPr>
      <t>湖南品触光电科技有限公司</t>
    </r>
  </si>
  <si>
    <r>
      <rPr>
        <sz val="10"/>
        <rFont val="宋体"/>
        <family val="3"/>
        <charset val="134"/>
      </rPr>
      <t>新型超大尺寸曲面触控显示器件</t>
    </r>
  </si>
  <si>
    <r>
      <rPr>
        <sz val="10"/>
        <rFont val="宋体"/>
        <family val="3"/>
        <charset val="134"/>
      </rPr>
      <t>胡涛</t>
    </r>
  </si>
  <si>
    <t>2021GK3082</t>
  </si>
  <si>
    <r>
      <rPr>
        <sz val="10"/>
        <rFont val="宋体"/>
        <family val="3"/>
        <charset val="134"/>
      </rPr>
      <t>衡阳市和仲通讯科技有限公司</t>
    </r>
  </si>
  <si>
    <r>
      <rPr>
        <sz val="10"/>
        <rFont val="Nimbus Roman No9 L"/>
        <family val="1"/>
      </rPr>
      <t>“</t>
    </r>
    <r>
      <rPr>
        <sz val="10"/>
        <rFont val="宋体"/>
        <family val="3"/>
        <charset val="134"/>
      </rPr>
      <t>室内外无缝切换</t>
    </r>
    <r>
      <rPr>
        <sz val="10"/>
        <rFont val="Nimbus Roman No9 L"/>
        <family val="1"/>
      </rPr>
      <t>”</t>
    </r>
    <r>
      <rPr>
        <sz val="10"/>
        <rFont val="宋体"/>
        <family val="3"/>
        <charset val="134"/>
      </rPr>
      <t>轻量型智能定位系统</t>
    </r>
  </si>
  <si>
    <r>
      <rPr>
        <sz val="10"/>
        <rFont val="宋体"/>
        <family val="3"/>
        <charset val="134"/>
      </rPr>
      <t>房珂</t>
    </r>
  </si>
  <si>
    <t>2021GK3084</t>
  </si>
  <si>
    <r>
      <rPr>
        <sz val="10"/>
        <rFont val="宋体"/>
        <family val="3"/>
        <charset val="134"/>
      </rPr>
      <t>衡阳中燃能源有限公司</t>
    </r>
  </si>
  <si>
    <r>
      <rPr>
        <sz val="10"/>
        <rFont val="宋体"/>
        <family val="3"/>
        <charset val="134"/>
      </rPr>
      <t>智慧能源规划建设之增量配电试点项目</t>
    </r>
  </si>
  <si>
    <r>
      <rPr>
        <sz val="10"/>
        <rFont val="宋体"/>
        <family val="3"/>
        <charset val="134"/>
      </rPr>
      <t>张爱迪</t>
    </r>
  </si>
  <si>
    <t>2021GK3088</t>
  </si>
  <si>
    <r>
      <rPr>
        <sz val="10"/>
        <rFont val="宋体"/>
        <family val="3"/>
        <charset val="134"/>
      </rPr>
      <t>衡阳远大建筑工业有限公司</t>
    </r>
  </si>
  <si>
    <r>
      <rPr>
        <sz val="10"/>
        <rFont val="宋体"/>
        <family val="3"/>
        <charset val="134"/>
      </rPr>
      <t>绿色智慧房屋</t>
    </r>
  </si>
  <si>
    <r>
      <rPr>
        <sz val="10"/>
        <rFont val="宋体"/>
        <family val="3"/>
        <charset val="134"/>
      </rPr>
      <t>李宇文</t>
    </r>
  </si>
  <si>
    <t>2021GK3089</t>
  </si>
  <si>
    <r>
      <rPr>
        <sz val="10"/>
        <rFont val="宋体"/>
        <family val="3"/>
        <charset val="134"/>
      </rPr>
      <t>湖南匠才文化发展有限公司</t>
    </r>
  </si>
  <si>
    <r>
      <rPr>
        <sz val="10"/>
        <rFont val="宋体"/>
        <family val="3"/>
        <charset val="134"/>
      </rPr>
      <t>智慧党建展厅设计系统解决方案</t>
    </r>
  </si>
  <si>
    <r>
      <rPr>
        <sz val="10"/>
        <rFont val="宋体"/>
        <family val="3"/>
        <charset val="134"/>
      </rPr>
      <t>潘怀宇</t>
    </r>
  </si>
  <si>
    <t>2021GK3090</t>
  </si>
  <si>
    <r>
      <rPr>
        <sz val="10"/>
        <rFont val="宋体"/>
        <family val="3"/>
        <charset val="134"/>
      </rPr>
      <t>衡阳市裕展精密科技有限公司</t>
    </r>
  </si>
  <si>
    <r>
      <rPr>
        <sz val="10"/>
        <rFont val="宋体"/>
        <family val="3"/>
        <charset val="134"/>
      </rPr>
      <t>智能手机精密机构件制造项目</t>
    </r>
  </si>
  <si>
    <r>
      <rPr>
        <sz val="10"/>
        <rFont val="宋体"/>
        <family val="3"/>
        <charset val="134"/>
      </rPr>
      <t>杨盈盈</t>
    </r>
  </si>
  <si>
    <t>2021GK3092</t>
  </si>
  <si>
    <r>
      <rPr>
        <sz val="10"/>
        <rFont val="宋体"/>
        <family val="3"/>
        <charset val="134"/>
      </rPr>
      <t>湖南华易盛农业发展有限公司</t>
    </r>
  </si>
  <si>
    <r>
      <rPr>
        <sz val="10"/>
        <rFont val="宋体"/>
        <family val="3"/>
        <charset val="134"/>
      </rPr>
      <t>基于智能物联网的湘黄鸡标准化养殖系统关键技术研究</t>
    </r>
  </si>
  <si>
    <r>
      <rPr>
        <sz val="10"/>
        <rFont val="宋体"/>
        <family val="3"/>
        <charset val="134"/>
      </rPr>
      <t>肖章</t>
    </r>
  </si>
  <si>
    <t>2021GK5049</t>
  </si>
  <si>
    <r>
      <rPr>
        <sz val="10"/>
        <rFont val="宋体"/>
        <family val="3"/>
        <charset val="134"/>
      </rPr>
      <t>华南麟睿科技（衡阳）有限公司</t>
    </r>
  </si>
  <si>
    <r>
      <rPr>
        <sz val="10"/>
        <rFont val="宋体"/>
        <family val="3"/>
        <charset val="134"/>
      </rPr>
      <t>基于体裁检索技术的物联网资管云平台系统研究及应用</t>
    </r>
  </si>
  <si>
    <r>
      <rPr>
        <sz val="10"/>
        <rFont val="宋体"/>
        <family val="3"/>
        <charset val="134"/>
      </rPr>
      <t>欧阳纯萍</t>
    </r>
  </si>
  <si>
    <t>2021GK5051</t>
  </si>
  <si>
    <r>
      <rPr>
        <sz val="10"/>
        <rFont val="宋体"/>
        <family val="3"/>
        <charset val="134"/>
      </rPr>
      <t>衡阳泰豪通信车辆有限公司</t>
    </r>
  </si>
  <si>
    <r>
      <rPr>
        <sz val="10"/>
        <rFont val="宋体"/>
        <family val="3"/>
        <charset val="134"/>
      </rPr>
      <t>特种车辆无人机自适应起降装置设计及规模化应用</t>
    </r>
  </si>
  <si>
    <r>
      <rPr>
        <sz val="10"/>
        <rFont val="宋体"/>
        <family val="3"/>
        <charset val="134"/>
      </rPr>
      <t>尹来容</t>
    </r>
  </si>
  <si>
    <t>2021GK5053</t>
  </si>
  <si>
    <r>
      <rPr>
        <sz val="10"/>
        <color rgb="FF000000"/>
        <rFont val="宋体"/>
        <family val="3"/>
        <charset val="134"/>
      </rPr>
      <t>湖南群虹达检验检测有限责任公司</t>
    </r>
  </si>
  <si>
    <r>
      <rPr>
        <sz val="10"/>
        <color rgb="FF000000"/>
        <rFont val="宋体"/>
        <family val="3"/>
        <charset val="134"/>
      </rPr>
      <t>周姣丽</t>
    </r>
  </si>
  <si>
    <t>2022JC5127</t>
  </si>
  <si>
    <r>
      <rPr>
        <sz val="10"/>
        <rFont val="宋体"/>
        <family val="3"/>
        <charset val="134"/>
      </rPr>
      <t>衡阳市国家高新技术产业开发区管理委员会</t>
    </r>
  </si>
  <si>
    <t>衡阳县</t>
  </si>
  <si>
    <r>
      <rPr>
        <sz val="10"/>
        <rFont val="宋体"/>
        <family val="3"/>
        <charset val="134"/>
      </rPr>
      <t>湖南大匠农业科技有限公司</t>
    </r>
  </si>
  <si>
    <r>
      <rPr>
        <sz val="10"/>
        <rFont val="宋体"/>
        <family val="3"/>
        <charset val="134"/>
      </rPr>
      <t>云上湖湘：智慧农业云服务平台的建设与推广</t>
    </r>
  </si>
  <si>
    <r>
      <rPr>
        <sz val="10"/>
        <rFont val="宋体"/>
        <family val="3"/>
        <charset val="134"/>
      </rPr>
      <t>刘正基</t>
    </r>
  </si>
  <si>
    <t>2021GK3083</t>
  </si>
  <si>
    <r>
      <rPr>
        <sz val="10"/>
        <rFont val="宋体"/>
        <family val="3"/>
        <charset val="134"/>
      </rPr>
      <t>湖南盛世威得科技有限公司</t>
    </r>
  </si>
  <si>
    <r>
      <rPr>
        <sz val="10"/>
        <rFont val="宋体"/>
        <family val="3"/>
        <charset val="134"/>
      </rPr>
      <t>钟表工业文化旅游</t>
    </r>
  </si>
  <si>
    <r>
      <rPr>
        <sz val="10"/>
        <rFont val="宋体"/>
        <family val="3"/>
        <charset val="134"/>
      </rPr>
      <t>唐灵军</t>
    </r>
  </si>
  <si>
    <t>2021GK3085</t>
  </si>
  <si>
    <r>
      <rPr>
        <sz val="10"/>
        <rFont val="宋体"/>
        <family val="3"/>
        <charset val="134"/>
      </rPr>
      <t>湖南长健农业发展有限责任公司</t>
    </r>
  </si>
  <si>
    <t>衡阳市黄化品种茶园主要病虫发生与绿色防控研究</t>
  </si>
  <si>
    <r>
      <rPr>
        <sz val="10"/>
        <rFont val="宋体"/>
        <family val="3"/>
        <charset val="134"/>
      </rPr>
      <t>黄守行</t>
    </r>
  </si>
  <si>
    <t>2021GK5050</t>
  </si>
  <si>
    <r>
      <rPr>
        <sz val="10"/>
        <rFont val="宋体"/>
        <family val="3"/>
        <charset val="134"/>
      </rPr>
      <t>衡阳县利鑫秸秆循环食用菌有限公司</t>
    </r>
  </si>
  <si>
    <r>
      <rPr>
        <sz val="10"/>
        <rFont val="宋体"/>
        <family val="3"/>
        <charset val="134"/>
      </rPr>
      <t>秀珍菇菌种选育与工厂化栽培技术研究</t>
    </r>
  </si>
  <si>
    <r>
      <rPr>
        <sz val="10"/>
        <rFont val="宋体"/>
        <family val="3"/>
        <charset val="134"/>
      </rPr>
      <t>谢玲</t>
    </r>
  </si>
  <si>
    <t>2021GK5052</t>
  </si>
  <si>
    <r>
      <rPr>
        <sz val="10"/>
        <color theme="1"/>
        <rFont val="宋体"/>
        <family val="3"/>
        <charset val="134"/>
      </rPr>
      <t>衡东县</t>
    </r>
  </si>
  <si>
    <r>
      <rPr>
        <sz val="10"/>
        <rFont val="宋体"/>
        <family val="3"/>
        <charset val="134"/>
      </rPr>
      <t>衡阳众德智能科技有限公司</t>
    </r>
  </si>
  <si>
    <r>
      <rPr>
        <sz val="10"/>
        <rFont val="宋体"/>
        <family val="3"/>
        <charset val="134"/>
      </rPr>
      <t>互联网涉案车辆管理系统</t>
    </r>
  </si>
  <si>
    <r>
      <rPr>
        <sz val="10"/>
        <rFont val="宋体"/>
        <family val="3"/>
        <charset val="134"/>
      </rPr>
      <t>夏菊花</t>
    </r>
  </si>
  <si>
    <t>2021GK3081</t>
  </si>
  <si>
    <r>
      <rPr>
        <sz val="10"/>
        <color theme="1"/>
        <rFont val="宋体"/>
        <family val="3"/>
        <charset val="134"/>
      </rPr>
      <t>衡南县</t>
    </r>
  </si>
  <si>
    <r>
      <rPr>
        <sz val="10"/>
        <rFont val="宋体"/>
        <family val="3"/>
        <charset val="134"/>
      </rPr>
      <t>湖南高致精工机械有限公司</t>
    </r>
  </si>
  <si>
    <r>
      <rPr>
        <sz val="10"/>
        <rFont val="宋体"/>
        <family val="3"/>
        <charset val="134"/>
      </rPr>
      <t>新能源汽车配件生产加工项目</t>
    </r>
  </si>
  <si>
    <r>
      <rPr>
        <sz val="10"/>
        <rFont val="宋体"/>
        <family val="3"/>
        <charset val="134"/>
      </rPr>
      <t>沈祁阳</t>
    </r>
  </si>
  <si>
    <t>2021GK3087</t>
  </si>
  <si>
    <r>
      <rPr>
        <sz val="10"/>
        <rFont val="宋体"/>
        <family val="3"/>
        <charset val="134"/>
      </rPr>
      <t>祁东县</t>
    </r>
  </si>
  <si>
    <r>
      <rPr>
        <sz val="10"/>
        <rFont val="宋体"/>
        <family val="3"/>
        <charset val="134"/>
      </rPr>
      <t>湖南领湃新能源科技有限公司</t>
    </r>
  </si>
  <si>
    <r>
      <rPr>
        <sz val="10"/>
        <rFont val="宋体"/>
        <family val="3"/>
        <charset val="134"/>
      </rPr>
      <t>新能源汽车高电压三元锂离子动力电池创新示范项目</t>
    </r>
  </si>
  <si>
    <r>
      <rPr>
        <sz val="10"/>
        <rFont val="宋体"/>
        <family val="3"/>
        <charset val="134"/>
      </rPr>
      <t>田虎</t>
    </r>
  </si>
  <si>
    <t>2021GK3086</t>
  </si>
  <si>
    <r>
      <rPr>
        <sz val="10"/>
        <rFont val="宋体"/>
        <family val="3"/>
        <charset val="134"/>
      </rPr>
      <t>耒阳市</t>
    </r>
  </si>
  <si>
    <r>
      <rPr>
        <sz val="10"/>
        <rFont val="宋体"/>
        <family val="3"/>
        <charset val="134"/>
      </rPr>
      <t>湖南利德森医疗器械有限公司</t>
    </r>
  </si>
  <si>
    <r>
      <rPr>
        <sz val="10"/>
        <rFont val="宋体"/>
        <family val="3"/>
        <charset val="134"/>
      </rPr>
      <t>温湿度智适应呼吸麻醉循环系统的研发与产业化</t>
    </r>
  </si>
  <si>
    <r>
      <rPr>
        <sz val="10"/>
        <rFont val="宋体"/>
        <family val="3"/>
        <charset val="134"/>
      </rPr>
      <t>雷斌宝</t>
    </r>
  </si>
  <si>
    <t>2021GK3091</t>
  </si>
  <si>
    <t>邵阳市</t>
  </si>
  <si>
    <r>
      <rPr>
        <b/>
        <sz val="10"/>
        <rFont val="宋体"/>
        <family val="3"/>
        <charset val="134"/>
      </rPr>
      <t>邵阳市小计</t>
    </r>
  </si>
  <si>
    <r>
      <rPr>
        <sz val="10"/>
        <rFont val="宋体"/>
        <family val="3"/>
        <charset val="134"/>
      </rPr>
      <t>邵阳市畅想教育科技有限公司</t>
    </r>
  </si>
  <si>
    <r>
      <rPr>
        <sz val="10"/>
        <rFont val="宋体"/>
        <family val="3"/>
        <charset val="134"/>
      </rPr>
      <t>一种通过麦咭编程普及国学的好方法</t>
    </r>
  </si>
  <si>
    <r>
      <rPr>
        <sz val="10"/>
        <rFont val="宋体"/>
        <family val="3"/>
        <charset val="134"/>
      </rPr>
      <t>谢宁飞</t>
    </r>
  </si>
  <si>
    <t>2021GK3123</t>
  </si>
  <si>
    <r>
      <rPr>
        <sz val="10"/>
        <rFont val="宋体"/>
        <family val="3"/>
        <charset val="134"/>
      </rPr>
      <t>湖南万脉医疗科技有限公司</t>
    </r>
  </si>
  <si>
    <r>
      <rPr>
        <sz val="10"/>
        <rFont val="宋体"/>
        <family val="3"/>
        <charset val="134"/>
      </rPr>
      <t>基于远程服务与监控的智能穿戴式脑电及心肺耦合监测设备</t>
    </r>
  </si>
  <si>
    <r>
      <rPr>
        <sz val="10"/>
        <rFont val="宋体"/>
        <family val="3"/>
        <charset val="134"/>
      </rPr>
      <t>刘哲</t>
    </r>
  </si>
  <si>
    <t>2021GK3127</t>
  </si>
  <si>
    <r>
      <rPr>
        <sz val="10"/>
        <rFont val="宋体"/>
        <family val="3"/>
        <charset val="134"/>
      </rPr>
      <t>湖南粮安科技股份有限公司</t>
    </r>
  </si>
  <si>
    <r>
      <rPr>
        <sz val="10"/>
        <rFont val="宋体"/>
        <family val="3"/>
        <charset val="134"/>
      </rPr>
      <t>高档优质稻新品种选育与推广示范</t>
    </r>
  </si>
  <si>
    <r>
      <rPr>
        <sz val="10"/>
        <rFont val="宋体"/>
        <family val="3"/>
        <charset val="134"/>
      </rPr>
      <t>雷东阳</t>
    </r>
  </si>
  <si>
    <t>2021GK5054</t>
  </si>
  <si>
    <r>
      <rPr>
        <sz val="10"/>
        <rFont val="宋体"/>
        <family val="3"/>
        <charset val="134"/>
      </rPr>
      <t>基于</t>
    </r>
    <r>
      <rPr>
        <sz val="10"/>
        <rFont val="Nimbus Roman No9 L"/>
        <family val="1"/>
      </rPr>
      <t>Scratch</t>
    </r>
    <r>
      <rPr>
        <sz val="10"/>
        <rFont val="宋体"/>
        <family val="3"/>
        <charset val="134"/>
      </rPr>
      <t>图形编程的教育机器人研制</t>
    </r>
  </si>
  <si>
    <r>
      <rPr>
        <sz val="10"/>
        <rFont val="宋体"/>
        <family val="3"/>
        <charset val="134"/>
      </rPr>
      <t>江世明</t>
    </r>
  </si>
  <si>
    <t>2021GK5055</t>
  </si>
  <si>
    <r>
      <rPr>
        <sz val="10"/>
        <rFont val="宋体"/>
        <family val="3"/>
        <charset val="134"/>
      </rPr>
      <t>湖南湘窖酒业有限公司</t>
    </r>
  </si>
  <si>
    <r>
      <rPr>
        <sz val="10"/>
        <rFont val="宋体"/>
        <family val="3"/>
        <charset val="134"/>
      </rPr>
      <t>湘窖酱酒发酵糟醅微生物群落结构演变规律与风味组分的研究</t>
    </r>
  </si>
  <si>
    <r>
      <rPr>
        <sz val="10"/>
        <rFont val="宋体"/>
        <family val="3"/>
        <charset val="134"/>
      </rPr>
      <t>郑青</t>
    </r>
  </si>
  <si>
    <t>2021GK5056</t>
  </si>
  <si>
    <r>
      <rPr>
        <sz val="10"/>
        <rFont val="宋体"/>
        <family val="3"/>
        <charset val="134"/>
      </rPr>
      <t>湖南拓点软件科技有限公司</t>
    </r>
  </si>
  <si>
    <r>
      <rPr>
        <sz val="10"/>
        <rFont val="宋体"/>
        <family val="3"/>
        <charset val="134"/>
      </rPr>
      <t>基政网络化、网格化、信息化综合服务平台</t>
    </r>
  </si>
  <si>
    <r>
      <rPr>
        <sz val="10"/>
        <rFont val="宋体"/>
        <family val="3"/>
        <charset val="134"/>
      </rPr>
      <t>柳毅</t>
    </r>
  </si>
  <si>
    <t>2021GK5058</t>
  </si>
  <si>
    <r>
      <rPr>
        <sz val="10"/>
        <color rgb="FF000000"/>
        <rFont val="宋体"/>
        <family val="3"/>
        <charset val="134"/>
      </rPr>
      <t>湖南省湘中制药有限公司</t>
    </r>
  </si>
  <si>
    <r>
      <rPr>
        <sz val="10"/>
        <color rgb="FF000000"/>
        <rFont val="宋体"/>
        <family val="3"/>
        <charset val="134"/>
      </rPr>
      <t>王佶豪</t>
    </r>
  </si>
  <si>
    <t>2022JC5130</t>
  </si>
  <si>
    <r>
      <rPr>
        <sz val="10"/>
        <rFont val="宋体"/>
        <family val="3"/>
        <charset val="134"/>
      </rPr>
      <t>邵阳市科学技术局</t>
    </r>
  </si>
  <si>
    <t>邵东市</t>
  </si>
  <si>
    <r>
      <rPr>
        <sz val="10"/>
        <rFont val="宋体"/>
        <family val="3"/>
        <charset val="134"/>
      </rPr>
      <t>湖南官桥启春农业开发有限公司</t>
    </r>
  </si>
  <si>
    <r>
      <rPr>
        <sz val="10"/>
        <rFont val="宋体"/>
        <family val="3"/>
        <charset val="134"/>
      </rPr>
      <t>玉竹功能产品的开发与应用</t>
    </r>
  </si>
  <si>
    <r>
      <rPr>
        <sz val="10"/>
        <rFont val="宋体"/>
        <family val="3"/>
        <charset val="134"/>
      </rPr>
      <t>李成舰</t>
    </r>
  </si>
  <si>
    <t>2021GK5059</t>
  </si>
  <si>
    <r>
      <rPr>
        <sz val="10"/>
        <color theme="1"/>
        <rFont val="宋体"/>
        <family val="3"/>
        <charset val="134"/>
      </rPr>
      <t>洞口县</t>
    </r>
  </si>
  <si>
    <r>
      <rPr>
        <sz val="10"/>
        <rFont val="宋体"/>
        <family val="3"/>
        <charset val="134"/>
      </rPr>
      <t>洞口尚君生态农业科技有限公司</t>
    </r>
  </si>
  <si>
    <r>
      <rPr>
        <sz val="10"/>
        <rFont val="宋体"/>
        <family val="3"/>
        <charset val="134"/>
      </rPr>
      <t>雪峰辣菜纯种发酵生产技术研发及产业化应用</t>
    </r>
  </si>
  <si>
    <r>
      <rPr>
        <sz val="10"/>
        <rFont val="宋体"/>
        <family val="3"/>
        <charset val="134"/>
      </rPr>
      <t>谢尚军</t>
    </r>
  </si>
  <si>
    <t>2021GK3126</t>
  </si>
  <si>
    <r>
      <rPr>
        <sz val="10"/>
        <rFont val="宋体"/>
        <family val="3"/>
        <charset val="134"/>
      </rPr>
      <t>城步县</t>
    </r>
  </si>
  <si>
    <r>
      <rPr>
        <sz val="10"/>
        <rFont val="宋体"/>
        <family val="3"/>
        <charset val="134"/>
      </rPr>
      <t>湖南羴牧营养品科技有限公司</t>
    </r>
  </si>
  <si>
    <r>
      <rPr>
        <sz val="10"/>
        <rFont val="宋体"/>
        <family val="3"/>
        <charset val="134"/>
      </rPr>
      <t>绿色有机全脂羊奶粉的研发及产业化</t>
    </r>
  </si>
  <si>
    <r>
      <rPr>
        <sz val="10"/>
        <rFont val="宋体"/>
        <family val="3"/>
        <charset val="134"/>
      </rPr>
      <t>李永方</t>
    </r>
  </si>
  <si>
    <t>2021GK3128</t>
  </si>
  <si>
    <r>
      <rPr>
        <sz val="10"/>
        <rFont val="宋体"/>
        <family val="3"/>
        <charset val="134"/>
      </rPr>
      <t>武冈市</t>
    </r>
  </si>
  <si>
    <r>
      <rPr>
        <sz val="10"/>
        <rFont val="宋体"/>
        <family val="3"/>
        <charset val="134"/>
      </rPr>
      <t>湖南康瑄科技有限公司</t>
    </r>
  </si>
  <si>
    <r>
      <rPr>
        <sz val="10"/>
        <rFont val="宋体"/>
        <family val="3"/>
        <charset val="134"/>
      </rPr>
      <t>基于</t>
    </r>
    <r>
      <rPr>
        <sz val="10"/>
        <rFont val="Nimbus Roman No9 L"/>
        <family val="1"/>
      </rPr>
      <t>5G</t>
    </r>
    <r>
      <rPr>
        <sz val="10"/>
        <rFont val="宋体"/>
        <family val="3"/>
        <charset val="134"/>
      </rPr>
      <t>和</t>
    </r>
    <r>
      <rPr>
        <sz val="10"/>
        <rFont val="Nimbus Roman No9 L"/>
        <family val="1"/>
      </rPr>
      <t>AI</t>
    </r>
    <r>
      <rPr>
        <sz val="10"/>
        <rFont val="宋体"/>
        <family val="3"/>
        <charset val="134"/>
      </rPr>
      <t>技术的任意图形线迹长度检测与传输系统</t>
    </r>
  </si>
  <si>
    <r>
      <rPr>
        <sz val="10"/>
        <rFont val="宋体"/>
        <family val="3"/>
        <charset val="134"/>
      </rPr>
      <t>王万千</t>
    </r>
  </si>
  <si>
    <t>2021GK3124</t>
  </si>
  <si>
    <r>
      <rPr>
        <sz val="10"/>
        <rFont val="宋体"/>
        <family val="3"/>
        <charset val="134"/>
      </rPr>
      <t>新邵县</t>
    </r>
  </si>
  <si>
    <r>
      <rPr>
        <sz val="10"/>
        <rFont val="宋体"/>
        <family val="3"/>
        <charset val="134"/>
      </rPr>
      <t>湖南众德新材料科技有限公司</t>
    </r>
  </si>
  <si>
    <r>
      <rPr>
        <sz val="10"/>
        <rFont val="宋体"/>
        <family val="3"/>
        <charset val="134"/>
      </rPr>
      <t>高性能氮化硅粉体的开发及产业化</t>
    </r>
  </si>
  <si>
    <r>
      <rPr>
        <sz val="10"/>
        <rFont val="宋体"/>
        <family val="3"/>
        <charset val="134"/>
      </rPr>
      <t>罗奇志</t>
    </r>
  </si>
  <si>
    <t>2021GK3125</t>
  </si>
  <si>
    <r>
      <rPr>
        <sz val="10"/>
        <rFont val="宋体"/>
        <family val="3"/>
        <charset val="134"/>
      </rPr>
      <t>湖南兴盛茶业科技有限责任公司</t>
    </r>
  </si>
  <si>
    <r>
      <rPr>
        <sz val="10"/>
        <rFont val="宋体"/>
        <family val="3"/>
        <charset val="134"/>
      </rPr>
      <t>宝庆桂丁红茶高值化加工关键技术研发与示范</t>
    </r>
  </si>
  <si>
    <r>
      <rPr>
        <sz val="10"/>
        <rFont val="宋体"/>
        <family val="3"/>
        <charset val="134"/>
      </rPr>
      <t>李瑾</t>
    </r>
  </si>
  <si>
    <t>2021GK5057</t>
  </si>
  <si>
    <t>岳阳市</t>
  </si>
  <si>
    <r>
      <rPr>
        <b/>
        <sz val="10"/>
        <rFont val="宋体"/>
        <family val="3"/>
        <charset val="134"/>
      </rPr>
      <t>岳阳市小计</t>
    </r>
  </si>
  <si>
    <r>
      <rPr>
        <sz val="10"/>
        <rFont val="宋体"/>
        <family val="3"/>
        <charset val="134"/>
      </rPr>
      <t>湖南淳湘农林科技有限公司</t>
    </r>
  </si>
  <si>
    <r>
      <rPr>
        <sz val="10"/>
        <rFont val="宋体"/>
        <family val="3"/>
        <charset val="134"/>
      </rPr>
      <t>抑菌洗涤用天然茶籽粉精深加工技术研发与应用</t>
    </r>
  </si>
  <si>
    <r>
      <rPr>
        <sz val="10"/>
        <rFont val="宋体"/>
        <family val="3"/>
        <charset val="134"/>
      </rPr>
      <t>喻应辉</t>
    </r>
  </si>
  <si>
    <t>2021GK3121</t>
  </si>
  <si>
    <r>
      <rPr>
        <sz val="10"/>
        <rFont val="宋体"/>
        <family val="3"/>
        <charset val="134"/>
      </rPr>
      <t>岳阳高澜节能装备制造有限公司</t>
    </r>
  </si>
  <si>
    <r>
      <rPr>
        <sz val="10"/>
        <rFont val="宋体"/>
        <family val="3"/>
        <charset val="134"/>
      </rPr>
      <t>特高压直流输电系统用大管径管道自动焊接工艺研究</t>
    </r>
  </si>
  <si>
    <r>
      <rPr>
        <sz val="10"/>
        <rFont val="宋体"/>
        <family val="3"/>
        <charset val="134"/>
      </rPr>
      <t>李超</t>
    </r>
  </si>
  <si>
    <t>2021GK5060</t>
  </si>
  <si>
    <r>
      <rPr>
        <sz val="10"/>
        <color rgb="FF000000"/>
        <rFont val="宋体"/>
        <family val="3"/>
        <charset val="134"/>
      </rPr>
      <t>岳阳长岭设备研究所有限公司</t>
    </r>
  </si>
  <si>
    <r>
      <rPr>
        <sz val="10"/>
        <color rgb="FF000000"/>
        <rFont val="宋体"/>
        <family val="3"/>
        <charset val="134"/>
      </rPr>
      <t>舒雁</t>
    </r>
  </si>
  <si>
    <t>2022JC5045</t>
  </si>
  <si>
    <r>
      <rPr>
        <sz val="10"/>
        <color rgb="FF000000"/>
        <rFont val="宋体"/>
        <family val="3"/>
        <charset val="134"/>
      </rPr>
      <t>湖南长岭石化科技开发有限公司</t>
    </r>
  </si>
  <si>
    <r>
      <rPr>
        <sz val="10"/>
        <color rgb="FF000000"/>
        <rFont val="宋体"/>
        <family val="3"/>
        <charset val="134"/>
      </rPr>
      <t>任海军</t>
    </r>
  </si>
  <si>
    <t>2022JC5046</t>
  </si>
  <si>
    <r>
      <rPr>
        <sz val="10"/>
        <color rgb="FF000000"/>
        <rFont val="宋体"/>
        <family val="3"/>
        <charset val="134"/>
      </rPr>
      <t>岳阳怡天化工有限公司</t>
    </r>
  </si>
  <si>
    <r>
      <rPr>
        <sz val="10"/>
        <color rgb="FF000000"/>
        <rFont val="宋体"/>
        <family val="3"/>
        <charset val="134"/>
      </rPr>
      <t>吴艳</t>
    </r>
  </si>
  <si>
    <t>2022JC5122</t>
  </si>
  <si>
    <r>
      <rPr>
        <sz val="10"/>
        <rFont val="宋体"/>
        <family val="3"/>
        <charset val="134"/>
      </rPr>
      <t>云溪区科技和工业信息化局</t>
    </r>
  </si>
  <si>
    <t>平江县</t>
  </si>
  <si>
    <r>
      <rPr>
        <sz val="10"/>
        <rFont val="宋体"/>
        <family val="3"/>
        <charset val="134"/>
      </rPr>
      <t>岳阳澳源通信材料有限公司</t>
    </r>
  </si>
  <si>
    <r>
      <rPr>
        <sz val="10"/>
        <rFont val="Nimbus Roman No9 L"/>
        <family val="1"/>
      </rPr>
      <t>5G</t>
    </r>
    <r>
      <rPr>
        <sz val="10"/>
        <rFont val="宋体"/>
        <family val="3"/>
        <charset val="134"/>
      </rPr>
      <t>光缆阻水纱关键技术研究</t>
    </r>
  </si>
  <si>
    <r>
      <rPr>
        <sz val="10"/>
        <rFont val="宋体"/>
        <family val="3"/>
        <charset val="134"/>
      </rPr>
      <t>罗雄</t>
    </r>
  </si>
  <si>
    <t>2021GK3120</t>
  </si>
  <si>
    <r>
      <rPr>
        <sz val="10"/>
        <rFont val="宋体"/>
        <family val="3"/>
        <charset val="134"/>
      </rPr>
      <t>湖南中天元环境工程有限公司</t>
    </r>
  </si>
  <si>
    <r>
      <rPr>
        <sz val="10"/>
        <rFont val="宋体"/>
        <family val="3"/>
        <charset val="134"/>
      </rPr>
      <t>油浆净化装置</t>
    </r>
    <r>
      <rPr>
        <sz val="10"/>
        <rFont val="Nimbus Roman No9 L"/>
        <family val="1"/>
      </rPr>
      <t>--</t>
    </r>
    <r>
      <rPr>
        <sz val="10"/>
        <rFont val="宋体"/>
        <family val="3"/>
        <charset val="134"/>
      </rPr>
      <t>耐高温特种陶瓷膜过滤技术的研发应用</t>
    </r>
  </si>
  <si>
    <r>
      <rPr>
        <sz val="10"/>
        <rFont val="宋体"/>
        <family val="3"/>
        <charset val="134"/>
      </rPr>
      <t>刘琴</t>
    </r>
  </si>
  <si>
    <t>2021GK3122</t>
  </si>
  <si>
    <r>
      <rPr>
        <sz val="10"/>
        <color rgb="FF000000"/>
        <rFont val="宋体"/>
        <family val="3"/>
        <charset val="134"/>
      </rPr>
      <t>湖南云天节能科技有限公司</t>
    </r>
  </si>
  <si>
    <r>
      <rPr>
        <sz val="10"/>
        <color rgb="FF000000"/>
        <rFont val="宋体"/>
        <family val="3"/>
        <charset val="134"/>
      </rPr>
      <t>宋海池</t>
    </r>
  </si>
  <si>
    <t>2022JC5123</t>
  </si>
  <si>
    <t>华容县</t>
  </si>
  <si>
    <r>
      <rPr>
        <sz val="10"/>
        <rFont val="宋体"/>
        <family val="3"/>
        <charset val="134"/>
      </rPr>
      <t>湖南海霸食品有限公司</t>
    </r>
  </si>
  <si>
    <r>
      <rPr>
        <sz val="10"/>
        <rFont val="宋体"/>
        <family val="3"/>
        <charset val="134"/>
      </rPr>
      <t>芥菜工艺整线的智能化数字管控系统</t>
    </r>
  </si>
  <si>
    <r>
      <rPr>
        <sz val="10"/>
        <rFont val="宋体"/>
        <family val="3"/>
        <charset val="134"/>
      </rPr>
      <t>刘凯</t>
    </r>
  </si>
  <si>
    <t>2021GK5061</t>
  </si>
  <si>
    <t>湖南赛隆药业有限公司</t>
  </si>
  <si>
    <r>
      <rPr>
        <sz val="10"/>
        <color rgb="FF000000"/>
        <rFont val="宋体"/>
        <family val="3"/>
        <charset val="134"/>
      </rPr>
      <t>周文</t>
    </r>
  </si>
  <si>
    <t>2022JC5086</t>
  </si>
  <si>
    <r>
      <rPr>
        <sz val="10"/>
        <rFont val="宋体"/>
        <family val="3"/>
        <charset val="134"/>
      </rPr>
      <t>临湘市</t>
    </r>
  </si>
  <si>
    <r>
      <rPr>
        <sz val="10"/>
        <color rgb="FF000000"/>
        <rFont val="宋体"/>
        <family val="3"/>
        <charset val="134"/>
      </rPr>
      <t>湖南金叶众望科技股份有限公司</t>
    </r>
  </si>
  <si>
    <r>
      <rPr>
        <sz val="10"/>
        <color rgb="FF000000"/>
        <rFont val="宋体"/>
        <family val="3"/>
        <charset val="134"/>
      </rPr>
      <t>黄丽榕</t>
    </r>
  </si>
  <si>
    <t>2022JC5126</t>
  </si>
  <si>
    <t>常德市</t>
  </si>
  <si>
    <r>
      <rPr>
        <b/>
        <sz val="10"/>
        <rFont val="宋体"/>
        <family val="3"/>
        <charset val="134"/>
      </rPr>
      <t>常德市小计</t>
    </r>
  </si>
  <si>
    <r>
      <rPr>
        <sz val="10"/>
        <rFont val="宋体"/>
        <family val="3"/>
        <charset val="134"/>
      </rPr>
      <t>湖南旭昱新能源科技有限公司</t>
    </r>
  </si>
  <si>
    <r>
      <rPr>
        <sz val="10"/>
        <rFont val="宋体"/>
        <family val="3"/>
        <charset val="134"/>
      </rPr>
      <t>高效弱光型非晶硅太阳能电池研发</t>
    </r>
  </si>
  <si>
    <r>
      <rPr>
        <sz val="10"/>
        <rFont val="宋体"/>
        <family val="3"/>
        <charset val="134"/>
      </rPr>
      <t>刘亮</t>
    </r>
  </si>
  <si>
    <t>2021GK3112</t>
  </si>
  <si>
    <r>
      <rPr>
        <sz val="10"/>
        <rFont val="宋体"/>
        <family val="3"/>
        <charset val="134"/>
      </rPr>
      <t>湖南国柔科技有限公司</t>
    </r>
  </si>
  <si>
    <r>
      <rPr>
        <sz val="10"/>
        <rFont val="宋体"/>
        <family val="3"/>
        <charset val="134"/>
      </rPr>
      <t>高性能双向拉伸聚酰亚胺薄膜生产</t>
    </r>
  </si>
  <si>
    <r>
      <rPr>
        <sz val="10"/>
        <rFont val="宋体"/>
        <family val="3"/>
        <charset val="134"/>
      </rPr>
      <t>诸方硕</t>
    </r>
  </si>
  <si>
    <t>2021GK3114</t>
  </si>
  <si>
    <r>
      <rPr>
        <sz val="10"/>
        <rFont val="宋体"/>
        <family val="3"/>
        <charset val="134"/>
      </rPr>
      <t>湖南德人牧业科技有限公司</t>
    </r>
  </si>
  <si>
    <r>
      <rPr>
        <sz val="10"/>
        <rFont val="宋体"/>
        <family val="3"/>
        <charset val="134"/>
      </rPr>
      <t>高肽植物鲜料技术研究及产业化开发</t>
    </r>
  </si>
  <si>
    <r>
      <rPr>
        <sz val="10"/>
        <rFont val="宋体"/>
        <family val="3"/>
        <charset val="134"/>
      </rPr>
      <t>魏仲珊</t>
    </r>
  </si>
  <si>
    <t>2021GK3116</t>
  </si>
  <si>
    <r>
      <rPr>
        <sz val="10"/>
        <rFont val="宋体"/>
        <family val="3"/>
        <charset val="134"/>
      </rPr>
      <t>邓权塑业科技（湖南）有限公司</t>
    </r>
  </si>
  <si>
    <r>
      <rPr>
        <sz val="10"/>
        <rFont val="宋体"/>
        <family val="3"/>
        <charset val="134"/>
      </rPr>
      <t>高强度、高硬度克拉管生产线的研究与开发</t>
    </r>
  </si>
  <si>
    <r>
      <rPr>
        <sz val="10"/>
        <rFont val="宋体"/>
        <family val="3"/>
        <charset val="134"/>
      </rPr>
      <t>申有名</t>
    </r>
  </si>
  <si>
    <t>2021GK5072</t>
  </si>
  <si>
    <r>
      <rPr>
        <sz val="10"/>
        <rFont val="宋体"/>
        <family val="3"/>
        <charset val="134"/>
      </rPr>
      <t>常德国力变压器有限公司</t>
    </r>
  </si>
  <si>
    <r>
      <rPr>
        <sz val="10"/>
        <rFont val="宋体"/>
        <family val="3"/>
        <charset val="134"/>
      </rPr>
      <t>高效节能智能配电变压器关键技术研究</t>
    </r>
  </si>
  <si>
    <r>
      <rPr>
        <sz val="10"/>
        <rFont val="宋体"/>
        <family val="3"/>
        <charset val="134"/>
      </rPr>
      <t>李建英</t>
    </r>
  </si>
  <si>
    <t>2021GK5074</t>
  </si>
  <si>
    <r>
      <rPr>
        <sz val="10"/>
        <rFont val="宋体"/>
        <family val="3"/>
        <charset val="134"/>
      </rPr>
      <t>湖南鸿云杭萧绿建科技有限公司</t>
    </r>
  </si>
  <si>
    <r>
      <rPr>
        <sz val="10"/>
        <rFont val="宋体"/>
        <family val="3"/>
        <charset val="134"/>
      </rPr>
      <t>装配式异形钢管混凝土组合结构体系力学性能研究</t>
    </r>
  </si>
  <si>
    <r>
      <rPr>
        <sz val="10"/>
        <rFont val="宋体"/>
        <family val="3"/>
        <charset val="134"/>
      </rPr>
      <t>贺冉</t>
    </r>
  </si>
  <si>
    <t>2021GK5075</t>
  </si>
  <si>
    <r>
      <rPr>
        <sz val="10"/>
        <rFont val="宋体"/>
        <family val="3"/>
        <charset val="134"/>
      </rPr>
      <t>湖南瑭桥科技发展有限公司</t>
    </r>
  </si>
  <si>
    <r>
      <rPr>
        <sz val="10"/>
        <rFont val="宋体"/>
        <family val="3"/>
        <charset val="134"/>
      </rPr>
      <t>城市黑臭水体技术研发集成与示范</t>
    </r>
  </si>
  <si>
    <r>
      <rPr>
        <sz val="10"/>
        <rFont val="宋体"/>
        <family val="3"/>
        <charset val="134"/>
      </rPr>
      <t>马泽民</t>
    </r>
  </si>
  <si>
    <t>2021GK5078</t>
  </si>
  <si>
    <r>
      <rPr>
        <sz val="10"/>
        <color theme="1"/>
        <rFont val="宋体"/>
        <family val="3"/>
        <charset val="134"/>
      </rPr>
      <t>汉寿县</t>
    </r>
  </si>
  <si>
    <r>
      <rPr>
        <sz val="10"/>
        <rFont val="宋体"/>
        <family val="3"/>
        <charset val="134"/>
      </rPr>
      <t>湖南新长山农业发展股份有限公司</t>
    </r>
  </si>
  <si>
    <r>
      <rPr>
        <sz val="10"/>
        <rFont val="宋体"/>
        <family val="3"/>
        <charset val="134"/>
      </rPr>
      <t>嗜硫小红卵菌</t>
    </r>
    <r>
      <rPr>
        <sz val="10"/>
        <rFont val="Nimbus Roman No9 L"/>
        <family val="1"/>
      </rPr>
      <t>HNI-1</t>
    </r>
    <r>
      <rPr>
        <sz val="10"/>
        <rFont val="宋体"/>
        <family val="3"/>
        <charset val="134"/>
      </rPr>
      <t>防治虫害以及诱导植物抗病性的研究与应用</t>
    </r>
  </si>
  <si>
    <r>
      <rPr>
        <sz val="10"/>
        <rFont val="宋体"/>
        <family val="3"/>
        <charset val="134"/>
      </rPr>
      <t>周波</t>
    </r>
  </si>
  <si>
    <t>2021GK5069</t>
  </si>
  <si>
    <r>
      <rPr>
        <sz val="10"/>
        <rFont val="宋体"/>
        <family val="3"/>
        <charset val="134"/>
      </rPr>
      <t>湖南登科材料科技有限公司</t>
    </r>
  </si>
  <si>
    <r>
      <rPr>
        <sz val="10"/>
        <rFont val="宋体"/>
        <family val="3"/>
        <charset val="134"/>
      </rPr>
      <t>工程塑料母粒改性关键技术研究与应用</t>
    </r>
  </si>
  <si>
    <r>
      <rPr>
        <sz val="10"/>
        <rFont val="宋体"/>
        <family val="3"/>
        <charset val="134"/>
      </rPr>
      <t>刘少友</t>
    </r>
  </si>
  <si>
    <t>2021GK5077</t>
  </si>
  <si>
    <r>
      <rPr>
        <sz val="10"/>
        <rFont val="宋体"/>
        <family val="3"/>
        <charset val="134"/>
      </rPr>
      <t>澧县</t>
    </r>
  </si>
  <si>
    <r>
      <rPr>
        <sz val="10"/>
        <rFont val="宋体"/>
        <family val="3"/>
        <charset val="134"/>
      </rPr>
      <t>澧县科学技术局</t>
    </r>
  </si>
  <si>
    <r>
      <rPr>
        <sz val="10"/>
        <rFont val="宋体"/>
        <family val="3"/>
        <charset val="134"/>
      </rPr>
      <t>临澧县</t>
    </r>
  </si>
  <si>
    <r>
      <rPr>
        <sz val="10"/>
        <rFont val="宋体"/>
        <family val="3"/>
        <charset val="134"/>
      </rPr>
      <t>湖南万辉电子科技有限公司</t>
    </r>
  </si>
  <si>
    <r>
      <rPr>
        <sz val="10"/>
        <rFont val="宋体"/>
        <family val="3"/>
        <charset val="134"/>
      </rPr>
      <t>一款速效节能的集成电地暖</t>
    </r>
  </si>
  <si>
    <r>
      <rPr>
        <sz val="10"/>
        <rFont val="宋体"/>
        <family val="3"/>
        <charset val="134"/>
      </rPr>
      <t>王辉波</t>
    </r>
  </si>
  <si>
    <t>2021GK3119</t>
  </si>
  <si>
    <r>
      <rPr>
        <sz val="10"/>
        <rFont val="宋体"/>
        <family val="3"/>
        <charset val="134"/>
      </rPr>
      <t>湖南安福环保科技股份有限公司</t>
    </r>
  </si>
  <si>
    <r>
      <rPr>
        <sz val="10"/>
        <rFont val="宋体"/>
        <family val="3"/>
        <charset val="134"/>
      </rPr>
      <t>聚烯烃链功能化修复与产业化应用</t>
    </r>
  </si>
  <si>
    <r>
      <rPr>
        <sz val="10"/>
        <rFont val="宋体"/>
        <family val="3"/>
        <charset val="134"/>
      </rPr>
      <t>肖安国</t>
    </r>
  </si>
  <si>
    <t>2021GK5071</t>
  </si>
  <si>
    <r>
      <rPr>
        <sz val="10"/>
        <rFont val="宋体"/>
        <family val="3"/>
        <charset val="134"/>
      </rPr>
      <t>湖南中泰特种装备有限责任公司</t>
    </r>
  </si>
  <si>
    <r>
      <rPr>
        <sz val="10"/>
        <rFont val="宋体"/>
        <family val="3"/>
        <charset val="134"/>
      </rPr>
      <t>电磁屏蔽型超高分子量聚乙烯纤维无纬布的技术研究</t>
    </r>
  </si>
  <si>
    <r>
      <rPr>
        <sz val="10"/>
        <rFont val="宋体"/>
        <family val="3"/>
        <charset val="134"/>
      </rPr>
      <t>马冯</t>
    </r>
  </si>
  <si>
    <t>2021GK5076</t>
  </si>
  <si>
    <r>
      <rPr>
        <sz val="10"/>
        <rFont val="宋体"/>
        <family val="3"/>
        <charset val="134"/>
      </rPr>
      <t>石门县</t>
    </r>
  </si>
  <si>
    <r>
      <rPr>
        <sz val="10"/>
        <rFont val="宋体"/>
        <family val="3"/>
        <charset val="134"/>
      </rPr>
      <t>湖南杨氏鲜果有限公司</t>
    </r>
  </si>
  <si>
    <r>
      <rPr>
        <sz val="10"/>
        <rFont val="宋体"/>
        <family val="3"/>
        <charset val="134"/>
      </rPr>
      <t>湖南省石门县万亩高标准现代柑橘产业示范基地项目</t>
    </r>
  </si>
  <si>
    <r>
      <rPr>
        <sz val="10"/>
        <rFont val="宋体"/>
        <family val="3"/>
        <charset val="134"/>
      </rPr>
      <t>王固千</t>
    </r>
  </si>
  <si>
    <t>2021GK3118</t>
  </si>
  <si>
    <r>
      <rPr>
        <sz val="10"/>
        <rFont val="宋体"/>
        <family val="3"/>
        <charset val="134"/>
      </rPr>
      <t>津市市</t>
    </r>
  </si>
  <si>
    <r>
      <rPr>
        <sz val="10"/>
        <rFont val="宋体"/>
        <family val="3"/>
        <charset val="134"/>
      </rPr>
      <t>湖南醇健制药科技有限公司</t>
    </r>
  </si>
  <si>
    <r>
      <rPr>
        <sz val="10"/>
        <rFont val="宋体"/>
        <family val="3"/>
        <charset val="134"/>
      </rPr>
      <t>氨基甾体</t>
    </r>
    <r>
      <rPr>
        <sz val="10"/>
        <rFont val="Nimbus Roman No9 L"/>
        <family val="1"/>
      </rPr>
      <t>K-ras</t>
    </r>
    <r>
      <rPr>
        <sz val="10"/>
        <rFont val="宋体"/>
        <family val="3"/>
        <charset val="134"/>
      </rPr>
      <t>基因靶向新药</t>
    </r>
    <r>
      <rPr>
        <sz val="10"/>
        <rFont val="Nimbus Roman No9 L"/>
        <family val="1"/>
      </rPr>
      <t>CKI002</t>
    </r>
  </si>
  <si>
    <r>
      <rPr>
        <sz val="10"/>
        <rFont val="宋体"/>
        <family val="3"/>
        <charset val="134"/>
      </rPr>
      <t>吴四清</t>
    </r>
  </si>
  <si>
    <t>2021GK3115</t>
  </si>
  <si>
    <r>
      <rPr>
        <sz val="10"/>
        <rFont val="宋体"/>
        <family val="3"/>
        <charset val="134"/>
      </rPr>
      <t>湖南省嘉品嘉味生物科技有限公司</t>
    </r>
  </si>
  <si>
    <r>
      <rPr>
        <sz val="10"/>
        <rFont val="宋体"/>
        <family val="3"/>
        <charset val="134"/>
      </rPr>
      <t>津市米粉特色调味料稳态加工关键技术研制及产业化</t>
    </r>
  </si>
  <si>
    <r>
      <rPr>
        <sz val="10"/>
        <rFont val="宋体"/>
        <family val="3"/>
        <charset val="134"/>
      </rPr>
      <t>贾茗</t>
    </r>
  </si>
  <si>
    <t>2021GK5067</t>
  </si>
  <si>
    <r>
      <rPr>
        <sz val="10"/>
        <rFont val="宋体"/>
        <family val="3"/>
        <charset val="134"/>
      </rPr>
      <t>桃源县</t>
    </r>
  </si>
  <si>
    <r>
      <rPr>
        <sz val="10"/>
        <rFont val="宋体"/>
        <family val="3"/>
        <charset val="134"/>
      </rPr>
      <t>湖南泥头山油茶开发有限公司</t>
    </r>
  </si>
  <si>
    <r>
      <rPr>
        <sz val="10"/>
        <rFont val="宋体"/>
        <family val="3"/>
        <charset val="134"/>
      </rPr>
      <t>油茶叶功能成分提取及产品开发</t>
    </r>
  </si>
  <si>
    <r>
      <rPr>
        <sz val="10"/>
        <rFont val="宋体"/>
        <family val="3"/>
        <charset val="134"/>
      </rPr>
      <t>邓爱华</t>
    </r>
  </si>
  <si>
    <t>2021GK5070</t>
  </si>
  <si>
    <r>
      <rPr>
        <sz val="10"/>
        <rFont val="宋体"/>
        <family val="3"/>
        <charset val="134"/>
      </rPr>
      <t>湖南跃宇竹业有限公司</t>
    </r>
  </si>
  <si>
    <r>
      <rPr>
        <sz val="10"/>
        <rFont val="宋体"/>
        <family val="3"/>
        <charset val="134"/>
      </rPr>
      <t>食品接触用竹制品绿色高效制造技术</t>
    </r>
  </si>
  <si>
    <r>
      <rPr>
        <sz val="10"/>
        <rFont val="宋体"/>
        <family val="3"/>
        <charset val="134"/>
      </rPr>
      <t>李霞镇</t>
    </r>
  </si>
  <si>
    <t>2021GK5073</t>
  </si>
  <si>
    <r>
      <rPr>
        <sz val="10"/>
        <rFont val="宋体"/>
        <family val="3"/>
        <charset val="134"/>
      </rPr>
      <t>湖南博溥立材料科技有限公司</t>
    </r>
  </si>
  <si>
    <r>
      <rPr>
        <sz val="10"/>
        <rFont val="宋体"/>
        <family val="3"/>
        <charset val="134"/>
      </rPr>
      <t>电解铝预焙阳极防氧化涂层保护技术</t>
    </r>
  </si>
  <si>
    <r>
      <rPr>
        <sz val="10"/>
        <rFont val="宋体"/>
        <family val="3"/>
        <charset val="134"/>
      </rPr>
      <t>王博一</t>
    </r>
  </si>
  <si>
    <t>2021GK3113</t>
  </si>
  <si>
    <r>
      <rPr>
        <sz val="10"/>
        <rFont val="宋体"/>
        <family val="3"/>
        <charset val="134"/>
      </rPr>
      <t>嗜硫小红卵菌</t>
    </r>
    <r>
      <rPr>
        <sz val="10"/>
        <rFont val="Nimbus Roman No9 L"/>
        <family val="1"/>
      </rPr>
      <t>HNI-1</t>
    </r>
    <r>
      <rPr>
        <sz val="10"/>
        <rFont val="宋体"/>
        <family val="3"/>
        <charset val="134"/>
      </rPr>
      <t>防治虫害以及诱导植物抗病性的研究</t>
    </r>
  </si>
  <si>
    <r>
      <rPr>
        <sz val="10"/>
        <rFont val="宋体"/>
        <family val="3"/>
        <charset val="134"/>
      </rPr>
      <t>周旭敏</t>
    </r>
  </si>
  <si>
    <t>2021GK3117</t>
  </si>
  <si>
    <r>
      <rPr>
        <sz val="10"/>
        <color rgb="FF000000"/>
        <rFont val="宋体"/>
        <family val="3"/>
        <charset val="134"/>
      </rPr>
      <t>刘乐</t>
    </r>
  </si>
  <si>
    <t>2022JC5132</t>
  </si>
  <si>
    <r>
      <rPr>
        <sz val="10"/>
        <rFont val="宋体"/>
        <family val="3"/>
        <charset val="134"/>
      </rPr>
      <t>安乡县</t>
    </r>
  </si>
  <si>
    <r>
      <rPr>
        <sz val="10"/>
        <rFont val="宋体"/>
        <family val="3"/>
        <charset val="134"/>
      </rPr>
      <t>湖南海佳食品科技股份有限公司</t>
    </r>
  </si>
  <si>
    <r>
      <rPr>
        <sz val="10"/>
        <rFont val="宋体"/>
        <family val="3"/>
        <charset val="134"/>
      </rPr>
      <t>水产调理食品新产品研发及产业化示范</t>
    </r>
  </si>
  <si>
    <r>
      <rPr>
        <sz val="10"/>
        <rFont val="宋体"/>
        <family val="3"/>
        <charset val="134"/>
      </rPr>
      <t>王芙蓉</t>
    </r>
  </si>
  <si>
    <t>2021GK5068</t>
  </si>
  <si>
    <t>张家界市</t>
  </si>
  <si>
    <r>
      <rPr>
        <b/>
        <sz val="10"/>
        <rFont val="宋体"/>
        <family val="3"/>
        <charset val="134"/>
      </rPr>
      <t>张家界市小计</t>
    </r>
  </si>
  <si>
    <r>
      <rPr>
        <sz val="10"/>
        <rFont val="宋体"/>
        <family val="3"/>
        <charset val="134"/>
      </rPr>
      <t>湖南畅想农业科技有限公司</t>
    </r>
  </si>
  <si>
    <r>
      <rPr>
        <sz val="10"/>
        <rFont val="宋体"/>
        <family val="3"/>
        <charset val="134"/>
      </rPr>
      <t>蛋用鹌鹑养殖技术的研究及应用</t>
    </r>
  </si>
  <si>
    <r>
      <rPr>
        <sz val="10"/>
        <rFont val="宋体"/>
        <family val="3"/>
        <charset val="134"/>
      </rPr>
      <t>纪畅</t>
    </r>
  </si>
  <si>
    <t>2021GK3158</t>
  </si>
  <si>
    <r>
      <rPr>
        <sz val="10"/>
        <rFont val="宋体"/>
        <family val="3"/>
        <charset val="134"/>
      </rPr>
      <t>张家界继源科技有限公司</t>
    </r>
  </si>
  <si>
    <r>
      <rPr>
        <sz val="10"/>
        <rFont val="宋体"/>
        <family val="3"/>
        <charset val="134"/>
      </rPr>
      <t>碱提酸沉和超滤提取法生产橙皮苷关键技术研究及产业化</t>
    </r>
  </si>
  <si>
    <r>
      <rPr>
        <sz val="10"/>
        <rFont val="宋体"/>
        <family val="3"/>
        <charset val="134"/>
      </rPr>
      <t>粟振军</t>
    </r>
  </si>
  <si>
    <t>2021GK3160</t>
  </si>
  <si>
    <r>
      <rPr>
        <sz val="10"/>
        <rFont val="宋体"/>
        <family val="3"/>
        <charset val="134"/>
      </rPr>
      <t>湖南耕心自然农园科技股份有限公司</t>
    </r>
  </si>
  <si>
    <r>
      <rPr>
        <sz val="10"/>
        <rFont val="宋体"/>
        <family val="3"/>
        <charset val="134"/>
      </rPr>
      <t>千年传承老种子有机大米产业链</t>
    </r>
  </si>
  <si>
    <r>
      <rPr>
        <sz val="10"/>
        <rFont val="宋体"/>
        <family val="3"/>
        <charset val="134"/>
      </rPr>
      <t>童军</t>
    </r>
  </si>
  <si>
    <t>2021GK3161</t>
  </si>
  <si>
    <r>
      <rPr>
        <sz val="10"/>
        <rFont val="宋体"/>
        <family val="3"/>
        <charset val="134"/>
      </rPr>
      <t>张家界千总生态食品有限公司</t>
    </r>
  </si>
  <si>
    <r>
      <rPr>
        <sz val="10"/>
        <rFont val="宋体"/>
        <family val="3"/>
        <charset val="134"/>
      </rPr>
      <t>千总豆奶的研发与推广</t>
    </r>
  </si>
  <si>
    <r>
      <rPr>
        <sz val="10"/>
        <rFont val="宋体"/>
        <family val="3"/>
        <charset val="134"/>
      </rPr>
      <t>田柳林</t>
    </r>
  </si>
  <si>
    <t>2021GK3162</t>
  </si>
  <si>
    <r>
      <rPr>
        <sz val="10"/>
        <rFont val="宋体"/>
        <family val="3"/>
        <charset val="134"/>
      </rPr>
      <t>张家界老八区农产品开发股份有限公司</t>
    </r>
  </si>
  <si>
    <r>
      <rPr>
        <sz val="10"/>
        <rFont val="宋体"/>
        <family val="3"/>
        <charset val="134"/>
      </rPr>
      <t>醉美张家界，腊香老八区</t>
    </r>
    <r>
      <rPr>
        <sz val="10"/>
        <rFont val="Nimbus Roman No9 L"/>
        <family val="1"/>
      </rPr>
      <t>——</t>
    </r>
    <r>
      <rPr>
        <sz val="10"/>
        <rFont val="宋体"/>
        <family val="3"/>
        <charset val="134"/>
      </rPr>
      <t>腊制品加工带动乡村振兴</t>
    </r>
  </si>
  <si>
    <r>
      <rPr>
        <sz val="10"/>
        <rFont val="宋体"/>
        <family val="3"/>
        <charset val="134"/>
      </rPr>
      <t>徐聪</t>
    </r>
  </si>
  <si>
    <t>2021GK3164</t>
  </si>
  <si>
    <r>
      <rPr>
        <sz val="10"/>
        <rFont val="宋体"/>
        <family val="3"/>
        <charset val="134"/>
      </rPr>
      <t>张家界仙踪林农业科技开发有限公司</t>
    </r>
  </si>
  <si>
    <r>
      <rPr>
        <sz val="10"/>
        <rFont val="宋体"/>
        <family val="3"/>
        <charset val="134"/>
      </rPr>
      <t>葛根精华素片的关键技术研究及产业化应用</t>
    </r>
  </si>
  <si>
    <r>
      <rPr>
        <sz val="10"/>
        <rFont val="宋体"/>
        <family val="3"/>
        <charset val="134"/>
      </rPr>
      <t>陈洪</t>
    </r>
  </si>
  <si>
    <t>2021GK5097</t>
  </si>
  <si>
    <r>
      <rPr>
        <sz val="10"/>
        <rFont val="宋体"/>
        <family val="3"/>
        <charset val="134"/>
      </rPr>
      <t>湖南乾坤生物科技有限公司</t>
    </r>
  </si>
  <si>
    <r>
      <rPr>
        <sz val="10"/>
        <rFont val="宋体"/>
        <family val="3"/>
        <charset val="134"/>
      </rPr>
      <t>显齿蛇葡萄鲜叶水提工艺研究及终端产品开发</t>
    </r>
  </si>
  <si>
    <r>
      <rPr>
        <sz val="10"/>
        <rFont val="宋体"/>
        <family val="3"/>
        <charset val="134"/>
      </rPr>
      <t>王文茂</t>
    </r>
  </si>
  <si>
    <t>2021GK5098</t>
  </si>
  <si>
    <r>
      <rPr>
        <sz val="10"/>
        <color rgb="FF000000"/>
        <rFont val="宋体"/>
        <family val="3"/>
        <charset val="134"/>
      </rPr>
      <t>湖南康尔佳生物医药科技有限公司</t>
    </r>
  </si>
  <si>
    <r>
      <rPr>
        <sz val="10"/>
        <color rgb="FF000000"/>
        <rFont val="宋体"/>
        <family val="3"/>
        <charset val="134"/>
      </rPr>
      <t>向延树</t>
    </r>
  </si>
  <si>
    <t>2022JC5133</t>
  </si>
  <si>
    <r>
      <rPr>
        <sz val="10"/>
        <rFont val="宋体"/>
        <family val="3"/>
        <charset val="134"/>
      </rPr>
      <t>永定区科技和工业信息化局</t>
    </r>
  </si>
  <si>
    <r>
      <rPr>
        <sz val="10"/>
        <rFont val="宋体"/>
        <family val="3"/>
        <charset val="134"/>
      </rPr>
      <t>桑植县</t>
    </r>
  </si>
  <si>
    <r>
      <rPr>
        <sz val="10"/>
        <rFont val="宋体"/>
        <family val="3"/>
        <charset val="134"/>
      </rPr>
      <t>张家界高山怡韵茶业有限公司</t>
    </r>
  </si>
  <si>
    <r>
      <rPr>
        <sz val="10"/>
        <rFont val="宋体"/>
        <family val="3"/>
        <charset val="134"/>
      </rPr>
      <t>新中式青钱柳功能茶饮</t>
    </r>
  </si>
  <si>
    <r>
      <rPr>
        <sz val="10"/>
        <rFont val="宋体"/>
        <family val="3"/>
        <charset val="134"/>
      </rPr>
      <t>钟勇军</t>
    </r>
  </si>
  <si>
    <t>2021GK3163</t>
  </si>
  <si>
    <r>
      <rPr>
        <sz val="10"/>
        <rFont val="宋体"/>
        <family val="3"/>
        <charset val="134"/>
      </rPr>
      <t>慈利县</t>
    </r>
  </si>
  <si>
    <r>
      <rPr>
        <sz val="10"/>
        <rFont val="宋体"/>
        <family val="3"/>
        <charset val="134"/>
      </rPr>
      <t>张家界涵睿新材料科技有限公司</t>
    </r>
  </si>
  <si>
    <r>
      <rPr>
        <sz val="10"/>
        <rFont val="宋体"/>
        <family val="3"/>
        <charset val="134"/>
      </rPr>
      <t>再生骨料透水融雪路面的开发与产业化</t>
    </r>
  </si>
  <si>
    <r>
      <rPr>
        <sz val="10"/>
        <rFont val="宋体"/>
        <family val="3"/>
        <charset val="134"/>
      </rPr>
      <t>陈利平</t>
    </r>
  </si>
  <si>
    <t>2021GK3157</t>
  </si>
  <si>
    <r>
      <rPr>
        <sz val="10"/>
        <rFont val="宋体"/>
        <family val="3"/>
        <charset val="134"/>
      </rPr>
      <t>张家界市新瑞生物饲料有限公司</t>
    </r>
  </si>
  <si>
    <r>
      <rPr>
        <sz val="10"/>
        <rFont val="宋体"/>
        <family val="3"/>
        <charset val="134"/>
      </rPr>
      <t>甲鱼高效环保膨化饲料的研发及产业化</t>
    </r>
  </si>
  <si>
    <r>
      <rPr>
        <sz val="10"/>
        <rFont val="宋体"/>
        <family val="3"/>
        <charset val="134"/>
      </rPr>
      <t>刘庄鹏</t>
    </r>
  </si>
  <si>
    <t>2021GK3159</t>
  </si>
  <si>
    <r>
      <rPr>
        <sz val="10"/>
        <rFont val="宋体"/>
        <family val="3"/>
        <charset val="134"/>
      </rPr>
      <t>慈利县忠军机电设备制造有限公司</t>
    </r>
  </si>
  <si>
    <r>
      <rPr>
        <sz val="10"/>
        <rFont val="宋体"/>
        <family val="3"/>
        <charset val="134"/>
      </rPr>
      <t>节能环保移动式固体废物破碎站</t>
    </r>
  </si>
  <si>
    <r>
      <rPr>
        <sz val="10"/>
        <rFont val="宋体"/>
        <family val="3"/>
        <charset val="134"/>
      </rPr>
      <t>王文驰</t>
    </r>
  </si>
  <si>
    <t>2021GK3165</t>
  </si>
  <si>
    <t>益阳市</t>
  </si>
  <si>
    <r>
      <rPr>
        <b/>
        <sz val="10"/>
        <rFont val="宋体"/>
        <family val="3"/>
        <charset val="134"/>
      </rPr>
      <t>益阳市小计</t>
    </r>
  </si>
  <si>
    <r>
      <rPr>
        <sz val="10"/>
        <rFont val="宋体"/>
        <family val="3"/>
        <charset val="134"/>
      </rPr>
      <t>湖南光智通信技术有限公司</t>
    </r>
  </si>
  <si>
    <r>
      <rPr>
        <sz val="10"/>
        <rFont val="Nimbus Roman No9 L"/>
        <family val="1"/>
      </rPr>
      <t>5G</t>
    </r>
    <r>
      <rPr>
        <sz val="10"/>
        <rFont val="宋体"/>
        <family val="3"/>
        <charset val="134"/>
      </rPr>
      <t>光通信器件研发与产业化</t>
    </r>
  </si>
  <si>
    <r>
      <rPr>
        <sz val="10"/>
        <rFont val="宋体"/>
        <family val="3"/>
        <charset val="134"/>
      </rPr>
      <t>姚媛</t>
    </r>
  </si>
  <si>
    <t>2021GK3093</t>
  </si>
  <si>
    <r>
      <rPr>
        <sz val="10"/>
        <rFont val="宋体"/>
        <family val="3"/>
        <charset val="134"/>
      </rPr>
      <t>益阳添源环保科技有限责任公司</t>
    </r>
  </si>
  <si>
    <r>
      <rPr>
        <sz val="10"/>
        <rFont val="Nimbus Roman No9 L"/>
        <family val="1"/>
      </rPr>
      <t>AI</t>
    </r>
    <r>
      <rPr>
        <sz val="10"/>
        <rFont val="宋体"/>
        <family val="3"/>
        <charset val="134"/>
      </rPr>
      <t>智能污染源监测系统平台研发与推广</t>
    </r>
  </si>
  <si>
    <r>
      <rPr>
        <sz val="10"/>
        <rFont val="宋体"/>
        <family val="3"/>
        <charset val="134"/>
      </rPr>
      <t>刘敏</t>
    </r>
  </si>
  <si>
    <t>2021GK3094</t>
  </si>
  <si>
    <r>
      <rPr>
        <sz val="10"/>
        <rFont val="宋体"/>
        <family val="3"/>
        <charset val="134"/>
      </rPr>
      <t>湖南科鑫泰电子有限公司</t>
    </r>
  </si>
  <si>
    <r>
      <rPr>
        <sz val="10"/>
        <rFont val="宋体"/>
        <family val="3"/>
        <charset val="134"/>
      </rPr>
      <t>高频高精度石英晶片</t>
    </r>
  </si>
  <si>
    <r>
      <rPr>
        <sz val="10"/>
        <rFont val="宋体"/>
        <family val="3"/>
        <charset val="134"/>
      </rPr>
      <t>刘胜男</t>
    </r>
  </si>
  <si>
    <t>2021GK3096</t>
  </si>
  <si>
    <r>
      <rPr>
        <sz val="10"/>
        <rFont val="宋体"/>
        <family val="3"/>
        <charset val="134"/>
      </rPr>
      <t>益阳市明正宏电子有限公司</t>
    </r>
  </si>
  <si>
    <r>
      <rPr>
        <sz val="10"/>
        <rFont val="宋体"/>
        <family val="3"/>
        <charset val="134"/>
      </rPr>
      <t>光模块</t>
    </r>
    <r>
      <rPr>
        <sz val="10"/>
        <rFont val="Nimbus Roman No9 L"/>
        <family val="1"/>
      </rPr>
      <t>PCB</t>
    </r>
  </si>
  <si>
    <r>
      <rPr>
        <sz val="10"/>
        <rFont val="宋体"/>
        <family val="3"/>
        <charset val="134"/>
      </rPr>
      <t>祝文华</t>
    </r>
  </si>
  <si>
    <t>2021GK3097</t>
  </si>
  <si>
    <r>
      <rPr>
        <sz val="10"/>
        <rFont val="宋体"/>
        <family val="3"/>
        <charset val="134"/>
      </rPr>
      <t>湖南新型智慧城市研究院有限公司</t>
    </r>
  </si>
  <si>
    <r>
      <rPr>
        <sz val="10"/>
        <rFont val="宋体"/>
        <family val="3"/>
        <charset val="134"/>
      </rPr>
      <t>基于</t>
    </r>
    <r>
      <rPr>
        <sz val="10"/>
        <rFont val="Nimbus Roman No9 L"/>
        <family val="1"/>
      </rPr>
      <t>AI</t>
    </r>
    <r>
      <rPr>
        <sz val="10"/>
        <rFont val="宋体"/>
        <family val="3"/>
        <charset val="134"/>
      </rPr>
      <t>的视频融合赋能平台对社会治理的研究与应用</t>
    </r>
  </si>
  <si>
    <r>
      <rPr>
        <sz val="10"/>
        <rFont val="宋体"/>
        <family val="3"/>
        <charset val="134"/>
      </rPr>
      <t>刘洋</t>
    </r>
  </si>
  <si>
    <t>2021GK3098</t>
  </si>
  <si>
    <t>湖南好易佳电路板有限公司</t>
  </si>
  <si>
    <r>
      <rPr>
        <sz val="10"/>
        <rFont val="Nimbus Roman No9 L"/>
        <family val="1"/>
      </rPr>
      <t>PCB</t>
    </r>
    <r>
      <rPr>
        <sz val="10"/>
        <rFont val="宋体"/>
        <family val="3"/>
        <charset val="134"/>
      </rPr>
      <t>触孔</t>
    </r>
    <r>
      <rPr>
        <sz val="10"/>
        <rFont val="Nimbus Roman No9 L"/>
        <family val="1"/>
      </rPr>
      <t>/</t>
    </r>
    <r>
      <rPr>
        <sz val="10"/>
        <rFont val="宋体"/>
        <family val="3"/>
        <charset val="134"/>
      </rPr>
      <t>通孔</t>
    </r>
    <r>
      <rPr>
        <sz val="10"/>
        <rFont val="Nimbus Roman No9 L"/>
        <family val="1"/>
      </rPr>
      <t>/</t>
    </r>
    <r>
      <rPr>
        <sz val="10"/>
        <rFont val="宋体"/>
        <family val="3"/>
        <charset val="134"/>
      </rPr>
      <t>间隙多次蚀刻的加工方法</t>
    </r>
  </si>
  <si>
    <r>
      <rPr>
        <sz val="10"/>
        <rFont val="宋体"/>
        <family val="3"/>
        <charset val="134"/>
      </rPr>
      <t>游定国</t>
    </r>
  </si>
  <si>
    <t>2021GK3099</t>
  </si>
  <si>
    <t>沅江市环保志愿者协会</t>
  </si>
  <si>
    <t>《湖南鸟类图鉴》</t>
  </si>
  <si>
    <t>2021-2022</t>
  </si>
  <si>
    <t>李剑志</t>
  </si>
  <si>
    <t>2021ZK4380</t>
  </si>
  <si>
    <t>科普活动</t>
  </si>
  <si>
    <t>其他支出</t>
  </si>
  <si>
    <r>
      <rPr>
        <sz val="10"/>
        <rFont val="宋体"/>
        <family val="3"/>
        <charset val="134"/>
      </rPr>
      <t>湖南金硅科技有限公司</t>
    </r>
  </si>
  <si>
    <t>高容量锂离子电池硅基负极材料制备及应用</t>
  </si>
  <si>
    <r>
      <rPr>
        <sz val="10"/>
        <rFont val="宋体"/>
        <family val="3"/>
        <charset val="134"/>
      </rPr>
      <t>易旭</t>
    </r>
  </si>
  <si>
    <t>2021GK3100</t>
  </si>
  <si>
    <r>
      <rPr>
        <sz val="10"/>
        <rFont val="宋体"/>
        <family val="3"/>
        <charset val="134"/>
      </rPr>
      <t>湖南鼎一致远科技发展有限公司</t>
    </r>
  </si>
  <si>
    <t>新型环保无墨印刷材料关键技术研发与应用推广</t>
  </si>
  <si>
    <r>
      <rPr>
        <sz val="10"/>
        <rFont val="宋体"/>
        <family val="3"/>
        <charset val="134"/>
      </rPr>
      <t>钟娟</t>
    </r>
  </si>
  <si>
    <t>2021GK3101</t>
  </si>
  <si>
    <r>
      <rPr>
        <sz val="10"/>
        <rFont val="宋体"/>
        <family val="3"/>
        <charset val="134"/>
      </rPr>
      <t>湖南天际智慧材料科技有限公司</t>
    </r>
  </si>
  <si>
    <r>
      <rPr>
        <sz val="10"/>
        <rFont val="宋体"/>
        <family val="3"/>
        <charset val="134"/>
      </rPr>
      <t>燃气火焰法球化粉体材料</t>
    </r>
  </si>
  <si>
    <r>
      <rPr>
        <sz val="10"/>
        <rFont val="宋体"/>
        <family val="3"/>
        <charset val="134"/>
      </rPr>
      <t>易海军</t>
    </r>
  </si>
  <si>
    <t>2021GK3102</t>
  </si>
  <si>
    <r>
      <rPr>
        <sz val="10"/>
        <rFont val="宋体"/>
        <family val="3"/>
        <charset val="134"/>
      </rPr>
      <t>湖南益缘新材料科技有限公司</t>
    </r>
  </si>
  <si>
    <r>
      <rPr>
        <sz val="10"/>
        <rFont val="宋体"/>
        <family val="3"/>
        <charset val="134"/>
      </rPr>
      <t>高强度光伏硅片切割用</t>
    </r>
    <r>
      <rPr>
        <sz val="10"/>
        <rFont val="Nimbus Roman No9 L"/>
        <family val="1"/>
      </rPr>
      <t>35μm</t>
    </r>
    <r>
      <rPr>
        <sz val="10"/>
        <rFont val="宋体"/>
        <family val="3"/>
        <charset val="134"/>
      </rPr>
      <t>金刚石线产业化项目</t>
    </r>
  </si>
  <si>
    <r>
      <rPr>
        <sz val="10"/>
        <rFont val="宋体"/>
        <family val="3"/>
        <charset val="134"/>
      </rPr>
      <t>郭晗</t>
    </r>
  </si>
  <si>
    <t>2021GK3103</t>
  </si>
  <si>
    <r>
      <rPr>
        <sz val="10"/>
        <rFont val="宋体"/>
        <family val="3"/>
        <charset val="134"/>
      </rPr>
      <t>益阳振宇智能机器有限公司</t>
    </r>
  </si>
  <si>
    <r>
      <rPr>
        <sz val="10"/>
        <rFont val="宋体"/>
        <family val="3"/>
        <charset val="134"/>
      </rPr>
      <t>一种新型桥梁检查车的研发与市场应用</t>
    </r>
  </si>
  <si>
    <r>
      <rPr>
        <sz val="10"/>
        <rFont val="宋体"/>
        <family val="3"/>
        <charset val="134"/>
      </rPr>
      <t>何凤军</t>
    </r>
  </si>
  <si>
    <t>2021GK3109</t>
  </si>
  <si>
    <r>
      <rPr>
        <sz val="10"/>
        <rFont val="宋体"/>
        <family val="3"/>
        <charset val="134"/>
      </rPr>
      <t>湖南宇诚精密科技有限公司</t>
    </r>
  </si>
  <si>
    <r>
      <rPr>
        <sz val="10"/>
        <rFont val="宋体"/>
        <family val="3"/>
        <charset val="134"/>
      </rPr>
      <t>自动化磁控溅射</t>
    </r>
    <r>
      <rPr>
        <sz val="10"/>
        <rFont val="Nimbus Roman No9 L"/>
        <family val="1"/>
      </rPr>
      <t>AF</t>
    </r>
    <r>
      <rPr>
        <sz val="10"/>
        <rFont val="宋体"/>
        <family val="3"/>
        <charset val="134"/>
      </rPr>
      <t>镀膜机项目</t>
    </r>
  </si>
  <si>
    <r>
      <rPr>
        <sz val="10"/>
        <rFont val="宋体"/>
        <family val="3"/>
        <charset val="134"/>
      </rPr>
      <t>黄丹</t>
    </r>
  </si>
  <si>
    <t>2021GK3110</t>
  </si>
  <si>
    <r>
      <rPr>
        <sz val="10"/>
        <rFont val="宋体"/>
        <family val="3"/>
        <charset val="134"/>
      </rPr>
      <t>益阳市安兴电子有限公司</t>
    </r>
  </si>
  <si>
    <r>
      <rPr>
        <sz val="10"/>
        <rFont val="Nimbus Roman No9 L"/>
        <family val="1"/>
      </rPr>
      <t>5G</t>
    </r>
    <r>
      <rPr>
        <sz val="10"/>
        <rFont val="宋体"/>
        <family val="3"/>
        <charset val="134"/>
      </rPr>
      <t>基站</t>
    </r>
    <r>
      <rPr>
        <sz val="10"/>
        <rFont val="Nimbus Roman No9 L"/>
        <family val="1"/>
      </rPr>
      <t>UPS</t>
    </r>
    <r>
      <rPr>
        <sz val="10"/>
        <rFont val="宋体"/>
        <family val="3"/>
        <charset val="134"/>
      </rPr>
      <t>电源用</t>
    </r>
    <r>
      <rPr>
        <sz val="10"/>
        <rFont val="Nimbus Roman No9 L"/>
        <family val="1"/>
      </rPr>
      <t>Snap-in</t>
    </r>
    <r>
      <rPr>
        <sz val="10"/>
        <rFont val="宋体"/>
        <family val="3"/>
        <charset val="134"/>
      </rPr>
      <t>电解电容的研发</t>
    </r>
  </si>
  <si>
    <r>
      <rPr>
        <sz val="10"/>
        <rFont val="宋体"/>
        <family val="3"/>
        <charset val="134"/>
      </rPr>
      <t>胡拥军</t>
    </r>
  </si>
  <si>
    <t>2021GK5063</t>
  </si>
  <si>
    <r>
      <rPr>
        <sz val="10"/>
        <rFont val="宋体"/>
        <family val="3"/>
        <charset val="134"/>
      </rPr>
      <t>轨道交通维护维修装备</t>
    </r>
    <r>
      <rPr>
        <sz val="10"/>
        <rFont val="Nimbus Roman No9 L"/>
        <family val="1"/>
      </rPr>
      <t>----</t>
    </r>
    <r>
      <rPr>
        <sz val="10"/>
        <rFont val="宋体"/>
        <family val="3"/>
        <charset val="134"/>
      </rPr>
      <t>智能桥梁检测车</t>
    </r>
  </si>
  <si>
    <r>
      <rPr>
        <sz val="10"/>
        <rFont val="宋体"/>
        <family val="3"/>
        <charset val="134"/>
      </rPr>
      <t>刘君</t>
    </r>
  </si>
  <si>
    <t>2021GK5066</t>
  </si>
  <si>
    <r>
      <rPr>
        <sz val="10"/>
        <color rgb="FF000000"/>
        <rFont val="宋体"/>
        <family val="3"/>
        <charset val="134"/>
      </rPr>
      <t>湖南湘投金天新材料有限公司</t>
    </r>
  </si>
  <si>
    <r>
      <rPr>
        <sz val="10"/>
        <color rgb="FF000000"/>
        <rFont val="宋体"/>
        <family val="3"/>
        <charset val="134"/>
      </rPr>
      <t>陈辉</t>
    </r>
  </si>
  <si>
    <t>2022JC5128</t>
  </si>
  <si>
    <r>
      <rPr>
        <sz val="10"/>
        <rFont val="宋体"/>
        <family val="3"/>
        <charset val="134"/>
      </rPr>
      <t>益阳市科学技术局</t>
    </r>
  </si>
  <si>
    <r>
      <rPr>
        <sz val="10"/>
        <rFont val="宋体"/>
        <family val="3"/>
        <charset val="134"/>
      </rPr>
      <t>沅江市</t>
    </r>
  </si>
  <si>
    <r>
      <rPr>
        <sz val="10"/>
        <rFont val="宋体"/>
        <family val="3"/>
        <charset val="134"/>
      </rPr>
      <t>沅江精一科技机械制造有限公司</t>
    </r>
  </si>
  <si>
    <r>
      <rPr>
        <sz val="10"/>
        <rFont val="宋体"/>
        <family val="3"/>
        <charset val="134"/>
      </rPr>
      <t>高新船用污水处理系统关键技术研究与产业化</t>
    </r>
  </si>
  <si>
    <r>
      <rPr>
        <sz val="10"/>
        <rFont val="宋体"/>
        <family val="3"/>
        <charset val="134"/>
      </rPr>
      <t>彭智锋</t>
    </r>
  </si>
  <si>
    <t>2021GK3106</t>
  </si>
  <si>
    <r>
      <rPr>
        <sz val="10"/>
        <rFont val="宋体"/>
        <family val="3"/>
        <charset val="134"/>
      </rPr>
      <t>沅江市芦小妹食品有限公司</t>
    </r>
  </si>
  <si>
    <r>
      <rPr>
        <sz val="10"/>
        <rFont val="宋体"/>
        <family val="3"/>
        <charset val="134"/>
      </rPr>
      <t>生态芦笋加工全流程的智慧化创新与应用</t>
    </r>
  </si>
  <si>
    <r>
      <rPr>
        <sz val="10"/>
        <rFont val="宋体"/>
        <family val="3"/>
        <charset val="134"/>
      </rPr>
      <t>张孟兰</t>
    </r>
  </si>
  <si>
    <t>2021GK3107</t>
  </si>
  <si>
    <r>
      <rPr>
        <sz val="10"/>
        <rFont val="宋体"/>
        <family val="3"/>
        <charset val="134"/>
      </rPr>
      <t>湖南罗博思达环保科技有限公司</t>
    </r>
  </si>
  <si>
    <r>
      <rPr>
        <sz val="10"/>
        <rFont val="宋体"/>
        <family val="3"/>
        <charset val="134"/>
      </rPr>
      <t>国内转子泵真空排涝泵站关键技术突破与应用</t>
    </r>
  </si>
  <si>
    <r>
      <rPr>
        <sz val="10"/>
        <rFont val="宋体"/>
        <family val="3"/>
        <charset val="134"/>
      </rPr>
      <t>周也</t>
    </r>
  </si>
  <si>
    <t>2021GK3108</t>
  </si>
  <si>
    <r>
      <rPr>
        <sz val="10"/>
        <rFont val="宋体"/>
        <family val="3"/>
        <charset val="134"/>
      </rPr>
      <t>沅江市金莫特电子有限公司</t>
    </r>
  </si>
  <si>
    <r>
      <rPr>
        <sz val="10"/>
        <rFont val="宋体"/>
        <family val="3"/>
        <charset val="134"/>
      </rPr>
      <t>电子元器件生产过程数据化采集及数据化管理系统的建设与应用</t>
    </r>
  </si>
  <si>
    <r>
      <rPr>
        <sz val="10"/>
        <rFont val="宋体"/>
        <family val="3"/>
        <charset val="134"/>
      </rPr>
      <t>邓海妹</t>
    </r>
  </si>
  <si>
    <t>2021GK3111</t>
  </si>
  <si>
    <r>
      <rPr>
        <sz val="10"/>
        <rFont val="宋体"/>
        <family val="3"/>
        <charset val="134"/>
      </rPr>
      <t>桃江县</t>
    </r>
  </si>
  <si>
    <r>
      <rPr>
        <sz val="10"/>
        <rFont val="宋体"/>
        <family val="3"/>
        <charset val="134"/>
      </rPr>
      <t>湖南达荣自动化设备有限公司</t>
    </r>
  </si>
  <si>
    <r>
      <rPr>
        <sz val="10"/>
        <rFont val="宋体"/>
        <family val="3"/>
        <charset val="134"/>
      </rPr>
      <t>嵌入式金属键盘设备及其控制系统的研发和应用</t>
    </r>
  </si>
  <si>
    <r>
      <rPr>
        <sz val="10"/>
        <rFont val="宋体"/>
        <family val="3"/>
        <charset val="134"/>
      </rPr>
      <t>廖大源</t>
    </r>
  </si>
  <si>
    <t>2021GK3095</t>
  </si>
  <si>
    <r>
      <rPr>
        <sz val="10"/>
        <rFont val="宋体"/>
        <family val="3"/>
        <charset val="134"/>
      </rPr>
      <t>湖南宏森新材料科技有限责任公司</t>
    </r>
  </si>
  <si>
    <r>
      <rPr>
        <sz val="10"/>
        <rFont val="宋体"/>
        <family val="3"/>
        <charset val="134"/>
      </rPr>
      <t>低成本超低甲醛释放人造板静电施胶制造关键技术</t>
    </r>
  </si>
  <si>
    <r>
      <rPr>
        <sz val="10"/>
        <rFont val="宋体"/>
        <family val="3"/>
        <charset val="134"/>
      </rPr>
      <t>张明龙</t>
    </r>
  </si>
  <si>
    <t>2021GK5062</t>
  </si>
  <si>
    <r>
      <rPr>
        <sz val="10"/>
        <rFont val="宋体"/>
        <family val="3"/>
        <charset val="134"/>
      </rPr>
      <t>湖南福森竹木科技有限公司</t>
    </r>
  </si>
  <si>
    <r>
      <rPr>
        <sz val="10"/>
        <rFont val="宋体"/>
        <family val="3"/>
        <charset val="134"/>
      </rPr>
      <t>木质废弃物制造绿色阻燃木基复合材技术研发</t>
    </r>
  </si>
  <si>
    <r>
      <rPr>
        <sz val="10"/>
        <rFont val="宋体"/>
        <family val="3"/>
        <charset val="134"/>
      </rPr>
      <t>李新功</t>
    </r>
  </si>
  <si>
    <t>2021GK5064</t>
  </si>
  <si>
    <r>
      <rPr>
        <sz val="10"/>
        <rFont val="宋体"/>
        <family val="3"/>
        <charset val="134"/>
      </rPr>
      <t>湖南桃花江竹材科技股份有限公司</t>
    </r>
  </si>
  <si>
    <r>
      <rPr>
        <sz val="10"/>
        <rFont val="宋体"/>
        <family val="3"/>
        <charset val="134"/>
      </rPr>
      <t>规格竹条智能化连续接长技术与装备</t>
    </r>
  </si>
  <si>
    <r>
      <rPr>
        <sz val="10"/>
        <rFont val="宋体"/>
        <family val="3"/>
        <charset val="134"/>
      </rPr>
      <t>苌姗姗</t>
    </r>
  </si>
  <si>
    <t>2021GK5065</t>
  </si>
  <si>
    <t>安化县</t>
  </si>
  <si>
    <r>
      <rPr>
        <sz val="10"/>
        <rFont val="宋体"/>
        <family val="3"/>
        <charset val="134"/>
      </rPr>
      <t>湖南金叶油业有限公司</t>
    </r>
  </si>
  <si>
    <r>
      <rPr>
        <sz val="10"/>
        <rFont val="宋体"/>
        <family val="3"/>
        <charset val="134"/>
      </rPr>
      <t>茶油提炼及副产物高值化利用关键工艺升级应用</t>
    </r>
  </si>
  <si>
    <r>
      <rPr>
        <sz val="10"/>
        <rFont val="宋体"/>
        <family val="3"/>
        <charset val="134"/>
      </rPr>
      <t>卢楚楚</t>
    </r>
  </si>
  <si>
    <t>2021GK3104</t>
  </si>
  <si>
    <r>
      <rPr>
        <sz val="10"/>
        <rFont val="宋体"/>
        <family val="3"/>
        <charset val="134"/>
      </rPr>
      <t>湖南安化芙蓉山茶业有限责任公司</t>
    </r>
  </si>
  <si>
    <r>
      <rPr>
        <sz val="10"/>
        <rFont val="宋体"/>
        <family val="3"/>
        <charset val="134"/>
      </rPr>
      <t>黄精茶</t>
    </r>
  </si>
  <si>
    <r>
      <rPr>
        <sz val="10"/>
        <rFont val="宋体"/>
        <family val="3"/>
        <charset val="134"/>
      </rPr>
      <t>周欢</t>
    </r>
  </si>
  <si>
    <t>2021GK3105</t>
  </si>
  <si>
    <t>郴州市</t>
  </si>
  <si>
    <r>
      <rPr>
        <b/>
        <sz val="10"/>
        <rFont val="宋体"/>
        <family val="3"/>
        <charset val="134"/>
      </rPr>
      <t>郴州市小计</t>
    </r>
  </si>
  <si>
    <r>
      <rPr>
        <sz val="10"/>
        <rFont val="宋体"/>
        <family val="3"/>
        <charset val="134"/>
      </rPr>
      <t>郴州宾泽医学检验有限公司</t>
    </r>
  </si>
  <si>
    <r>
      <rPr>
        <sz val="10"/>
        <rFont val="Nimbus Roman No9 L"/>
        <family val="1"/>
      </rPr>
      <t xml:space="preserve">CAR-T </t>
    </r>
    <r>
      <rPr>
        <sz val="10"/>
        <rFont val="宋体"/>
        <family val="3"/>
        <charset val="134"/>
      </rPr>
      <t>的抗肿瘤性能中免疫细胞治疗技术研究中心</t>
    </r>
  </si>
  <si>
    <r>
      <rPr>
        <sz val="10"/>
        <rFont val="宋体"/>
        <family val="3"/>
        <charset val="134"/>
      </rPr>
      <t>姜娜</t>
    </r>
  </si>
  <si>
    <t>2021GK3130</t>
  </si>
  <si>
    <r>
      <rPr>
        <sz val="10"/>
        <rFont val="宋体"/>
        <family val="3"/>
        <charset val="134"/>
      </rPr>
      <t>湖南凤楚食品股份有限公司</t>
    </r>
  </si>
  <si>
    <r>
      <rPr>
        <sz val="10"/>
        <rFont val="宋体"/>
        <family val="3"/>
        <charset val="134"/>
      </rPr>
      <t>常温保存原汁鱼汤包栖凤渡鱼粉系列产品研究与开发</t>
    </r>
  </si>
  <si>
    <r>
      <rPr>
        <sz val="10"/>
        <rFont val="宋体"/>
        <family val="3"/>
        <charset val="134"/>
      </rPr>
      <t>胡建华</t>
    </r>
  </si>
  <si>
    <t>2021GK3131</t>
  </si>
  <si>
    <r>
      <rPr>
        <sz val="10"/>
        <color rgb="FF000000"/>
        <rFont val="宋体"/>
        <family val="3"/>
        <charset val="134"/>
      </rPr>
      <t>郴州舜华鱼业有限责任公司</t>
    </r>
  </si>
  <si>
    <r>
      <rPr>
        <sz val="10"/>
        <color rgb="FF000000"/>
        <rFont val="宋体"/>
        <family val="3"/>
        <charset val="134"/>
      </rPr>
      <t>骆萍</t>
    </r>
  </si>
  <si>
    <t>2022JC5129</t>
  </si>
  <si>
    <r>
      <rPr>
        <sz val="10"/>
        <rFont val="宋体"/>
        <family val="3"/>
        <charset val="134"/>
      </rPr>
      <t>苏仙区科技和工业信息化局</t>
    </r>
  </si>
  <si>
    <r>
      <rPr>
        <sz val="10"/>
        <rFont val="宋体"/>
        <family val="3"/>
        <charset val="134"/>
      </rPr>
      <t>资兴市</t>
    </r>
  </si>
  <si>
    <r>
      <rPr>
        <sz val="10"/>
        <rFont val="宋体"/>
        <family val="3"/>
        <charset val="134"/>
      </rPr>
      <t>郴州高鑫材料有限公司</t>
    </r>
  </si>
  <si>
    <r>
      <rPr>
        <sz val="10"/>
        <rFont val="宋体"/>
        <family val="3"/>
        <charset val="134"/>
      </rPr>
      <t>铂族金属二次资源化利用及催化新材料技术开发</t>
    </r>
  </si>
  <si>
    <r>
      <rPr>
        <sz val="10"/>
        <rFont val="宋体"/>
        <family val="3"/>
        <charset val="134"/>
      </rPr>
      <t>刘贤响</t>
    </r>
  </si>
  <si>
    <t>2021GK5083</t>
  </si>
  <si>
    <r>
      <rPr>
        <sz val="10"/>
        <rFont val="宋体"/>
        <family val="3"/>
        <charset val="134"/>
      </rPr>
      <t>永兴县</t>
    </r>
  </si>
  <si>
    <r>
      <rPr>
        <sz val="10"/>
        <rFont val="宋体"/>
        <family val="3"/>
        <charset val="134"/>
      </rPr>
      <t>湖南金业环保科技有限公司</t>
    </r>
  </si>
  <si>
    <r>
      <rPr>
        <sz val="10"/>
        <rFont val="宋体"/>
        <family val="3"/>
        <charset val="134"/>
      </rPr>
      <t>固体废物无害化资源化综合利用项目</t>
    </r>
  </si>
  <si>
    <r>
      <rPr>
        <sz val="10"/>
        <rFont val="宋体"/>
        <family val="3"/>
        <charset val="134"/>
      </rPr>
      <t>周彪</t>
    </r>
  </si>
  <si>
    <t>2021GK3132</t>
  </si>
  <si>
    <r>
      <rPr>
        <sz val="10"/>
        <rFont val="宋体"/>
        <family val="3"/>
        <charset val="134"/>
      </rPr>
      <t>临武县</t>
    </r>
  </si>
  <si>
    <r>
      <rPr>
        <sz val="10"/>
        <rFont val="宋体"/>
        <family val="3"/>
        <charset val="134"/>
      </rPr>
      <t>东佳电子（郴州）有限公司</t>
    </r>
  </si>
  <si>
    <r>
      <rPr>
        <sz val="10"/>
        <rFont val="宋体"/>
        <family val="3"/>
        <charset val="134"/>
      </rPr>
      <t>长寿命高比容叠层固态电容器研发及产业化</t>
    </r>
  </si>
  <si>
    <r>
      <rPr>
        <sz val="10"/>
        <rFont val="宋体"/>
        <family val="3"/>
        <charset val="134"/>
      </rPr>
      <t>杜嘉杰</t>
    </r>
  </si>
  <si>
    <t>2021GK3129</t>
  </si>
  <si>
    <t>永州市</t>
  </si>
  <si>
    <r>
      <rPr>
        <b/>
        <sz val="10"/>
        <rFont val="宋体"/>
        <family val="3"/>
        <charset val="134"/>
      </rPr>
      <t>永州市小计</t>
    </r>
  </si>
  <si>
    <r>
      <rPr>
        <sz val="10"/>
        <rFont val="宋体"/>
        <family val="3"/>
        <charset val="134"/>
      </rPr>
      <t>湖南和广生物科技有限公司</t>
    </r>
  </si>
  <si>
    <r>
      <rPr>
        <sz val="10"/>
        <rFont val="宋体"/>
        <family val="3"/>
        <charset val="134"/>
      </rPr>
      <t>创新厚朴新价值，打造资源大产业</t>
    </r>
  </si>
  <si>
    <r>
      <rPr>
        <sz val="10"/>
        <rFont val="宋体"/>
        <family val="3"/>
        <charset val="134"/>
      </rPr>
      <t>曾健青</t>
    </r>
  </si>
  <si>
    <t>2021GK3141</t>
  </si>
  <si>
    <r>
      <rPr>
        <sz val="10"/>
        <rFont val="宋体"/>
        <family val="3"/>
        <charset val="134"/>
      </rPr>
      <t>湖南野百和科技有限公司</t>
    </r>
  </si>
  <si>
    <r>
      <rPr>
        <sz val="10"/>
        <rFont val="宋体"/>
        <family val="3"/>
        <charset val="134"/>
      </rPr>
      <t>有机固废资源化技术及设备</t>
    </r>
  </si>
  <si>
    <r>
      <rPr>
        <sz val="10"/>
        <rFont val="宋体"/>
        <family val="3"/>
        <charset val="134"/>
      </rPr>
      <t>陈超</t>
    </r>
  </si>
  <si>
    <t>2021GK3145</t>
  </si>
  <si>
    <r>
      <rPr>
        <sz val="10"/>
        <rFont val="宋体"/>
        <family val="3"/>
        <charset val="134"/>
      </rPr>
      <t>双牌县</t>
    </r>
  </si>
  <si>
    <r>
      <rPr>
        <sz val="10"/>
        <rFont val="宋体"/>
        <family val="3"/>
        <charset val="134"/>
      </rPr>
      <t>双牌湖湘农林业发展有限公司</t>
    </r>
  </si>
  <si>
    <r>
      <rPr>
        <sz val="10"/>
        <rFont val="宋体"/>
        <family val="3"/>
        <charset val="134"/>
      </rPr>
      <t>双牌县高山野生有机茶创新发展以及推广</t>
    </r>
  </si>
  <si>
    <r>
      <rPr>
        <sz val="10"/>
        <rFont val="宋体"/>
        <family val="3"/>
        <charset val="134"/>
      </rPr>
      <t>李祖成</t>
    </r>
  </si>
  <si>
    <t>2021GK3142</t>
  </si>
  <si>
    <r>
      <rPr>
        <sz val="10"/>
        <rFont val="宋体"/>
        <family val="3"/>
        <charset val="134"/>
      </rPr>
      <t>道县</t>
    </r>
  </si>
  <si>
    <r>
      <rPr>
        <sz val="10"/>
        <rFont val="宋体"/>
        <family val="3"/>
        <charset val="134"/>
      </rPr>
      <t>湖南展鸿环保科技有限公司</t>
    </r>
  </si>
  <si>
    <r>
      <rPr>
        <sz val="10"/>
        <rFont val="宋体"/>
        <family val="3"/>
        <charset val="134"/>
      </rPr>
      <t>年产</t>
    </r>
    <r>
      <rPr>
        <sz val="10"/>
        <rFont val="Nimbus Roman No9 L"/>
        <family val="1"/>
      </rPr>
      <t>20</t>
    </r>
    <r>
      <rPr>
        <sz val="10"/>
        <rFont val="宋体"/>
        <family val="3"/>
        <charset val="134"/>
      </rPr>
      <t>万立方米环保湿帘纸技术创新项目</t>
    </r>
  </si>
  <si>
    <r>
      <rPr>
        <sz val="10"/>
        <rFont val="宋体"/>
        <family val="3"/>
        <charset val="134"/>
      </rPr>
      <t>林松贤</t>
    </r>
  </si>
  <si>
    <t>2021GK3144</t>
  </si>
  <si>
    <r>
      <rPr>
        <sz val="10"/>
        <rFont val="宋体"/>
        <family val="3"/>
        <charset val="134"/>
      </rPr>
      <t>宁远县</t>
    </r>
  </si>
  <si>
    <r>
      <rPr>
        <sz val="10"/>
        <rFont val="宋体"/>
        <family val="3"/>
        <charset val="134"/>
      </rPr>
      <t>宁远县硕宁电子有限公司</t>
    </r>
  </si>
  <si>
    <r>
      <rPr>
        <sz val="10"/>
        <rFont val="宋体"/>
        <family val="3"/>
        <charset val="134"/>
      </rPr>
      <t>插座装置的开发与应用</t>
    </r>
  </si>
  <si>
    <r>
      <rPr>
        <sz val="10"/>
        <rFont val="宋体"/>
        <family val="3"/>
        <charset val="134"/>
      </rPr>
      <t>李文红</t>
    </r>
  </si>
  <si>
    <t>2021GK3147</t>
  </si>
  <si>
    <r>
      <rPr>
        <sz val="10"/>
        <rFont val="宋体"/>
        <family val="3"/>
        <charset val="134"/>
      </rPr>
      <t>湖南省康德佳林业科技有限责任公司</t>
    </r>
  </si>
  <si>
    <r>
      <rPr>
        <sz val="10"/>
        <rFont val="宋体"/>
        <family val="3"/>
        <charset val="134"/>
      </rPr>
      <t>基于仿生胃肠道与</t>
    </r>
    <r>
      <rPr>
        <sz val="10"/>
        <rFont val="Nimbus Roman No9 L"/>
        <family val="1"/>
      </rPr>
      <t>Prieto</t>
    </r>
    <r>
      <rPr>
        <sz val="10"/>
        <rFont val="宋体"/>
        <family val="3"/>
        <charset val="134"/>
      </rPr>
      <t>氏互作模型的皇菊茶抗氧化协同作用及其生物利用率的研究</t>
    </r>
  </si>
  <si>
    <r>
      <rPr>
        <sz val="10"/>
        <rFont val="宋体"/>
        <family val="3"/>
        <charset val="134"/>
      </rPr>
      <t>田星</t>
    </r>
  </si>
  <si>
    <t>2021GK5087</t>
  </si>
  <si>
    <r>
      <rPr>
        <sz val="10"/>
        <rFont val="宋体"/>
        <family val="3"/>
        <charset val="134"/>
      </rPr>
      <t>江永县</t>
    </r>
  </si>
  <si>
    <r>
      <rPr>
        <sz val="10"/>
        <rFont val="宋体"/>
        <family val="3"/>
        <charset val="134"/>
      </rPr>
      <t>湖南省龙毅科技有限责任公司</t>
    </r>
  </si>
  <si>
    <r>
      <rPr>
        <sz val="10"/>
        <rFont val="宋体"/>
        <family val="3"/>
        <charset val="134"/>
      </rPr>
      <t>智能美容电子产品制造</t>
    </r>
  </si>
  <si>
    <r>
      <rPr>
        <sz val="10"/>
        <rFont val="宋体"/>
        <family val="3"/>
        <charset val="134"/>
      </rPr>
      <t>张平</t>
    </r>
  </si>
  <si>
    <t>2021GK3148</t>
  </si>
  <si>
    <t>江华县</t>
  </si>
  <si>
    <r>
      <rPr>
        <sz val="10"/>
        <rFont val="宋体"/>
        <family val="3"/>
        <charset val="134"/>
      </rPr>
      <t>永州市金蚂蚁新能源机械有限公司</t>
    </r>
  </si>
  <si>
    <r>
      <rPr>
        <sz val="10"/>
        <rFont val="宋体"/>
        <family val="3"/>
        <charset val="134"/>
      </rPr>
      <t>多功能油电混合四驱田园管理机研发与推广</t>
    </r>
  </si>
  <si>
    <r>
      <rPr>
        <sz val="10"/>
        <rFont val="宋体"/>
        <family val="3"/>
        <charset val="134"/>
      </rPr>
      <t>潘致利</t>
    </r>
  </si>
  <si>
    <t>2021GK3137</t>
  </si>
  <si>
    <r>
      <rPr>
        <sz val="10"/>
        <rFont val="宋体"/>
        <family val="3"/>
        <charset val="134"/>
      </rPr>
      <t>湖南泉想湖智能科技有限公司</t>
    </r>
  </si>
  <si>
    <r>
      <rPr>
        <sz val="10"/>
        <rFont val="宋体"/>
        <family val="3"/>
        <charset val="134"/>
      </rPr>
      <t>新型多功能曲面玻璃屏</t>
    </r>
  </si>
  <si>
    <r>
      <rPr>
        <sz val="10"/>
        <rFont val="宋体"/>
        <family val="3"/>
        <charset val="134"/>
      </rPr>
      <t>陈久星</t>
    </r>
  </si>
  <si>
    <t>2021GK3138</t>
  </si>
  <si>
    <r>
      <rPr>
        <sz val="10"/>
        <rFont val="宋体"/>
        <family val="3"/>
        <charset val="134"/>
      </rPr>
      <t>湖南贵威生物科技有限公司</t>
    </r>
  </si>
  <si>
    <r>
      <rPr>
        <sz val="10"/>
        <rFont val="宋体"/>
        <family val="3"/>
        <charset val="134"/>
      </rPr>
      <t>高质量菊粉加工关键技术研究及应用</t>
    </r>
  </si>
  <si>
    <r>
      <rPr>
        <sz val="10"/>
        <rFont val="宋体"/>
        <family val="3"/>
        <charset val="134"/>
      </rPr>
      <t>青俊</t>
    </r>
  </si>
  <si>
    <t>2021GK3143</t>
  </si>
  <si>
    <r>
      <rPr>
        <sz val="10"/>
        <rFont val="宋体"/>
        <family val="3"/>
        <charset val="134"/>
      </rPr>
      <t>湖南锐毅马达制造有限公司</t>
    </r>
  </si>
  <si>
    <r>
      <rPr>
        <sz val="10"/>
        <rFont val="宋体"/>
        <family val="3"/>
        <charset val="134"/>
      </rPr>
      <t>高效低噪音的直流无刷电机的研发与产业化</t>
    </r>
  </si>
  <si>
    <r>
      <rPr>
        <sz val="10"/>
        <rFont val="宋体"/>
        <family val="3"/>
        <charset val="134"/>
      </rPr>
      <t>彭赞</t>
    </r>
  </si>
  <si>
    <t>2021GK3146</t>
  </si>
  <si>
    <r>
      <rPr>
        <sz val="10"/>
        <rFont val="宋体"/>
        <family val="3"/>
        <charset val="134"/>
      </rPr>
      <t>湖南运弘达电机股份有限公司</t>
    </r>
  </si>
  <si>
    <r>
      <rPr>
        <sz val="10"/>
        <rFont val="宋体"/>
        <family val="3"/>
        <charset val="134"/>
      </rPr>
      <t>应用于医疗康复产品的直流无刷电机</t>
    </r>
  </si>
  <si>
    <r>
      <rPr>
        <sz val="10"/>
        <rFont val="宋体"/>
        <family val="3"/>
        <charset val="134"/>
      </rPr>
      <t>朱翠平</t>
    </r>
  </si>
  <si>
    <t>2021GK3150</t>
  </si>
  <si>
    <r>
      <rPr>
        <sz val="10"/>
        <rFont val="宋体"/>
        <family val="3"/>
        <charset val="134"/>
      </rPr>
      <t>江华县高新技术产业开发区管理委员会</t>
    </r>
  </si>
  <si>
    <r>
      <rPr>
        <sz val="10"/>
        <rFont val="宋体"/>
        <family val="3"/>
        <charset val="134"/>
      </rPr>
      <t>新田县</t>
    </r>
  </si>
  <si>
    <r>
      <rPr>
        <sz val="10"/>
        <rFont val="宋体"/>
        <family val="3"/>
        <charset val="134"/>
      </rPr>
      <t>湖南省普瑞达内装材料有限公司</t>
    </r>
  </si>
  <si>
    <r>
      <rPr>
        <sz val="10"/>
        <rFont val="宋体"/>
        <family val="3"/>
        <charset val="134"/>
      </rPr>
      <t>无溶剂亲水性聚氨酯生产项目</t>
    </r>
  </si>
  <si>
    <r>
      <rPr>
        <sz val="10"/>
        <rFont val="宋体"/>
        <family val="3"/>
        <charset val="134"/>
      </rPr>
      <t>蒋友</t>
    </r>
  </si>
  <si>
    <t>2021GK3140</t>
  </si>
  <si>
    <t>祁阳市</t>
  </si>
  <si>
    <r>
      <rPr>
        <sz val="10"/>
        <rFont val="宋体"/>
        <family val="3"/>
        <charset val="134"/>
      </rPr>
      <t>湖南大晶新材料有限公司</t>
    </r>
  </si>
  <si>
    <r>
      <rPr>
        <sz val="10"/>
        <rFont val="宋体"/>
        <family val="3"/>
        <charset val="134"/>
      </rPr>
      <t>高安全性锂离子电池电解液</t>
    </r>
  </si>
  <si>
    <r>
      <rPr>
        <sz val="10"/>
        <rFont val="宋体"/>
        <family val="3"/>
        <charset val="134"/>
      </rPr>
      <t>余志文</t>
    </r>
  </si>
  <si>
    <t>2021GK3139</t>
  </si>
  <si>
    <r>
      <rPr>
        <sz val="10"/>
        <rFont val="宋体"/>
        <family val="3"/>
        <charset val="134"/>
      </rPr>
      <t>湖南德明农牧装备科技开发有限公司</t>
    </r>
  </si>
  <si>
    <r>
      <rPr>
        <sz val="10"/>
        <rFont val="宋体"/>
        <family val="3"/>
        <charset val="134"/>
      </rPr>
      <t>液态饲喂系统</t>
    </r>
  </si>
  <si>
    <r>
      <rPr>
        <sz val="10"/>
        <rFont val="宋体"/>
        <family val="3"/>
        <charset val="134"/>
      </rPr>
      <t>唐姣</t>
    </r>
  </si>
  <si>
    <t>2021GK3149</t>
  </si>
  <si>
    <r>
      <rPr>
        <sz val="10"/>
        <rFont val="宋体"/>
        <family val="3"/>
        <charset val="134"/>
      </rPr>
      <t>祁阳宏泰铝业有限公司</t>
    </r>
  </si>
  <si>
    <r>
      <rPr>
        <sz val="10"/>
        <rFont val="宋体"/>
        <family val="3"/>
        <charset val="134"/>
      </rPr>
      <t>高强耐蚀铝材表面处理及制造关键技术的研究及产业化</t>
    </r>
  </si>
  <si>
    <r>
      <rPr>
        <sz val="10"/>
        <rFont val="宋体"/>
        <family val="3"/>
        <charset val="134"/>
      </rPr>
      <t>王琼</t>
    </r>
  </si>
  <si>
    <t>2021GK5084</t>
  </si>
  <si>
    <r>
      <rPr>
        <sz val="10"/>
        <rFont val="宋体"/>
        <family val="3"/>
        <charset val="134"/>
      </rPr>
      <t>智能液态料饲喂系统关键技术研究与应用</t>
    </r>
  </si>
  <si>
    <r>
      <rPr>
        <sz val="10"/>
        <rFont val="宋体"/>
        <family val="3"/>
        <charset val="134"/>
      </rPr>
      <t>罗哲</t>
    </r>
  </si>
  <si>
    <t>2021GK5085</t>
  </si>
  <si>
    <r>
      <rPr>
        <sz val="10"/>
        <rFont val="宋体"/>
        <family val="3"/>
        <charset val="134"/>
      </rPr>
      <t>湖南金箭新材料科技有限公司</t>
    </r>
  </si>
  <si>
    <r>
      <rPr>
        <sz val="10"/>
        <rFont val="宋体"/>
        <family val="3"/>
        <charset val="134"/>
      </rPr>
      <t>阻燃</t>
    </r>
    <r>
      <rPr>
        <sz val="10"/>
        <rFont val="Nimbus Roman No9 L"/>
        <family val="1"/>
      </rPr>
      <t>/</t>
    </r>
    <r>
      <rPr>
        <sz val="10"/>
        <rFont val="宋体"/>
        <family val="3"/>
        <charset val="134"/>
      </rPr>
      <t>抑烟用异质杂化纳米碳酸钙复合材料开发与应用</t>
    </r>
  </si>
  <si>
    <r>
      <rPr>
        <sz val="10"/>
        <rFont val="宋体"/>
        <family val="3"/>
        <charset val="134"/>
      </rPr>
      <t>唐武飞</t>
    </r>
  </si>
  <si>
    <t>2021GK5086</t>
  </si>
  <si>
    <t>怀化市</t>
  </si>
  <si>
    <r>
      <rPr>
        <b/>
        <sz val="10"/>
        <rFont val="宋体"/>
        <family val="3"/>
        <charset val="134"/>
      </rPr>
      <t>怀化市小计</t>
    </r>
  </si>
  <si>
    <r>
      <rPr>
        <sz val="10"/>
        <rFont val="宋体"/>
        <family val="3"/>
        <charset val="134"/>
      </rPr>
      <t>湖南鹏城信息技术有限公司</t>
    </r>
  </si>
  <si>
    <r>
      <rPr>
        <sz val="10"/>
        <rFont val="宋体"/>
        <family val="3"/>
        <charset val="134"/>
      </rPr>
      <t>基于最优路径算法的门到门汽车物流系统研发</t>
    </r>
  </si>
  <si>
    <r>
      <rPr>
        <sz val="10"/>
        <rFont val="宋体"/>
        <family val="3"/>
        <charset val="134"/>
      </rPr>
      <t>向鹏飞</t>
    </r>
  </si>
  <si>
    <t>2021GK3151</t>
  </si>
  <si>
    <r>
      <rPr>
        <sz val="10"/>
        <rFont val="宋体"/>
        <family val="3"/>
        <charset val="134"/>
      </rPr>
      <t>湖南创变电子商务科技有限责任公司</t>
    </r>
  </si>
  <si>
    <r>
      <rPr>
        <sz val="10"/>
        <rFont val="宋体"/>
        <family val="3"/>
        <charset val="134"/>
      </rPr>
      <t>橙家班智慧农业项目</t>
    </r>
  </si>
  <si>
    <r>
      <rPr>
        <sz val="10"/>
        <rFont val="宋体"/>
        <family val="3"/>
        <charset val="134"/>
      </rPr>
      <t>孙丽刚</t>
    </r>
  </si>
  <si>
    <t>2021GK3152</t>
  </si>
  <si>
    <r>
      <rPr>
        <sz val="10"/>
        <rFont val="宋体"/>
        <family val="3"/>
        <charset val="134"/>
      </rPr>
      <t>湖南韵邦生物医药有限公司</t>
    </r>
  </si>
  <si>
    <r>
      <rPr>
        <sz val="10"/>
        <rFont val="宋体"/>
        <family val="3"/>
        <charset val="134"/>
      </rPr>
      <t>几种生物缓冲剂更为环保、安全的提取技术的研发及产业化</t>
    </r>
  </si>
  <si>
    <r>
      <rPr>
        <sz val="10"/>
        <rFont val="宋体"/>
        <family val="3"/>
        <charset val="134"/>
      </rPr>
      <t>肖光汉</t>
    </r>
  </si>
  <si>
    <t>2021GK3155</t>
  </si>
  <si>
    <r>
      <rPr>
        <sz val="10"/>
        <rFont val="宋体"/>
        <family val="3"/>
        <charset val="134"/>
      </rPr>
      <t>湖南省博世康中医药有限公司</t>
    </r>
  </si>
  <si>
    <r>
      <rPr>
        <sz val="10"/>
        <rFont val="宋体"/>
        <family val="3"/>
        <charset val="134"/>
      </rPr>
      <t>黄精等道地药材精深加工关键技术创新研究及其生产示范化</t>
    </r>
  </si>
  <si>
    <r>
      <rPr>
        <sz val="10"/>
        <rFont val="宋体"/>
        <family val="3"/>
        <charset val="134"/>
      </rPr>
      <t>田玉桥</t>
    </r>
  </si>
  <si>
    <t>2021GK3156</t>
  </si>
  <si>
    <r>
      <rPr>
        <sz val="10"/>
        <rFont val="宋体"/>
        <family val="3"/>
        <charset val="134"/>
      </rPr>
      <t>湖南乔伟生态科技新材料股份有限公司</t>
    </r>
  </si>
  <si>
    <r>
      <rPr>
        <sz val="10"/>
        <rFont val="宋体"/>
        <family val="3"/>
        <charset val="134"/>
      </rPr>
      <t>一种</t>
    </r>
    <r>
      <rPr>
        <sz val="10"/>
        <rFont val="Nimbus Roman No9 L"/>
        <family val="1"/>
      </rPr>
      <t>“</t>
    </r>
    <r>
      <rPr>
        <sz val="10"/>
        <rFont val="宋体"/>
        <family val="3"/>
        <charset val="134"/>
      </rPr>
      <t>耐火阻燃生态板</t>
    </r>
    <r>
      <rPr>
        <sz val="10"/>
        <rFont val="Nimbus Roman No9 L"/>
        <family val="1"/>
      </rPr>
      <t>”</t>
    </r>
    <r>
      <rPr>
        <sz val="10"/>
        <rFont val="宋体"/>
        <family val="3"/>
        <charset val="134"/>
      </rPr>
      <t>项目</t>
    </r>
  </si>
  <si>
    <r>
      <rPr>
        <sz val="10"/>
        <rFont val="宋体"/>
        <family val="3"/>
        <charset val="134"/>
      </rPr>
      <t>龚乔兵</t>
    </r>
  </si>
  <si>
    <t>2021GK3153</t>
  </si>
  <si>
    <r>
      <rPr>
        <sz val="10"/>
        <rFont val="宋体"/>
        <family val="3"/>
        <charset val="134"/>
      </rPr>
      <t>湖南骏泰新材料科技有限责任公司</t>
    </r>
  </si>
  <si>
    <r>
      <rPr>
        <sz val="10"/>
        <rFont val="宋体"/>
        <family val="3"/>
        <charset val="134"/>
      </rPr>
      <t>生物基材料绿色制造工艺技术开发</t>
    </r>
  </si>
  <si>
    <r>
      <rPr>
        <sz val="10"/>
        <rFont val="宋体"/>
        <family val="3"/>
        <charset val="134"/>
      </rPr>
      <t>马乐凡</t>
    </r>
  </si>
  <si>
    <t>2021GK5089</t>
  </si>
  <si>
    <r>
      <rPr>
        <sz val="10"/>
        <rFont val="宋体"/>
        <family val="3"/>
        <charset val="134"/>
      </rPr>
      <t>湖南湘鹤集团电缆科技股份有限公司</t>
    </r>
  </si>
  <si>
    <r>
      <rPr>
        <sz val="10"/>
        <rFont val="宋体"/>
        <family val="3"/>
        <charset val="134"/>
      </rPr>
      <t>绿色氮磷炭三元高效阻燃的</t>
    </r>
    <r>
      <rPr>
        <sz val="10"/>
        <rFont val="Nimbus Roman No9 L"/>
        <family val="1"/>
      </rPr>
      <t>PVC</t>
    </r>
    <r>
      <rPr>
        <sz val="10"/>
        <rFont val="宋体"/>
        <family val="3"/>
        <charset val="134"/>
      </rPr>
      <t>电线电缆材料的研究</t>
    </r>
  </si>
  <si>
    <r>
      <rPr>
        <sz val="10"/>
        <rFont val="宋体"/>
        <family val="3"/>
        <charset val="134"/>
      </rPr>
      <t>舒友</t>
    </r>
  </si>
  <si>
    <t>2021GK5092</t>
  </si>
  <si>
    <t>基于最优路径算法的门到门汽车物流系统研发</t>
  </si>
  <si>
    <r>
      <rPr>
        <sz val="10"/>
        <rFont val="宋体"/>
        <family val="3"/>
        <charset val="134"/>
      </rPr>
      <t>胡桥</t>
    </r>
  </si>
  <si>
    <t>2021GK5093</t>
  </si>
  <si>
    <r>
      <rPr>
        <sz val="10"/>
        <rFont val="宋体"/>
        <family val="3"/>
        <charset val="134"/>
      </rPr>
      <t>新型耐火阻燃生态板</t>
    </r>
  </si>
  <si>
    <r>
      <rPr>
        <sz val="10"/>
        <rFont val="宋体"/>
        <family val="3"/>
        <charset val="134"/>
      </rPr>
      <t>罗琼林</t>
    </r>
  </si>
  <si>
    <t>2021GK5094</t>
  </si>
  <si>
    <r>
      <rPr>
        <sz val="10"/>
        <rFont val="宋体"/>
        <family val="3"/>
        <charset val="134"/>
      </rPr>
      <t>湖南千源铝业有限公司</t>
    </r>
  </si>
  <si>
    <r>
      <rPr>
        <sz val="10"/>
        <rFont val="宋体"/>
        <family val="3"/>
        <charset val="134"/>
      </rPr>
      <t>再生铝及其型材的关键技术研发</t>
    </r>
  </si>
  <si>
    <r>
      <rPr>
        <sz val="10"/>
        <rFont val="宋体"/>
        <family val="3"/>
        <charset val="134"/>
      </rPr>
      <t>欧阳跃军</t>
    </r>
  </si>
  <si>
    <t>2021GK5095</t>
  </si>
  <si>
    <r>
      <rPr>
        <sz val="10"/>
        <rFont val="宋体"/>
        <family val="3"/>
        <charset val="134"/>
      </rPr>
      <t>怀化市吉驷玻璃有限公司</t>
    </r>
  </si>
  <si>
    <r>
      <rPr>
        <sz val="10"/>
        <rFont val="宋体"/>
        <family val="3"/>
        <charset val="134"/>
      </rPr>
      <t>智能窗监控系统研究</t>
    </r>
  </si>
  <si>
    <r>
      <rPr>
        <sz val="10"/>
        <rFont val="宋体"/>
        <family val="3"/>
        <charset val="134"/>
      </rPr>
      <t>宋庆恒</t>
    </r>
  </si>
  <si>
    <t>2021GK5096</t>
  </si>
  <si>
    <r>
      <rPr>
        <sz val="10"/>
        <rFont val="宋体"/>
        <family val="3"/>
        <charset val="134"/>
      </rPr>
      <t>生物新材料的研究开发</t>
    </r>
  </si>
  <si>
    <r>
      <rPr>
        <sz val="10"/>
        <rFont val="宋体"/>
        <family val="3"/>
        <charset val="134"/>
      </rPr>
      <t>尹鹏</t>
    </r>
  </si>
  <si>
    <t>2021GK5088</t>
  </si>
  <si>
    <r>
      <rPr>
        <sz val="10"/>
        <rFont val="宋体"/>
        <family val="3"/>
        <charset val="134"/>
      </rPr>
      <t>怀化市国家高新技术产业开发区管理委员会</t>
    </r>
  </si>
  <si>
    <t>麻阳县</t>
  </si>
  <si>
    <r>
      <rPr>
        <sz val="10"/>
        <rFont val="宋体"/>
        <family val="3"/>
        <charset val="134"/>
      </rPr>
      <t>小计</t>
    </r>
  </si>
  <si>
    <r>
      <rPr>
        <sz val="10"/>
        <rFont val="宋体"/>
        <family val="3"/>
        <charset val="134"/>
      </rPr>
      <t>麻阳蓝凤凰农业发展有限公司</t>
    </r>
  </si>
  <si>
    <r>
      <rPr>
        <sz val="10"/>
        <rFont val="宋体"/>
        <family val="3"/>
        <charset val="134"/>
      </rPr>
      <t>功能性鸡蛋生态养殖模式的创新及其产业化</t>
    </r>
  </si>
  <si>
    <r>
      <rPr>
        <sz val="10"/>
        <rFont val="宋体"/>
        <family val="3"/>
        <charset val="134"/>
      </rPr>
      <t>雷华英</t>
    </r>
  </si>
  <si>
    <t>2021GK3154</t>
  </si>
  <si>
    <r>
      <rPr>
        <sz val="10"/>
        <rFont val="宋体"/>
        <family val="3"/>
        <charset val="134"/>
      </rPr>
      <t>靖州县</t>
    </r>
  </si>
  <si>
    <r>
      <rPr>
        <sz val="10"/>
        <rFont val="宋体"/>
        <family val="3"/>
        <charset val="134"/>
      </rPr>
      <t>湖南一品东方生物科技有限公司</t>
    </r>
  </si>
  <si>
    <r>
      <rPr>
        <sz val="10"/>
        <rFont val="宋体"/>
        <family val="3"/>
        <charset val="134"/>
      </rPr>
      <t>杨梅深加工关键技术研究与示范</t>
    </r>
  </si>
  <si>
    <r>
      <rPr>
        <sz val="10"/>
        <rFont val="宋体"/>
        <family val="3"/>
        <charset val="134"/>
      </rPr>
      <t>牟鸣薇</t>
    </r>
  </si>
  <si>
    <t>2021GK5090</t>
  </si>
  <si>
    <t>沅陵县</t>
  </si>
  <si>
    <r>
      <rPr>
        <sz val="10"/>
        <rFont val="宋体"/>
        <family val="3"/>
        <charset val="134"/>
      </rPr>
      <t>沅陵县皇妃农林开发有限公司</t>
    </r>
  </si>
  <si>
    <r>
      <rPr>
        <sz val="10"/>
        <rFont val="宋体"/>
        <family val="3"/>
        <charset val="134"/>
      </rPr>
      <t>沅陵碣滩红茶品质提升关键技术研究与应用</t>
    </r>
  </si>
  <si>
    <t>2021GK5091</t>
  </si>
  <si>
    <t>娄底市</t>
  </si>
  <si>
    <r>
      <rPr>
        <b/>
        <sz val="10"/>
        <rFont val="宋体"/>
        <family val="3"/>
        <charset val="134"/>
      </rPr>
      <t>娄底市小计</t>
    </r>
  </si>
  <si>
    <r>
      <rPr>
        <b/>
        <sz val="10"/>
        <rFont val="宋体"/>
        <family val="3"/>
        <charset val="134"/>
      </rPr>
      <t>市本级及所辖区小计</t>
    </r>
  </si>
  <si>
    <r>
      <rPr>
        <sz val="10"/>
        <rFont val="宋体"/>
        <family val="3"/>
        <charset val="134"/>
      </rPr>
      <t>湖南电将军新能源有限公司</t>
    </r>
  </si>
  <si>
    <r>
      <rPr>
        <sz val="10"/>
        <rFont val="宋体"/>
        <family val="3"/>
        <charset val="134"/>
      </rPr>
      <t>快充型微型动力电池及系统研究与产业化项目</t>
    </r>
  </si>
  <si>
    <r>
      <rPr>
        <sz val="10"/>
        <rFont val="宋体"/>
        <family val="3"/>
        <charset val="134"/>
      </rPr>
      <t>谌李军</t>
    </r>
  </si>
  <si>
    <t>2021GK3134</t>
  </si>
  <si>
    <r>
      <rPr>
        <sz val="10"/>
        <rFont val="宋体"/>
        <family val="3"/>
        <charset val="134"/>
      </rPr>
      <t>湖南云选矿业科技有限责任公司</t>
    </r>
  </si>
  <si>
    <r>
      <rPr>
        <sz val="10"/>
        <rFont val="宋体"/>
        <family val="3"/>
        <charset val="134"/>
      </rPr>
      <t>难选钼矿滑石抑制剂研发及应用</t>
    </r>
  </si>
  <si>
    <r>
      <rPr>
        <sz val="10"/>
        <rFont val="宋体"/>
        <family val="3"/>
        <charset val="134"/>
      </rPr>
      <t>刘小丽</t>
    </r>
  </si>
  <si>
    <t>2021GK3136</t>
  </si>
  <si>
    <r>
      <rPr>
        <sz val="10"/>
        <color rgb="FF000000"/>
        <rFont val="宋体"/>
        <family val="3"/>
        <charset val="134"/>
      </rPr>
      <t>湖南田野生物科技有限责任公司</t>
    </r>
  </si>
  <si>
    <r>
      <rPr>
        <sz val="10"/>
        <color rgb="FF000000"/>
        <rFont val="宋体"/>
        <family val="3"/>
        <charset val="134"/>
      </rPr>
      <t>刘艳</t>
    </r>
  </si>
  <si>
    <t>2022JC5131</t>
  </si>
  <si>
    <r>
      <rPr>
        <sz val="10"/>
        <rFont val="宋体"/>
        <family val="3"/>
        <charset val="134"/>
      </rPr>
      <t>新化县</t>
    </r>
  </si>
  <si>
    <r>
      <rPr>
        <sz val="10"/>
        <rFont val="宋体"/>
        <family val="3"/>
        <charset val="134"/>
      </rPr>
      <t>新印科技股份有限公司</t>
    </r>
  </si>
  <si>
    <r>
      <rPr>
        <sz val="10"/>
        <rFont val="宋体"/>
        <family val="3"/>
        <charset val="134"/>
      </rPr>
      <t>新印图文智慧门店加盟体系建设与推广项目</t>
    </r>
  </si>
  <si>
    <r>
      <rPr>
        <sz val="10"/>
        <rFont val="宋体"/>
        <family val="3"/>
        <charset val="134"/>
      </rPr>
      <t>王雪峰</t>
    </r>
  </si>
  <si>
    <t>2021GK3133</t>
  </si>
  <si>
    <r>
      <rPr>
        <sz val="10"/>
        <rFont val="宋体"/>
        <family val="3"/>
        <charset val="134"/>
      </rPr>
      <t>湖南新华源科技有限公司</t>
    </r>
  </si>
  <si>
    <r>
      <rPr>
        <sz val="10"/>
        <rFont val="宋体"/>
        <family val="3"/>
        <charset val="134"/>
      </rPr>
      <t>基于核残留检测器用核心封装陶瓷元件的研发与产业化项目</t>
    </r>
  </si>
  <si>
    <r>
      <rPr>
        <sz val="10"/>
        <rFont val="宋体"/>
        <family val="3"/>
        <charset val="134"/>
      </rPr>
      <t>曹建辉</t>
    </r>
  </si>
  <si>
    <t>2021GK3135</t>
  </si>
  <si>
    <r>
      <rPr>
        <sz val="10"/>
        <rFont val="宋体"/>
        <family val="3"/>
        <charset val="134"/>
      </rPr>
      <t>湖南省美程陶瓷科技有限公司</t>
    </r>
  </si>
  <si>
    <r>
      <rPr>
        <sz val="10"/>
        <rFont val="宋体"/>
        <family val="3"/>
        <charset val="134"/>
      </rPr>
      <t>新能源汽车用真空封接陶瓷关键技术的研究与产业化</t>
    </r>
  </si>
  <si>
    <r>
      <rPr>
        <sz val="10"/>
        <rFont val="宋体"/>
        <family val="3"/>
        <charset val="134"/>
      </rPr>
      <t>李专</t>
    </r>
  </si>
  <si>
    <t>2021GK5081</t>
  </si>
  <si>
    <r>
      <rPr>
        <sz val="10"/>
        <rFont val="宋体"/>
        <family val="3"/>
        <charset val="134"/>
      </rPr>
      <t>湖南省新化县鑫星电子陶瓷有限责任公司</t>
    </r>
  </si>
  <si>
    <r>
      <rPr>
        <sz val="10"/>
        <rFont val="Nimbus Roman No9 L"/>
        <family val="1"/>
      </rPr>
      <t>5G</t>
    </r>
    <r>
      <rPr>
        <sz val="10"/>
        <rFont val="宋体"/>
        <family val="3"/>
        <charset val="134"/>
      </rPr>
      <t>通讯用低温共烧陶瓷基片流延成型技术研究</t>
    </r>
  </si>
  <si>
    <r>
      <rPr>
        <sz val="10"/>
        <rFont val="宋体"/>
        <family val="3"/>
        <charset val="134"/>
      </rPr>
      <t>钟洪彬</t>
    </r>
  </si>
  <si>
    <t>2021GK5082</t>
  </si>
  <si>
    <r>
      <rPr>
        <sz val="10"/>
        <rFont val="宋体"/>
        <family val="3"/>
        <charset val="134"/>
      </rPr>
      <t>双峰县</t>
    </r>
  </si>
  <si>
    <r>
      <rPr>
        <sz val="10"/>
        <rFont val="宋体"/>
        <family val="3"/>
        <charset val="134"/>
      </rPr>
      <t>湖南省金峰机械科技有限公司</t>
    </r>
  </si>
  <si>
    <r>
      <rPr>
        <sz val="10"/>
        <rFont val="宋体"/>
        <family val="3"/>
        <charset val="134"/>
      </rPr>
      <t>智能碾米粉碎一体机及控制技术研究</t>
    </r>
  </si>
  <si>
    <r>
      <rPr>
        <sz val="10"/>
        <rFont val="宋体"/>
        <family val="3"/>
        <charset val="134"/>
      </rPr>
      <t>闵淑辉</t>
    </r>
  </si>
  <si>
    <t>2021GK5079</t>
  </si>
  <si>
    <r>
      <rPr>
        <sz val="10"/>
        <rFont val="宋体"/>
        <family val="3"/>
        <charset val="134"/>
      </rPr>
      <t>双峰县科技和工业信息化局</t>
    </r>
  </si>
  <si>
    <t>涟源市</t>
  </si>
  <si>
    <r>
      <rPr>
        <sz val="10"/>
        <rFont val="宋体"/>
        <family val="3"/>
        <charset val="134"/>
      </rPr>
      <t>湖南精飞智能科技有限公司</t>
    </r>
  </si>
  <si>
    <r>
      <rPr>
        <sz val="10"/>
        <rFont val="宋体"/>
        <family val="3"/>
        <charset val="134"/>
      </rPr>
      <t>弥雾无人机在湘中丘陵地区柑橘园飞防参数优化及应用</t>
    </r>
  </si>
  <si>
    <r>
      <rPr>
        <sz val="10"/>
        <rFont val="宋体"/>
        <family val="3"/>
        <charset val="134"/>
      </rPr>
      <t>郭开发</t>
    </r>
  </si>
  <si>
    <t>2021GK5080</t>
  </si>
  <si>
    <t>湘西土家族苗族自治州</t>
  </si>
  <si>
    <r>
      <rPr>
        <b/>
        <sz val="10"/>
        <rFont val="宋体"/>
        <family val="3"/>
        <charset val="134"/>
      </rPr>
      <t>湘西土家族苗族自治州小计</t>
    </r>
  </si>
  <si>
    <r>
      <rPr>
        <sz val="10"/>
        <color theme="1"/>
        <rFont val="宋体"/>
        <family val="3"/>
        <charset val="134"/>
      </rPr>
      <t>吉首市</t>
    </r>
  </si>
  <si>
    <r>
      <rPr>
        <sz val="10"/>
        <rFont val="宋体"/>
        <family val="3"/>
        <charset val="134"/>
      </rPr>
      <t>湖南方彦半导体有限公司</t>
    </r>
  </si>
  <si>
    <r>
      <rPr>
        <sz val="10"/>
        <rFont val="宋体"/>
        <family val="3"/>
        <charset val="134"/>
      </rPr>
      <t>智能传感芯片封装工艺及半导体引线框架研发</t>
    </r>
  </si>
  <si>
    <r>
      <rPr>
        <sz val="10"/>
        <rFont val="宋体"/>
        <family val="3"/>
        <charset val="134"/>
      </rPr>
      <t>刘明平</t>
    </r>
  </si>
  <si>
    <t>2021GK3166</t>
  </si>
  <si>
    <t>泸溪县</t>
  </si>
  <si>
    <r>
      <rPr>
        <sz val="10"/>
        <rFont val="宋体"/>
        <family val="3"/>
        <charset val="134"/>
      </rPr>
      <t>湖南泰和美新能源科技有限公司</t>
    </r>
  </si>
  <si>
    <r>
      <rPr>
        <sz val="10"/>
        <rFont val="宋体"/>
        <family val="3"/>
        <charset val="134"/>
      </rPr>
      <t>高性能锂离子电池的关键制备技术研究与应用</t>
    </r>
  </si>
  <si>
    <r>
      <rPr>
        <sz val="10"/>
        <rFont val="宋体"/>
        <family val="3"/>
        <charset val="134"/>
      </rPr>
      <t>肖宏</t>
    </r>
  </si>
  <si>
    <t>2021GK3167</t>
  </si>
  <si>
    <r>
      <rPr>
        <sz val="10"/>
        <rFont val="宋体"/>
        <family val="3"/>
        <charset val="134"/>
      </rPr>
      <t>泸溪县科技和工业信息化局</t>
    </r>
  </si>
  <si>
    <r>
      <rPr>
        <sz val="10"/>
        <color rgb="FF000000"/>
        <rFont val="宋体"/>
        <family val="3"/>
        <charset val="134"/>
      </rPr>
      <t>湖南金天铝业高科技股份有限公司</t>
    </r>
  </si>
  <si>
    <r>
      <rPr>
        <sz val="10"/>
        <color rgb="FF000000"/>
        <rFont val="宋体"/>
        <family val="3"/>
        <charset val="134"/>
      </rPr>
      <t>梁啟文</t>
    </r>
  </si>
  <si>
    <t>2022JC5134</t>
  </si>
  <si>
    <r>
      <rPr>
        <sz val="10"/>
        <color rgb="FF333333"/>
        <rFont val="宋体"/>
        <family val="3"/>
        <charset val="134"/>
      </rPr>
      <t>花垣县</t>
    </r>
  </si>
  <si>
    <r>
      <rPr>
        <sz val="10"/>
        <rFont val="宋体"/>
        <family val="3"/>
        <charset val="134"/>
      </rPr>
      <t>湘西德润和生物科技有限公司</t>
    </r>
  </si>
  <si>
    <r>
      <rPr>
        <sz val="10"/>
        <rFont val="宋体"/>
        <family val="3"/>
        <charset val="134"/>
      </rPr>
      <t>湘西黄金茶提质增效专用菌肥研发与关键技术开发</t>
    </r>
  </si>
  <si>
    <r>
      <rPr>
        <sz val="10"/>
        <rFont val="宋体"/>
        <family val="3"/>
        <charset val="134"/>
      </rPr>
      <t>陶禹</t>
    </r>
  </si>
  <si>
    <t>2021GK5099</t>
  </si>
  <si>
    <r>
      <rPr>
        <sz val="10"/>
        <color theme="1"/>
        <rFont val="宋体"/>
        <family val="3"/>
        <charset val="134"/>
      </rPr>
      <t>凤凰县</t>
    </r>
  </si>
  <si>
    <r>
      <rPr>
        <sz val="10"/>
        <rFont val="宋体"/>
        <family val="3"/>
        <charset val="134"/>
      </rPr>
      <t>湖南省周生堂生物科技有限公司</t>
    </r>
  </si>
  <si>
    <r>
      <rPr>
        <sz val="10"/>
        <rFont val="宋体"/>
        <family val="3"/>
        <charset val="134"/>
      </rPr>
      <t>猕猴桃系列产品深度开发关键技术研究与应用</t>
    </r>
  </si>
  <si>
    <r>
      <rPr>
        <sz val="10"/>
        <rFont val="宋体"/>
        <family val="3"/>
        <charset val="134"/>
      </rPr>
      <t>周祖辉</t>
    </r>
  </si>
  <si>
    <t>2021GK3168</t>
  </si>
  <si>
    <r>
      <rPr>
        <sz val="10"/>
        <rFont val="宋体"/>
        <family val="3"/>
        <charset val="134"/>
      </rPr>
      <t>湖南青禾畜牧业有限公司</t>
    </r>
  </si>
  <si>
    <r>
      <rPr>
        <sz val="10"/>
        <rFont val="宋体"/>
        <family val="3"/>
        <charset val="134"/>
      </rPr>
      <t>一头黄牛脱贫</t>
    </r>
    <r>
      <rPr>
        <sz val="10"/>
        <rFont val="Nimbus Roman No9 L"/>
        <family val="1"/>
      </rPr>
      <t xml:space="preserve"> </t>
    </r>
    <r>
      <rPr>
        <sz val="10"/>
        <rFont val="宋体"/>
        <family val="3"/>
        <charset val="134"/>
      </rPr>
      <t>万头黄牛乡村振兴</t>
    </r>
  </si>
  <si>
    <r>
      <rPr>
        <sz val="10"/>
        <rFont val="宋体"/>
        <family val="3"/>
        <charset val="134"/>
      </rPr>
      <t>刘志秋</t>
    </r>
  </si>
  <si>
    <t>2021GK3169</t>
  </si>
  <si>
    <r>
      <rPr>
        <sz val="10"/>
        <color theme="1"/>
        <rFont val="宋体"/>
        <family val="3"/>
        <charset val="134"/>
      </rPr>
      <t>永顺县</t>
    </r>
  </si>
  <si>
    <r>
      <rPr>
        <sz val="10"/>
        <rFont val="宋体"/>
        <family val="3"/>
        <charset val="134"/>
      </rPr>
      <t>湘西沃康油业科技有限公司</t>
    </r>
  </si>
  <si>
    <r>
      <rPr>
        <sz val="10"/>
        <rFont val="宋体"/>
        <family val="3"/>
        <charset val="134"/>
      </rPr>
      <t>山茶籽超临界提取提纯技术应用</t>
    </r>
  </si>
  <si>
    <r>
      <rPr>
        <sz val="10"/>
        <rFont val="宋体"/>
        <family val="3"/>
        <charset val="134"/>
      </rPr>
      <t>谢森</t>
    </r>
  </si>
  <si>
    <t>2021GK3170</t>
  </si>
  <si>
    <r>
      <rPr>
        <sz val="10"/>
        <rFont val="宋体"/>
        <family val="3"/>
        <charset val="134"/>
      </rPr>
      <t>龙山县</t>
    </r>
  </si>
  <si>
    <r>
      <rPr>
        <sz val="10"/>
        <rFont val="宋体"/>
        <family val="3"/>
        <charset val="134"/>
      </rPr>
      <t>龙山冠美美发用品有限公司</t>
    </r>
  </si>
  <si>
    <r>
      <rPr>
        <sz val="10"/>
        <rFont val="宋体"/>
        <family val="3"/>
        <charset val="134"/>
      </rPr>
      <t>动物蛋白纤维及化工仿生纤维自动化生产工艺与装备设备研制</t>
    </r>
  </si>
  <si>
    <r>
      <rPr>
        <sz val="10"/>
        <rFont val="宋体"/>
        <family val="3"/>
        <charset val="134"/>
      </rPr>
      <t>张魁</t>
    </r>
  </si>
  <si>
    <t>2021GK5100</t>
  </si>
  <si>
    <t>小计</t>
    <phoneticPr fontId="29" type="noConversion"/>
  </si>
  <si>
    <t>汨罗市</t>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</si>
</sst>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30">
    <font>
      <sz val="11"/>
      <color theme="1"/>
      <name val="宋体"/>
      <charset val="134"/>
      <scheme val="minor"/>
    </font>
    <font>
      <b/>
      <sz val="11"/>
      <color theme="1"/>
      <name val="宋体"/>
      <family val="3"/>
      <charset val="134"/>
      <scheme val="minor"/>
    </font>
    <font>
      <sz val="12"/>
      <name val="宋体"/>
      <family val="3"/>
      <charset val="134"/>
      <scheme val="minor"/>
    </font>
    <font>
      <sz val="10"/>
      <name val="Nimbus Roman No9 L"/>
      <family val="1"/>
    </font>
    <font>
      <b/>
      <sz val="10"/>
      <name val="Nimbus Roman No9 L"/>
      <family val="1"/>
    </font>
    <font>
      <b/>
      <sz val="20"/>
      <name val="方正小标宋简体"/>
      <family val="3"/>
      <charset val="134"/>
    </font>
    <font>
      <b/>
      <sz val="10"/>
      <name val="宋体"/>
      <family val="3"/>
      <charset val="134"/>
    </font>
    <font>
      <b/>
      <sz val="10"/>
      <name val="Nimbus Roman No9 L"/>
    </font>
    <font>
      <sz val="10"/>
      <color rgb="FF000000"/>
      <name val="Nimbus Roman No9 L"/>
      <family val="1"/>
    </font>
    <font>
      <sz val="10"/>
      <color theme="1"/>
      <name val="Nimbus Roman No9 L"/>
      <family val="1"/>
    </font>
    <font>
      <sz val="10"/>
      <name val="宋体"/>
      <family val="3"/>
      <charset val="134"/>
    </font>
    <font>
      <sz val="10"/>
      <name val="Nimbus Roman No9 L"/>
    </font>
    <font>
      <sz val="10"/>
      <name val="方正书宋_GBK"/>
      <charset val="134"/>
    </font>
    <font>
      <b/>
      <sz val="10"/>
      <color indexed="8"/>
      <name val="宋体"/>
      <family val="3"/>
      <charset val="134"/>
    </font>
    <font>
      <b/>
      <sz val="10"/>
      <color theme="1"/>
      <name val="Nimbus Roman No9 L"/>
      <family val="1"/>
    </font>
    <font>
      <b/>
      <sz val="10"/>
      <color indexed="8"/>
      <name val="Nimbus Roman No9 L"/>
      <family val="1"/>
    </font>
    <font>
      <b/>
      <sz val="10"/>
      <name val="方正书宋_GBK"/>
      <charset val="134"/>
    </font>
    <font>
      <sz val="10"/>
      <color rgb="FF000000"/>
      <name val="Nimbus Roman No9 L"/>
    </font>
    <font>
      <sz val="12"/>
      <name val="仿宋_GB2312"/>
      <family val="3"/>
      <charset val="134"/>
    </font>
    <font>
      <sz val="10"/>
      <color rgb="FF000000"/>
      <name val="宋体"/>
      <family val="3"/>
      <charset val="134"/>
    </font>
    <font>
      <b/>
      <sz val="10"/>
      <color theme="1"/>
      <name val="宋体"/>
      <family val="3"/>
      <charset val="134"/>
    </font>
    <font>
      <sz val="10"/>
      <name val="宋体"/>
      <family val="3"/>
      <charset val="134"/>
      <scheme val="minor"/>
    </font>
    <font>
      <sz val="10"/>
      <color theme="1"/>
      <name val="宋体"/>
      <family val="3"/>
      <charset val="134"/>
      <scheme val="minor"/>
    </font>
    <font>
      <sz val="10"/>
      <name val="Times New Roman"/>
      <family val="1"/>
    </font>
    <font>
      <sz val="10"/>
      <color rgb="FF333333"/>
      <name val="Nimbus Roman No9 L"/>
      <family val="1"/>
    </font>
    <font>
      <sz val="12"/>
      <name val="宋体"/>
      <family val="3"/>
      <charset val="134"/>
    </font>
    <font>
      <sz val="10"/>
      <color theme="1"/>
      <name val="宋体"/>
      <family val="3"/>
      <charset val="134"/>
    </font>
    <font>
      <sz val="10"/>
      <color rgb="FF333333"/>
      <name val="宋体"/>
      <family val="3"/>
      <charset val="134"/>
    </font>
    <font>
      <sz val="11"/>
      <color theme="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4">
    <xf numFmtId="0" fontId="0" fillId="0" borderId="0">
      <alignment vertical="center"/>
    </xf>
    <xf numFmtId="0" fontId="25" fillId="0" borderId="0"/>
    <xf numFmtId="0" fontId="28" fillId="0" borderId="0">
      <alignment vertical="center"/>
    </xf>
    <xf numFmtId="0" fontId="25" fillId="0" borderId="0"/>
  </cellStyleXfs>
  <cellXfs count="92">
    <xf numFmtId="0" fontId="0" fillId="0" borderId="0" xfId="0">
      <alignment vertical="center"/>
    </xf>
    <xf numFmtId="0" fontId="0" fillId="0" borderId="0" xfId="0" applyFont="1">
      <alignment vertical="center"/>
    </xf>
    <xf numFmtId="0" fontId="0" fillId="0" borderId="0" xfId="0" applyFont="1" applyFill="1">
      <alignment vertical="center"/>
    </xf>
    <xf numFmtId="0" fontId="1" fillId="0" borderId="0" xfId="0" applyFont="1" applyAlignment="1">
      <alignment vertical="center" wrapText="1"/>
    </xf>
    <xf numFmtId="0" fontId="0" fillId="0" borderId="0" xfId="0" applyAlignment="1">
      <alignment vertical="center" wrapText="1"/>
    </xf>
    <xf numFmtId="0" fontId="0" fillId="0" borderId="0" xfId="0" applyNumberFormat="1">
      <alignment vertical="center"/>
    </xf>
    <xf numFmtId="0" fontId="3" fillId="0" borderId="0" xfId="0"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2" applyFont="1" applyFill="1" applyBorder="1" applyAlignment="1">
      <alignment horizontal="center" vertical="center" wrapText="1"/>
    </xf>
    <xf numFmtId="176" fontId="3" fillId="0" borderId="1" xfId="2"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49" fontId="3" fillId="0" borderId="1" xfId="3"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3" fillId="0" borderId="1" xfId="0" applyFont="1" applyFill="1" applyBorder="1" applyAlignment="1">
      <alignment vertical="center"/>
    </xf>
    <xf numFmtId="0" fontId="9" fillId="0" borderId="1" xfId="0" applyNumberFormat="1" applyFont="1" applyFill="1" applyBorder="1" applyAlignment="1">
      <alignment vertical="center"/>
    </xf>
    <xf numFmtId="0" fontId="11" fillId="0" borderId="1" xfId="1"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1" fillId="0" borderId="1" xfId="1" applyFont="1" applyFill="1" applyBorder="1" applyAlignment="1">
      <alignment horizontal="center" vertical="center" wrapText="1"/>
    </xf>
    <xf numFmtId="0" fontId="21" fillId="0" borderId="1" xfId="0" applyFont="1" applyFill="1" applyBorder="1" applyAlignment="1">
      <alignment horizontal="center" vertical="center"/>
    </xf>
    <xf numFmtId="0" fontId="22" fillId="0" borderId="1" xfId="0" applyFont="1" applyFill="1" applyBorder="1">
      <alignment vertical="center"/>
    </xf>
    <xf numFmtId="0" fontId="23"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6"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9" fillId="0" borderId="1" xfId="0" applyFont="1" applyFill="1" applyBorder="1" applyAlignme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5" fillId="0" borderId="0" xfId="0" applyFont="1" applyFill="1" applyAlignment="1">
      <alignment horizontal="center" vertical="center" wrapText="1"/>
    </xf>
    <xf numFmtId="0" fontId="18" fillId="0" borderId="0" xfId="0" applyFont="1" applyFill="1" applyBorder="1" applyAlignment="1">
      <alignment horizontal="right"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77" fontId="3" fillId="0" borderId="2" xfId="3" applyNumberFormat="1" applyFont="1" applyFill="1" applyBorder="1" applyAlignment="1">
      <alignment horizontal="center" vertical="center" wrapText="1"/>
    </xf>
    <xf numFmtId="177" fontId="3" fillId="0" borderId="3" xfId="3" applyNumberFormat="1" applyFont="1" applyFill="1" applyBorder="1" applyAlignment="1">
      <alignment horizontal="center" vertical="center" wrapText="1"/>
    </xf>
    <xf numFmtId="177" fontId="10" fillId="0" borderId="2" xfId="3" applyNumberFormat="1" applyFont="1" applyFill="1" applyBorder="1" applyAlignment="1">
      <alignment horizontal="center" vertical="center" wrapText="1"/>
    </xf>
    <xf numFmtId="177" fontId="3" fillId="0" borderId="4" xfId="3" applyNumberFormat="1" applyFont="1" applyFill="1" applyBorder="1" applyAlignment="1">
      <alignment horizontal="center" vertical="center" wrapText="1"/>
    </xf>
  </cellXfs>
  <cellStyles count="4">
    <cellStyle name="常规" xfId="0" builtinId="0"/>
    <cellStyle name="常规 2" xfId="3"/>
    <cellStyle name="常规 2 2" xfId="2"/>
    <cellStyle name="常规 2 2 3" xfId="1"/>
  </cellStyles>
  <dxfs count="158">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8"/>
  <sheetViews>
    <sheetView tabSelected="1" view="pageBreakPreview" zoomScaleNormal="90" zoomScaleSheetLayoutView="100" workbookViewId="0">
      <pane ySplit="4" topLeftCell="A5" activePane="bottomLeft" state="frozen"/>
      <selection pane="bottomLeft" activeCell="D34" sqref="D34"/>
    </sheetView>
  </sheetViews>
  <sheetFormatPr defaultColWidth="8.75" defaultRowHeight="28.5" customHeight="1"/>
  <cols>
    <col min="1" max="1" width="7.875" style="3" customWidth="1"/>
    <col min="2" max="2" width="6.875" style="4" customWidth="1"/>
    <col min="3" max="3" width="23.25" customWidth="1"/>
    <col min="5" max="8" width="7.625" style="5" customWidth="1"/>
    <col min="9" max="9" width="26.125" customWidth="1"/>
    <col min="10" max="10" width="8.125" customWidth="1"/>
    <col min="11" max="11" width="7.25" customWidth="1"/>
    <col min="12" max="12" width="11.875" customWidth="1"/>
    <col min="13" max="13" width="7.125" customWidth="1"/>
    <col min="14" max="14" width="8.125" customWidth="1"/>
    <col min="15" max="15" width="10.375" customWidth="1"/>
    <col min="16" max="16" width="8.625" customWidth="1"/>
    <col min="17" max="17" width="9.25" customWidth="1"/>
    <col min="18" max="18" width="7.125" customWidth="1"/>
    <col min="19" max="19" width="9.5" customWidth="1"/>
  </cols>
  <sheetData>
    <row r="1" spans="1:19" ht="23.1" customHeight="1">
      <c r="A1" s="59" t="s">
        <v>0</v>
      </c>
      <c r="B1" s="59"/>
      <c r="C1" s="6"/>
      <c r="D1" s="7"/>
      <c r="E1" s="8"/>
      <c r="F1" s="8"/>
      <c r="G1" s="8"/>
      <c r="H1" s="8"/>
      <c r="I1" s="6"/>
      <c r="J1" s="6"/>
      <c r="K1" s="6"/>
      <c r="L1" s="6"/>
      <c r="M1" s="6"/>
      <c r="N1" s="6"/>
      <c r="O1" s="6"/>
      <c r="P1" s="6"/>
      <c r="Q1" s="6"/>
      <c r="R1" s="6"/>
      <c r="S1" s="6"/>
    </row>
    <row r="2" spans="1:19" ht="57" customHeight="1">
      <c r="A2" s="60" t="s">
        <v>1</v>
      </c>
      <c r="B2" s="60"/>
      <c r="C2" s="60"/>
      <c r="D2" s="60"/>
      <c r="E2" s="60"/>
      <c r="F2" s="60"/>
      <c r="G2" s="60"/>
      <c r="H2" s="60"/>
      <c r="I2" s="60"/>
      <c r="J2" s="60"/>
      <c r="K2" s="60"/>
      <c r="L2" s="60"/>
      <c r="M2" s="60"/>
      <c r="N2" s="60"/>
      <c r="O2" s="60"/>
      <c r="P2" s="60"/>
      <c r="Q2" s="60"/>
      <c r="R2" s="60"/>
      <c r="S2" s="60"/>
    </row>
    <row r="3" spans="1:19" ht="18" customHeight="1">
      <c r="A3" s="9"/>
      <c r="B3" s="9"/>
      <c r="C3" s="9"/>
      <c r="D3" s="9"/>
      <c r="E3" s="9"/>
      <c r="F3" s="9"/>
      <c r="G3" s="9"/>
      <c r="H3" s="9"/>
      <c r="I3" s="9"/>
      <c r="J3" s="9"/>
      <c r="K3" s="9"/>
      <c r="L3" s="9"/>
      <c r="M3" s="9"/>
      <c r="N3" s="9"/>
      <c r="O3" s="9"/>
      <c r="P3" s="9"/>
      <c r="Q3" s="9"/>
      <c r="R3" s="61" t="s">
        <v>2</v>
      </c>
      <c r="S3" s="61"/>
    </row>
    <row r="4" spans="1:19" s="1" customFormat="1" ht="36">
      <c r="A4" s="62" t="s">
        <v>3</v>
      </c>
      <c r="B4" s="63"/>
      <c r="C4" s="63"/>
      <c r="D4" s="12" t="s">
        <v>4</v>
      </c>
      <c r="E4" s="13" t="s">
        <v>5</v>
      </c>
      <c r="F4" s="13" t="s">
        <v>6</v>
      </c>
      <c r="G4" s="14" t="s">
        <v>7</v>
      </c>
      <c r="H4" s="14" t="s">
        <v>8</v>
      </c>
      <c r="I4" s="11" t="s">
        <v>9</v>
      </c>
      <c r="J4" s="11" t="s">
        <v>10</v>
      </c>
      <c r="K4" s="11" t="s">
        <v>11</v>
      </c>
      <c r="L4" s="11" t="s">
        <v>12</v>
      </c>
      <c r="M4" s="11" t="s">
        <v>13</v>
      </c>
      <c r="N4" s="11" t="s">
        <v>14</v>
      </c>
      <c r="O4" s="11" t="s">
        <v>15</v>
      </c>
      <c r="P4" s="11" t="s">
        <v>16</v>
      </c>
      <c r="Q4" s="11" t="s">
        <v>17</v>
      </c>
      <c r="R4" s="11" t="s">
        <v>18</v>
      </c>
      <c r="S4" s="11" t="s">
        <v>19</v>
      </c>
    </row>
    <row r="5" spans="1:19" s="1" customFormat="1" ht="28.5" customHeight="1">
      <c r="A5" s="62" t="s">
        <v>20</v>
      </c>
      <c r="B5" s="63"/>
      <c r="C5" s="63"/>
      <c r="D5" s="11">
        <f>D6+D34</f>
        <v>11717.44</v>
      </c>
      <c r="E5" s="11">
        <f>E6+E34</f>
        <v>2160</v>
      </c>
      <c r="F5" s="11">
        <f>F6+F34</f>
        <v>2000</v>
      </c>
      <c r="G5" s="11">
        <f>G6+G34</f>
        <v>1257.4399999999996</v>
      </c>
      <c r="H5" s="11">
        <f>H6+H34</f>
        <v>6300</v>
      </c>
      <c r="I5" s="11"/>
      <c r="J5" s="11"/>
      <c r="K5" s="11"/>
      <c r="L5" s="29"/>
      <c r="M5" s="29"/>
      <c r="N5" s="29"/>
      <c r="O5" s="11"/>
      <c r="P5" s="11"/>
      <c r="Q5" s="11"/>
      <c r="R5" s="11"/>
      <c r="S5" s="11"/>
    </row>
    <row r="6" spans="1:19" s="1" customFormat="1" ht="28.5" customHeight="1">
      <c r="A6" s="62" t="s">
        <v>21</v>
      </c>
      <c r="B6" s="63"/>
      <c r="C6" s="63"/>
      <c r="D6" s="11">
        <f t="shared" ref="D6:D16" si="0">E6+F6+G6+H6</f>
        <v>456.02</v>
      </c>
      <c r="E6" s="15">
        <f>E7+E14+E22+E20+E27+E32</f>
        <v>0</v>
      </c>
      <c r="F6" s="15">
        <f>F7+F14+F22+F20+F27+F32</f>
        <v>0</v>
      </c>
      <c r="G6" s="15">
        <f>G7+G14+G22+G20+G27+G32</f>
        <v>456.02</v>
      </c>
      <c r="H6" s="15">
        <f>H7+H14+H22+H20+H27+H32</f>
        <v>0</v>
      </c>
      <c r="I6" s="11"/>
      <c r="J6" s="11"/>
      <c r="K6" s="11"/>
      <c r="L6" s="29"/>
      <c r="M6" s="29"/>
      <c r="N6" s="29"/>
      <c r="O6" s="11"/>
      <c r="P6" s="11"/>
      <c r="Q6" s="11"/>
      <c r="R6" s="11"/>
      <c r="S6" s="11"/>
    </row>
    <row r="7" spans="1:19" s="1" customFormat="1" ht="28.5" customHeight="1">
      <c r="A7" s="62" t="s">
        <v>22</v>
      </c>
      <c r="B7" s="63" t="s">
        <v>23</v>
      </c>
      <c r="C7" s="63"/>
      <c r="D7" s="11">
        <f t="shared" si="0"/>
        <v>153.33000000000001</v>
      </c>
      <c r="E7" s="13"/>
      <c r="F7" s="13"/>
      <c r="G7" s="15">
        <f>SUM(G8:G13)</f>
        <v>153.33000000000001</v>
      </c>
      <c r="H7" s="15"/>
      <c r="I7" s="11"/>
      <c r="J7" s="11"/>
      <c r="K7" s="11"/>
      <c r="L7" s="29"/>
      <c r="M7" s="29"/>
      <c r="N7" s="29"/>
      <c r="O7" s="11"/>
      <c r="P7" s="11"/>
      <c r="Q7" s="11"/>
      <c r="R7" s="11"/>
      <c r="S7" s="11"/>
    </row>
    <row r="8" spans="1:19" s="1" customFormat="1" ht="28.5" customHeight="1">
      <c r="A8" s="63"/>
      <c r="B8" s="64" t="s">
        <v>24</v>
      </c>
      <c r="C8" s="64"/>
      <c r="D8" s="17">
        <f t="shared" si="0"/>
        <v>46.82</v>
      </c>
      <c r="E8" s="18"/>
      <c r="F8" s="18"/>
      <c r="G8" s="19">
        <v>46.82</v>
      </c>
      <c r="H8" s="19"/>
      <c r="I8" s="17" t="s">
        <v>25</v>
      </c>
      <c r="J8" s="29"/>
      <c r="K8" s="17" t="s">
        <v>26</v>
      </c>
      <c r="L8" s="29" t="s">
        <v>27</v>
      </c>
      <c r="M8" s="29">
        <v>1</v>
      </c>
      <c r="N8" s="29">
        <v>2060503</v>
      </c>
      <c r="O8" s="17" t="s">
        <v>28</v>
      </c>
      <c r="P8" s="17">
        <v>50502</v>
      </c>
      <c r="Q8" s="17" t="s">
        <v>29</v>
      </c>
      <c r="R8" s="17">
        <v>30299</v>
      </c>
      <c r="S8" s="17" t="s">
        <v>30</v>
      </c>
    </row>
    <row r="9" spans="1:19" s="1" customFormat="1" ht="28.5" customHeight="1">
      <c r="A9" s="63"/>
      <c r="B9" s="64" t="s">
        <v>31</v>
      </c>
      <c r="C9" s="64"/>
      <c r="D9" s="17">
        <f t="shared" si="0"/>
        <v>6.03</v>
      </c>
      <c r="E9" s="18"/>
      <c r="F9" s="18"/>
      <c r="G9" s="19">
        <v>6.03</v>
      </c>
      <c r="H9" s="19"/>
      <c r="I9" s="17" t="s">
        <v>25</v>
      </c>
      <c r="J9" s="29"/>
      <c r="K9" s="17" t="s">
        <v>32</v>
      </c>
      <c r="L9" s="29" t="s">
        <v>33</v>
      </c>
      <c r="M9" s="29">
        <v>1</v>
      </c>
      <c r="N9" s="29">
        <v>2060503</v>
      </c>
      <c r="O9" s="17" t="s">
        <v>28</v>
      </c>
      <c r="P9" s="17">
        <v>50502</v>
      </c>
      <c r="Q9" s="17" t="s">
        <v>29</v>
      </c>
      <c r="R9" s="17">
        <v>30299</v>
      </c>
      <c r="S9" s="17" t="s">
        <v>30</v>
      </c>
    </row>
    <row r="10" spans="1:19" s="1" customFormat="1" ht="28.5" customHeight="1">
      <c r="A10" s="63"/>
      <c r="B10" s="64" t="s">
        <v>34</v>
      </c>
      <c r="C10" s="64"/>
      <c r="D10" s="17">
        <f t="shared" si="0"/>
        <v>35.14</v>
      </c>
      <c r="E10" s="18"/>
      <c r="F10" s="18"/>
      <c r="G10" s="19">
        <v>35.14</v>
      </c>
      <c r="H10" s="19"/>
      <c r="I10" s="17" t="s">
        <v>25</v>
      </c>
      <c r="J10" s="29"/>
      <c r="K10" s="17" t="s">
        <v>35</v>
      </c>
      <c r="L10" s="29" t="s">
        <v>36</v>
      </c>
      <c r="M10" s="29">
        <v>1</v>
      </c>
      <c r="N10" s="29">
        <v>2060503</v>
      </c>
      <c r="O10" s="17" t="s">
        <v>28</v>
      </c>
      <c r="P10" s="17">
        <v>50502</v>
      </c>
      <c r="Q10" s="17" t="s">
        <v>29</v>
      </c>
      <c r="R10" s="17">
        <v>30299</v>
      </c>
      <c r="S10" s="17" t="s">
        <v>30</v>
      </c>
    </row>
    <row r="11" spans="1:19" s="1" customFormat="1" ht="28.5" customHeight="1">
      <c r="A11" s="63"/>
      <c r="B11" s="64" t="s">
        <v>37</v>
      </c>
      <c r="C11" s="64"/>
      <c r="D11" s="17">
        <f t="shared" si="0"/>
        <v>4.91</v>
      </c>
      <c r="E11" s="18"/>
      <c r="F11" s="18"/>
      <c r="G11" s="19">
        <v>4.91</v>
      </c>
      <c r="H11" s="19"/>
      <c r="I11" s="17" t="s">
        <v>25</v>
      </c>
      <c r="J11" s="29"/>
      <c r="K11" s="17" t="s">
        <v>38</v>
      </c>
      <c r="L11" s="29" t="s">
        <v>39</v>
      </c>
      <c r="M11" s="29">
        <v>1</v>
      </c>
      <c r="N11" s="29">
        <v>2060503</v>
      </c>
      <c r="O11" s="17" t="s">
        <v>28</v>
      </c>
      <c r="P11" s="17">
        <v>50502</v>
      </c>
      <c r="Q11" s="17" t="s">
        <v>29</v>
      </c>
      <c r="R11" s="17">
        <v>30299</v>
      </c>
      <c r="S11" s="17" t="s">
        <v>30</v>
      </c>
    </row>
    <row r="12" spans="1:19" s="1" customFormat="1" ht="28.5" customHeight="1">
      <c r="A12" s="63"/>
      <c r="B12" s="64" t="s">
        <v>40</v>
      </c>
      <c r="C12" s="64"/>
      <c r="D12" s="17">
        <f t="shared" si="0"/>
        <v>56.38</v>
      </c>
      <c r="E12" s="18"/>
      <c r="F12" s="18"/>
      <c r="G12" s="19">
        <v>56.38</v>
      </c>
      <c r="H12" s="19"/>
      <c r="I12" s="17" t="s">
        <v>25</v>
      </c>
      <c r="J12" s="29"/>
      <c r="K12" s="17" t="s">
        <v>41</v>
      </c>
      <c r="L12" s="29" t="s">
        <v>42</v>
      </c>
      <c r="M12" s="29">
        <v>1</v>
      </c>
      <c r="N12" s="29">
        <v>2060503</v>
      </c>
      <c r="O12" s="17" t="s">
        <v>28</v>
      </c>
      <c r="P12" s="17">
        <v>50502</v>
      </c>
      <c r="Q12" s="17" t="s">
        <v>29</v>
      </c>
      <c r="R12" s="17">
        <v>30299</v>
      </c>
      <c r="S12" s="17" t="s">
        <v>30</v>
      </c>
    </row>
    <row r="13" spans="1:19" s="1" customFormat="1" ht="28.5" customHeight="1">
      <c r="A13" s="63"/>
      <c r="B13" s="64" t="s">
        <v>43</v>
      </c>
      <c r="C13" s="64"/>
      <c r="D13" s="17">
        <f t="shared" si="0"/>
        <v>4.05</v>
      </c>
      <c r="E13" s="18"/>
      <c r="F13" s="18"/>
      <c r="G13" s="19">
        <v>4.05</v>
      </c>
      <c r="H13" s="19"/>
      <c r="I13" s="17" t="s">
        <v>25</v>
      </c>
      <c r="J13" s="29"/>
      <c r="K13" s="17" t="s">
        <v>44</v>
      </c>
      <c r="L13" s="29" t="s">
        <v>45</v>
      </c>
      <c r="M13" s="29">
        <v>1</v>
      </c>
      <c r="N13" s="29">
        <v>2060503</v>
      </c>
      <c r="O13" s="17" t="s">
        <v>28</v>
      </c>
      <c r="P13" s="17">
        <v>50502</v>
      </c>
      <c r="Q13" s="17" t="s">
        <v>29</v>
      </c>
      <c r="R13" s="17">
        <v>30299</v>
      </c>
      <c r="S13" s="17" t="s">
        <v>30</v>
      </c>
    </row>
    <row r="14" spans="1:19" s="1" customFormat="1" ht="28.5" customHeight="1">
      <c r="A14" s="62" t="s">
        <v>46</v>
      </c>
      <c r="B14" s="63" t="s">
        <v>47</v>
      </c>
      <c r="C14" s="63"/>
      <c r="D14" s="11">
        <f t="shared" si="0"/>
        <v>77.3</v>
      </c>
      <c r="E14" s="13"/>
      <c r="F14" s="13"/>
      <c r="G14" s="15">
        <f>SUM(G15:G17)</f>
        <v>77.3</v>
      </c>
      <c r="H14" s="15"/>
      <c r="I14" s="17"/>
      <c r="J14" s="29"/>
      <c r="K14" s="17"/>
      <c r="L14" s="29"/>
      <c r="M14" s="29"/>
      <c r="N14" s="29"/>
      <c r="O14" s="11"/>
      <c r="P14" s="11"/>
      <c r="Q14" s="11"/>
      <c r="R14" s="11"/>
      <c r="S14" s="11"/>
    </row>
    <row r="15" spans="1:19" s="1" customFormat="1" ht="28.5" customHeight="1">
      <c r="A15" s="62"/>
      <c r="B15" s="65" t="s">
        <v>48</v>
      </c>
      <c r="C15" s="65"/>
      <c r="D15" s="17">
        <f t="shared" si="0"/>
        <v>13.81</v>
      </c>
      <c r="E15" s="20"/>
      <c r="F15" s="20"/>
      <c r="G15" s="19">
        <v>13.81</v>
      </c>
      <c r="H15" s="19"/>
      <c r="I15" s="17" t="s">
        <v>25</v>
      </c>
      <c r="J15" s="29"/>
      <c r="K15" s="17" t="s">
        <v>49</v>
      </c>
      <c r="L15" s="29" t="s">
        <v>50</v>
      </c>
      <c r="M15" s="29">
        <v>1</v>
      </c>
      <c r="N15" s="29">
        <v>2060503</v>
      </c>
      <c r="O15" s="17" t="s">
        <v>28</v>
      </c>
      <c r="P15" s="17">
        <v>50502</v>
      </c>
      <c r="Q15" s="17" t="s">
        <v>29</v>
      </c>
      <c r="R15" s="17">
        <v>30299</v>
      </c>
      <c r="S15" s="17" t="s">
        <v>30</v>
      </c>
    </row>
    <row r="16" spans="1:19" s="1" customFormat="1" ht="28.5" customHeight="1">
      <c r="A16" s="62"/>
      <c r="B16" s="66" t="s">
        <v>51</v>
      </c>
      <c r="C16" s="67"/>
      <c r="D16" s="17">
        <f t="shared" si="0"/>
        <v>1.61</v>
      </c>
      <c r="E16" s="22"/>
      <c r="F16" s="22"/>
      <c r="G16" s="23">
        <v>1.61</v>
      </c>
      <c r="H16" s="23"/>
      <c r="I16" s="17" t="s">
        <v>25</v>
      </c>
      <c r="J16" s="29"/>
      <c r="K16" s="30" t="s">
        <v>52</v>
      </c>
      <c r="L16" s="29" t="s">
        <v>53</v>
      </c>
      <c r="M16" s="29">
        <v>1</v>
      </c>
      <c r="N16" s="29">
        <v>2060503</v>
      </c>
      <c r="O16" s="17" t="s">
        <v>28</v>
      </c>
      <c r="P16" s="17">
        <v>50502</v>
      </c>
      <c r="Q16" s="17" t="s">
        <v>29</v>
      </c>
      <c r="R16" s="17">
        <v>30299</v>
      </c>
      <c r="S16" s="17" t="s">
        <v>30</v>
      </c>
    </row>
    <row r="17" spans="1:19" s="1" customFormat="1" ht="28.5" customHeight="1">
      <c r="A17" s="62"/>
      <c r="B17" s="66" t="s">
        <v>54</v>
      </c>
      <c r="C17" s="24" t="s">
        <v>55</v>
      </c>
      <c r="D17" s="17">
        <f>SUM(D18:D19)</f>
        <v>61.88</v>
      </c>
      <c r="E17" s="17"/>
      <c r="F17" s="17"/>
      <c r="G17" s="17">
        <f>SUM(G18:G19)</f>
        <v>61.88</v>
      </c>
      <c r="H17" s="17"/>
      <c r="I17" s="17"/>
      <c r="J17" s="29"/>
      <c r="K17" s="30"/>
      <c r="L17" s="29"/>
      <c r="M17" s="29"/>
      <c r="N17" s="29"/>
      <c r="O17" s="17"/>
      <c r="P17" s="17"/>
      <c r="Q17" s="17"/>
      <c r="R17" s="17"/>
      <c r="S17" s="17"/>
    </row>
    <row r="18" spans="1:19" s="1" customFormat="1" ht="28.5" customHeight="1">
      <c r="A18" s="62"/>
      <c r="B18" s="66"/>
      <c r="C18" s="24" t="s">
        <v>56</v>
      </c>
      <c r="D18" s="17">
        <f>E18+F18+G18+H18</f>
        <v>36.21</v>
      </c>
      <c r="E18" s="18"/>
      <c r="F18" s="18"/>
      <c r="G18" s="19">
        <v>36.21</v>
      </c>
      <c r="H18" s="19"/>
      <c r="I18" s="17" t="s">
        <v>25</v>
      </c>
      <c r="J18" s="29"/>
      <c r="K18" s="17" t="s">
        <v>57</v>
      </c>
      <c r="L18" s="29" t="s">
        <v>58</v>
      </c>
      <c r="M18" s="29">
        <v>1</v>
      </c>
      <c r="N18" s="29">
        <v>2060503</v>
      </c>
      <c r="O18" s="17" t="s">
        <v>28</v>
      </c>
      <c r="P18" s="17">
        <v>50799</v>
      </c>
      <c r="Q18" s="24" t="s">
        <v>59</v>
      </c>
      <c r="R18" s="17">
        <v>31299</v>
      </c>
      <c r="S18" s="24" t="s">
        <v>59</v>
      </c>
    </row>
    <row r="19" spans="1:19" s="1" customFormat="1" ht="28.5" customHeight="1">
      <c r="A19" s="62"/>
      <c r="B19" s="66"/>
      <c r="C19" s="24" t="s">
        <v>60</v>
      </c>
      <c r="D19" s="17">
        <f>E19+F19+G19+H19</f>
        <v>25.67</v>
      </c>
      <c r="E19" s="18"/>
      <c r="F19" s="18"/>
      <c r="G19" s="19">
        <v>25.67</v>
      </c>
      <c r="H19" s="19"/>
      <c r="I19" s="17" t="s">
        <v>25</v>
      </c>
      <c r="J19" s="29"/>
      <c r="K19" s="17" t="s">
        <v>61</v>
      </c>
      <c r="L19" s="29" t="s">
        <v>62</v>
      </c>
      <c r="M19" s="29">
        <v>1</v>
      </c>
      <c r="N19" s="29">
        <v>2060503</v>
      </c>
      <c r="O19" s="17" t="s">
        <v>28</v>
      </c>
      <c r="P19" s="17">
        <v>50799</v>
      </c>
      <c r="Q19" s="24" t="s">
        <v>59</v>
      </c>
      <c r="R19" s="17">
        <v>31299</v>
      </c>
      <c r="S19" s="24" t="s">
        <v>59</v>
      </c>
    </row>
    <row r="20" spans="1:19" s="1" customFormat="1" ht="28.5" customHeight="1">
      <c r="A20" s="62" t="s">
        <v>63</v>
      </c>
      <c r="B20" s="63" t="s">
        <v>64</v>
      </c>
      <c r="C20" s="63"/>
      <c r="D20" s="11">
        <f t="shared" ref="D20:D26" si="1">E20+F20+G20+H20</f>
        <v>3.99</v>
      </c>
      <c r="E20" s="13"/>
      <c r="F20" s="13"/>
      <c r="G20" s="15">
        <f>SUM(G21)</f>
        <v>3.99</v>
      </c>
      <c r="H20" s="15"/>
      <c r="I20" s="17"/>
      <c r="J20" s="29"/>
      <c r="K20" s="30"/>
      <c r="L20" s="29"/>
      <c r="M20" s="29"/>
      <c r="N20" s="29"/>
      <c r="O20" s="11"/>
      <c r="P20" s="11"/>
      <c r="Q20" s="11"/>
      <c r="R20" s="11"/>
      <c r="S20" s="11"/>
    </row>
    <row r="21" spans="1:19" s="1" customFormat="1" ht="28.5" customHeight="1">
      <c r="A21" s="63"/>
      <c r="B21" s="68" t="s">
        <v>65</v>
      </c>
      <c r="C21" s="67"/>
      <c r="D21" s="17">
        <f t="shared" si="1"/>
        <v>3.99</v>
      </c>
      <c r="E21" s="22"/>
      <c r="F21" s="22"/>
      <c r="G21" s="23">
        <v>3.99</v>
      </c>
      <c r="H21" s="23"/>
      <c r="I21" s="17" t="s">
        <v>25</v>
      </c>
      <c r="J21" s="29"/>
      <c r="K21" s="30" t="s">
        <v>66</v>
      </c>
      <c r="L21" s="29" t="s">
        <v>67</v>
      </c>
      <c r="M21" s="29">
        <v>1</v>
      </c>
      <c r="N21" s="29">
        <v>2060503</v>
      </c>
      <c r="O21" s="17" t="s">
        <v>28</v>
      </c>
      <c r="P21" s="17">
        <v>50502</v>
      </c>
      <c r="Q21" s="17" t="s">
        <v>29</v>
      </c>
      <c r="R21" s="17">
        <v>30299</v>
      </c>
      <c r="S21" s="17" t="s">
        <v>30</v>
      </c>
    </row>
    <row r="22" spans="1:19" s="1" customFormat="1" ht="28.5" customHeight="1">
      <c r="A22" s="62" t="s">
        <v>68</v>
      </c>
      <c r="B22" s="62" t="s">
        <v>69</v>
      </c>
      <c r="C22" s="63"/>
      <c r="D22" s="11">
        <f t="shared" si="1"/>
        <v>174.57</v>
      </c>
      <c r="E22" s="13"/>
      <c r="F22" s="13"/>
      <c r="G22" s="15">
        <f>SUM(G23:G26)</f>
        <v>174.57</v>
      </c>
      <c r="H22" s="15"/>
      <c r="I22" s="11"/>
      <c r="J22" s="11"/>
      <c r="K22" s="11"/>
      <c r="L22" s="29"/>
      <c r="M22" s="29"/>
      <c r="N22" s="29"/>
      <c r="O22" s="11"/>
      <c r="P22" s="11"/>
      <c r="Q22" s="11"/>
      <c r="R22" s="11"/>
      <c r="S22" s="11"/>
    </row>
    <row r="23" spans="1:19" s="1" customFormat="1" ht="28.5" customHeight="1">
      <c r="A23" s="62"/>
      <c r="B23" s="68" t="s">
        <v>70</v>
      </c>
      <c r="C23" s="67"/>
      <c r="D23" s="17">
        <f t="shared" si="1"/>
        <v>49.76</v>
      </c>
      <c r="E23" s="18"/>
      <c r="F23" s="18"/>
      <c r="G23" s="19">
        <v>49.76</v>
      </c>
      <c r="H23" s="19"/>
      <c r="I23" s="17" t="s">
        <v>25</v>
      </c>
      <c r="J23" s="29"/>
      <c r="K23" s="30" t="s">
        <v>71</v>
      </c>
      <c r="L23" s="31" t="s">
        <v>72</v>
      </c>
      <c r="M23" s="29">
        <v>1</v>
      </c>
      <c r="N23" s="29">
        <v>2060503</v>
      </c>
      <c r="O23" s="17" t="s">
        <v>28</v>
      </c>
      <c r="P23" s="17">
        <v>50502</v>
      </c>
      <c r="Q23" s="17" t="s">
        <v>29</v>
      </c>
      <c r="R23" s="17">
        <v>30299</v>
      </c>
      <c r="S23" s="17" t="s">
        <v>30</v>
      </c>
    </row>
    <row r="24" spans="1:19" s="1" customFormat="1" ht="28.5" customHeight="1">
      <c r="A24" s="62"/>
      <c r="B24" s="68" t="s">
        <v>73</v>
      </c>
      <c r="C24" s="67"/>
      <c r="D24" s="17">
        <f t="shared" si="1"/>
        <v>73.28</v>
      </c>
      <c r="E24" s="22"/>
      <c r="F24" s="22"/>
      <c r="G24" s="19">
        <v>73.28</v>
      </c>
      <c r="H24" s="19"/>
      <c r="I24" s="17" t="s">
        <v>25</v>
      </c>
      <c r="J24" s="29"/>
      <c r="K24" s="17" t="s">
        <v>74</v>
      </c>
      <c r="L24" s="29" t="s">
        <v>75</v>
      </c>
      <c r="M24" s="29">
        <v>1</v>
      </c>
      <c r="N24" s="29">
        <v>2060503</v>
      </c>
      <c r="O24" s="17" t="s">
        <v>28</v>
      </c>
      <c r="P24" s="17">
        <v>50502</v>
      </c>
      <c r="Q24" s="17" t="s">
        <v>29</v>
      </c>
      <c r="R24" s="17">
        <v>30299</v>
      </c>
      <c r="S24" s="17" t="s">
        <v>30</v>
      </c>
    </row>
    <row r="25" spans="1:19" s="1" customFormat="1" ht="28.5" customHeight="1">
      <c r="A25" s="62"/>
      <c r="B25" s="68" t="s">
        <v>76</v>
      </c>
      <c r="C25" s="67"/>
      <c r="D25" s="17">
        <f t="shared" si="1"/>
        <v>11.63</v>
      </c>
      <c r="E25" s="22"/>
      <c r="F25" s="22"/>
      <c r="G25" s="23">
        <v>11.63</v>
      </c>
      <c r="H25" s="23"/>
      <c r="I25" s="17" t="s">
        <v>25</v>
      </c>
      <c r="J25" s="29"/>
      <c r="K25" s="30" t="s">
        <v>77</v>
      </c>
      <c r="L25" s="29" t="s">
        <v>78</v>
      </c>
      <c r="M25" s="29">
        <v>1</v>
      </c>
      <c r="N25" s="29">
        <v>2060503</v>
      </c>
      <c r="O25" s="17" t="s">
        <v>28</v>
      </c>
      <c r="P25" s="17">
        <v>50502</v>
      </c>
      <c r="Q25" s="17" t="s">
        <v>29</v>
      </c>
      <c r="R25" s="17">
        <v>30299</v>
      </c>
      <c r="S25" s="17" t="s">
        <v>30</v>
      </c>
    </row>
    <row r="26" spans="1:19" s="2" customFormat="1" ht="28.5" customHeight="1">
      <c r="A26" s="62"/>
      <c r="B26" s="68" t="s">
        <v>79</v>
      </c>
      <c r="C26" s="67"/>
      <c r="D26" s="17">
        <f t="shared" si="1"/>
        <v>39.9</v>
      </c>
      <c r="E26" s="22"/>
      <c r="F26" s="22"/>
      <c r="G26" s="19">
        <v>39.9</v>
      </c>
      <c r="H26" s="19"/>
      <c r="I26" s="17" t="s">
        <v>25</v>
      </c>
      <c r="J26" s="29"/>
      <c r="K26" s="17" t="s">
        <v>80</v>
      </c>
      <c r="L26" s="29" t="s">
        <v>81</v>
      </c>
      <c r="M26" s="29">
        <v>1</v>
      </c>
      <c r="N26" s="29">
        <v>2060503</v>
      </c>
      <c r="O26" s="17" t="s">
        <v>28</v>
      </c>
      <c r="P26" s="17">
        <v>50502</v>
      </c>
      <c r="Q26" s="17" t="s">
        <v>29</v>
      </c>
      <c r="R26" s="17">
        <v>30299</v>
      </c>
      <c r="S26" s="17" t="s">
        <v>30</v>
      </c>
    </row>
    <row r="27" spans="1:19" s="1" customFormat="1" ht="28.5" customHeight="1">
      <c r="A27" s="62" t="s">
        <v>82</v>
      </c>
      <c r="B27" s="63" t="s">
        <v>83</v>
      </c>
      <c r="C27" s="63"/>
      <c r="D27" s="11">
        <f t="shared" ref="D27:D35" si="2">E27+F27+G27+H27</f>
        <v>30.400000000000002</v>
      </c>
      <c r="E27" s="13"/>
      <c r="F27" s="13"/>
      <c r="G27" s="15">
        <f>SUM(G28:G31)</f>
        <v>30.400000000000002</v>
      </c>
      <c r="H27" s="15"/>
      <c r="I27" s="11"/>
      <c r="J27" s="11"/>
      <c r="K27" s="11"/>
      <c r="L27" s="29"/>
      <c r="M27" s="29"/>
      <c r="N27" s="29"/>
      <c r="O27" s="11"/>
      <c r="P27" s="11"/>
      <c r="Q27" s="11"/>
      <c r="R27" s="11"/>
      <c r="S27" s="11"/>
    </row>
    <row r="28" spans="1:19" s="1" customFormat="1" ht="28.5" customHeight="1">
      <c r="A28" s="63"/>
      <c r="B28" s="67" t="s">
        <v>84</v>
      </c>
      <c r="C28" s="67"/>
      <c r="D28" s="17">
        <f t="shared" si="2"/>
        <v>4.05</v>
      </c>
      <c r="E28" s="22"/>
      <c r="F28" s="22"/>
      <c r="G28" s="23">
        <v>4.05</v>
      </c>
      <c r="H28" s="23"/>
      <c r="I28" s="17" t="s">
        <v>25</v>
      </c>
      <c r="J28" s="29"/>
      <c r="K28" s="30" t="s">
        <v>85</v>
      </c>
      <c r="L28" s="29" t="s">
        <v>86</v>
      </c>
      <c r="M28" s="29">
        <v>1</v>
      </c>
      <c r="N28" s="29">
        <v>2060503</v>
      </c>
      <c r="O28" s="17" t="s">
        <v>28</v>
      </c>
      <c r="P28" s="17">
        <v>50502</v>
      </c>
      <c r="Q28" s="17" t="s">
        <v>29</v>
      </c>
      <c r="R28" s="17">
        <v>30299</v>
      </c>
      <c r="S28" s="17" t="s">
        <v>30</v>
      </c>
    </row>
    <row r="29" spans="1:19" s="1" customFormat="1" ht="39" customHeight="1">
      <c r="A29" s="63"/>
      <c r="B29" s="67" t="s">
        <v>87</v>
      </c>
      <c r="C29" s="67"/>
      <c r="D29" s="17">
        <f t="shared" si="2"/>
        <v>8.82</v>
      </c>
      <c r="E29" s="22"/>
      <c r="F29" s="22"/>
      <c r="G29" s="23">
        <v>8.82</v>
      </c>
      <c r="H29" s="23"/>
      <c r="I29" s="17" t="s">
        <v>25</v>
      </c>
      <c r="J29" s="29"/>
      <c r="K29" s="30" t="s">
        <v>88</v>
      </c>
      <c r="L29" s="29" t="s">
        <v>89</v>
      </c>
      <c r="M29" s="29">
        <v>1</v>
      </c>
      <c r="N29" s="29">
        <v>2060503</v>
      </c>
      <c r="O29" s="17" t="s">
        <v>28</v>
      </c>
      <c r="P29" s="17">
        <v>50502</v>
      </c>
      <c r="Q29" s="17" t="s">
        <v>29</v>
      </c>
      <c r="R29" s="17">
        <v>30299</v>
      </c>
      <c r="S29" s="17" t="s">
        <v>30</v>
      </c>
    </row>
    <row r="30" spans="1:19" s="1" customFormat="1" ht="28.5" customHeight="1">
      <c r="A30" s="63"/>
      <c r="B30" s="67" t="s">
        <v>90</v>
      </c>
      <c r="C30" s="67"/>
      <c r="D30" s="17">
        <f t="shared" si="2"/>
        <v>11.76</v>
      </c>
      <c r="E30" s="22"/>
      <c r="F30" s="22"/>
      <c r="G30" s="23">
        <v>11.76</v>
      </c>
      <c r="H30" s="23"/>
      <c r="I30" s="17" t="s">
        <v>25</v>
      </c>
      <c r="J30" s="29"/>
      <c r="K30" s="30" t="s">
        <v>91</v>
      </c>
      <c r="L30" s="29" t="s">
        <v>92</v>
      </c>
      <c r="M30" s="29">
        <v>1</v>
      </c>
      <c r="N30" s="29">
        <v>2060503</v>
      </c>
      <c r="O30" s="17" t="s">
        <v>28</v>
      </c>
      <c r="P30" s="17">
        <v>50502</v>
      </c>
      <c r="Q30" s="17" t="s">
        <v>29</v>
      </c>
      <c r="R30" s="17">
        <v>30299</v>
      </c>
      <c r="S30" s="17" t="s">
        <v>30</v>
      </c>
    </row>
    <row r="31" spans="1:19" s="1" customFormat="1" ht="28.5" customHeight="1">
      <c r="A31" s="63"/>
      <c r="B31" s="67" t="s">
        <v>93</v>
      </c>
      <c r="C31" s="67"/>
      <c r="D31" s="17">
        <f t="shared" si="2"/>
        <v>5.77</v>
      </c>
      <c r="E31" s="22"/>
      <c r="F31" s="22"/>
      <c r="G31" s="23">
        <v>5.77</v>
      </c>
      <c r="H31" s="23"/>
      <c r="I31" s="17" t="s">
        <v>25</v>
      </c>
      <c r="J31" s="29"/>
      <c r="K31" s="30" t="s">
        <v>94</v>
      </c>
      <c r="L31" s="29" t="s">
        <v>95</v>
      </c>
      <c r="M31" s="29">
        <v>1</v>
      </c>
      <c r="N31" s="29">
        <v>2060503</v>
      </c>
      <c r="O31" s="17" t="s">
        <v>28</v>
      </c>
      <c r="P31" s="17">
        <v>50502</v>
      </c>
      <c r="Q31" s="17" t="s">
        <v>29</v>
      </c>
      <c r="R31" s="17">
        <v>30299</v>
      </c>
      <c r="S31" s="17" t="s">
        <v>30</v>
      </c>
    </row>
    <row r="32" spans="1:19" s="1" customFormat="1" ht="28.5" customHeight="1">
      <c r="A32" s="81" t="s">
        <v>96</v>
      </c>
      <c r="B32" s="69" t="s">
        <v>97</v>
      </c>
      <c r="C32" s="69"/>
      <c r="D32" s="11">
        <f t="shared" si="2"/>
        <v>16.43</v>
      </c>
      <c r="E32" s="25"/>
      <c r="F32" s="25"/>
      <c r="G32" s="15">
        <f>G33</f>
        <v>16.43</v>
      </c>
      <c r="H32" s="15"/>
      <c r="I32" s="17"/>
      <c r="J32" s="11"/>
      <c r="K32" s="17"/>
      <c r="L32" s="29"/>
      <c r="M32" s="29"/>
      <c r="N32" s="29"/>
      <c r="O32" s="11"/>
      <c r="P32" s="11"/>
      <c r="Q32" s="11"/>
      <c r="R32" s="11"/>
      <c r="S32" s="11"/>
    </row>
    <row r="33" spans="1:19" s="1" customFormat="1" ht="28.5" customHeight="1">
      <c r="A33" s="82"/>
      <c r="B33" s="67" t="s">
        <v>98</v>
      </c>
      <c r="C33" s="67"/>
      <c r="D33" s="17">
        <f t="shared" si="2"/>
        <v>16.43</v>
      </c>
      <c r="E33" s="22"/>
      <c r="F33" s="22"/>
      <c r="G33" s="23">
        <v>16.43</v>
      </c>
      <c r="H33" s="23"/>
      <c r="I33" s="17" t="s">
        <v>25</v>
      </c>
      <c r="J33" s="29"/>
      <c r="K33" s="17" t="s">
        <v>99</v>
      </c>
      <c r="L33" s="29" t="s">
        <v>100</v>
      </c>
      <c r="M33" s="29">
        <v>91</v>
      </c>
      <c r="N33" s="29">
        <v>2060503</v>
      </c>
      <c r="O33" s="17" t="s">
        <v>28</v>
      </c>
      <c r="P33" s="17">
        <v>50502</v>
      </c>
      <c r="Q33" s="17" t="s">
        <v>29</v>
      </c>
      <c r="R33" s="17">
        <v>30299</v>
      </c>
      <c r="S33" s="17" t="s">
        <v>30</v>
      </c>
    </row>
    <row r="34" spans="1:19" s="1" customFormat="1" ht="28.5" customHeight="1">
      <c r="A34" s="70" t="s">
        <v>101</v>
      </c>
      <c r="B34" s="63"/>
      <c r="C34" s="63"/>
      <c r="D34" s="11">
        <f>SUM(D35,D206,D252,D277,D304,D325,D345,D376,D393,D426,D438,D466,D487,D503)</f>
        <v>11261.42</v>
      </c>
      <c r="E34" s="11">
        <f>SUM(E35,E206,E252,E277,E304,E325,E345,E376,E393,E426,E438,E466,E487,E503)</f>
        <v>2160</v>
      </c>
      <c r="F34" s="11">
        <f>SUM(F35,F206,F252,F277,F304,F325,F345,F376,F393,F426,F438,F466,F487,F503)</f>
        <v>2000</v>
      </c>
      <c r="G34" s="11">
        <f>SUM(G35,G206,G252,G277,G304,G325,G345,G376,G393,G426,G438,G466,G487,G503)</f>
        <v>801.41999999999962</v>
      </c>
      <c r="H34" s="11">
        <f>SUM(H35,H206,H252,H277,H304,H325,H345,H376,H393,H426,H438,H466,H487,H503)</f>
        <v>6300</v>
      </c>
      <c r="I34" s="32"/>
      <c r="J34" s="32"/>
      <c r="K34" s="17"/>
      <c r="L34" s="29"/>
      <c r="M34" s="29"/>
      <c r="N34" s="29"/>
      <c r="O34" s="17"/>
      <c r="P34" s="17"/>
      <c r="Q34" s="17"/>
      <c r="R34" s="37"/>
      <c r="S34" s="37"/>
    </row>
    <row r="35" spans="1:19" s="1" customFormat="1" ht="28.5" customHeight="1">
      <c r="A35" s="62" t="s">
        <v>102</v>
      </c>
      <c r="B35" s="63" t="s">
        <v>103</v>
      </c>
      <c r="C35" s="71"/>
      <c r="D35" s="11">
        <f t="shared" si="2"/>
        <v>2901.14</v>
      </c>
      <c r="E35" s="13">
        <f>SUM(E36,E181,E193)</f>
        <v>730</v>
      </c>
      <c r="F35" s="13">
        <f>SUM(F36,F181,F193)</f>
        <v>500</v>
      </c>
      <c r="G35" s="13">
        <f>SUM(G36,G181,G193)</f>
        <v>671.13999999999976</v>
      </c>
      <c r="H35" s="13">
        <f>SUM(H36,H181,H193)</f>
        <v>1000</v>
      </c>
      <c r="I35" s="11"/>
      <c r="J35" s="33"/>
      <c r="K35" s="34"/>
      <c r="L35" s="35"/>
      <c r="M35" s="33"/>
      <c r="N35" s="36"/>
      <c r="O35" s="17"/>
      <c r="P35" s="17"/>
      <c r="Q35" s="38"/>
      <c r="R35" s="17"/>
      <c r="S35" s="17"/>
    </row>
    <row r="36" spans="1:19" s="1" customFormat="1" ht="28.5" customHeight="1">
      <c r="A36" s="62"/>
      <c r="B36" s="66" t="s">
        <v>104</v>
      </c>
      <c r="C36" s="27" t="s">
        <v>105</v>
      </c>
      <c r="D36" s="13">
        <f>SUM(D37:D180)</f>
        <v>2667.73</v>
      </c>
      <c r="E36" s="13">
        <f>SUM(E37:E180)</f>
        <v>630</v>
      </c>
      <c r="F36" s="13">
        <f t="shared" ref="F36:H36" si="3">SUM(F37:F180)</f>
        <v>400</v>
      </c>
      <c r="G36" s="13">
        <f t="shared" si="3"/>
        <v>637.72999999999968</v>
      </c>
      <c r="H36" s="13">
        <f t="shared" si="3"/>
        <v>1000</v>
      </c>
      <c r="I36" s="11"/>
      <c r="J36" s="33"/>
      <c r="K36" s="34"/>
      <c r="L36" s="35"/>
      <c r="M36" s="33"/>
      <c r="N36" s="36"/>
      <c r="O36" s="17"/>
      <c r="P36" s="17"/>
      <c r="Q36" s="38"/>
      <c r="R36" s="17"/>
      <c r="S36" s="17"/>
    </row>
    <row r="37" spans="1:19" s="1" customFormat="1" ht="28.5" customHeight="1">
      <c r="A37" s="62"/>
      <c r="B37" s="66"/>
      <c r="C37" s="17" t="s">
        <v>106</v>
      </c>
      <c r="D37" s="17">
        <f t="shared" ref="D37:D65" si="4">E37+F37+G37+H37</f>
        <v>10</v>
      </c>
      <c r="E37" s="22">
        <v>10</v>
      </c>
      <c r="F37" s="13"/>
      <c r="G37" s="13"/>
      <c r="H37" s="13"/>
      <c r="I37" s="17" t="s">
        <v>107</v>
      </c>
      <c r="J37" s="33"/>
      <c r="K37" s="17" t="s">
        <v>108</v>
      </c>
      <c r="L37" s="17" t="s">
        <v>109</v>
      </c>
      <c r="M37" s="33">
        <v>92</v>
      </c>
      <c r="N37" s="36">
        <v>2060404</v>
      </c>
      <c r="O37" s="17" t="s">
        <v>110</v>
      </c>
      <c r="P37" s="17">
        <v>507</v>
      </c>
      <c r="Q37" s="38" t="s">
        <v>111</v>
      </c>
      <c r="R37" s="17"/>
      <c r="S37" s="17"/>
    </row>
    <row r="38" spans="1:19" s="1" customFormat="1" ht="28.5" customHeight="1">
      <c r="A38" s="62"/>
      <c r="B38" s="66"/>
      <c r="C38" s="17" t="s">
        <v>112</v>
      </c>
      <c r="D38" s="17">
        <f t="shared" si="4"/>
        <v>10</v>
      </c>
      <c r="E38" s="22">
        <v>10</v>
      </c>
      <c r="F38" s="28"/>
      <c r="G38" s="28"/>
      <c r="H38" s="28"/>
      <c r="I38" s="17" t="s">
        <v>113</v>
      </c>
      <c r="J38" s="33"/>
      <c r="K38" s="17" t="s">
        <v>114</v>
      </c>
      <c r="L38" s="17" t="s">
        <v>115</v>
      </c>
      <c r="M38" s="33">
        <v>92</v>
      </c>
      <c r="N38" s="36">
        <v>2060404</v>
      </c>
      <c r="O38" s="17" t="s">
        <v>110</v>
      </c>
      <c r="P38" s="17">
        <v>507</v>
      </c>
      <c r="Q38" s="38" t="s">
        <v>111</v>
      </c>
      <c r="R38" s="17"/>
      <c r="S38" s="17"/>
    </row>
    <row r="39" spans="1:19" s="1" customFormat="1" ht="28.5" customHeight="1">
      <c r="A39" s="62" t="s">
        <v>102</v>
      </c>
      <c r="B39" s="66" t="s">
        <v>104</v>
      </c>
      <c r="C39" s="17" t="s">
        <v>116</v>
      </c>
      <c r="D39" s="17">
        <f t="shared" si="4"/>
        <v>50</v>
      </c>
      <c r="E39" s="22">
        <v>50</v>
      </c>
      <c r="F39" s="28"/>
      <c r="G39" s="28"/>
      <c r="H39" s="28"/>
      <c r="I39" s="17" t="s">
        <v>117</v>
      </c>
      <c r="J39" s="35"/>
      <c r="K39" s="17" t="s">
        <v>118</v>
      </c>
      <c r="L39" s="17" t="s">
        <v>119</v>
      </c>
      <c r="M39" s="33">
        <v>92</v>
      </c>
      <c r="N39" s="36">
        <v>2060404</v>
      </c>
      <c r="O39" s="17" t="s">
        <v>110</v>
      </c>
      <c r="P39" s="17">
        <v>507</v>
      </c>
      <c r="Q39" s="38" t="s">
        <v>111</v>
      </c>
      <c r="R39" s="17"/>
      <c r="S39" s="17"/>
    </row>
    <row r="40" spans="1:19" s="1" customFormat="1" ht="28.5" customHeight="1">
      <c r="A40" s="62"/>
      <c r="B40" s="66"/>
      <c r="C40" s="17" t="s">
        <v>120</v>
      </c>
      <c r="D40" s="17">
        <f t="shared" si="4"/>
        <v>10</v>
      </c>
      <c r="E40" s="22">
        <v>10</v>
      </c>
      <c r="F40" s="28"/>
      <c r="G40" s="28"/>
      <c r="H40" s="28"/>
      <c r="I40" s="17" t="s">
        <v>121</v>
      </c>
      <c r="J40" s="35"/>
      <c r="K40" s="17" t="s">
        <v>122</v>
      </c>
      <c r="L40" s="17" t="s">
        <v>123</v>
      </c>
      <c r="M40" s="33">
        <v>92</v>
      </c>
      <c r="N40" s="36">
        <v>2060404</v>
      </c>
      <c r="O40" s="17" t="s">
        <v>110</v>
      </c>
      <c r="P40" s="17">
        <v>507</v>
      </c>
      <c r="Q40" s="38" t="s">
        <v>111</v>
      </c>
      <c r="R40" s="17"/>
      <c r="S40" s="17"/>
    </row>
    <row r="41" spans="1:19" s="1" customFormat="1" ht="28.5" customHeight="1">
      <c r="A41" s="62"/>
      <c r="B41" s="66"/>
      <c r="C41" s="17" t="s">
        <v>124</v>
      </c>
      <c r="D41" s="17">
        <f t="shared" si="4"/>
        <v>10</v>
      </c>
      <c r="E41" s="22">
        <v>10</v>
      </c>
      <c r="F41" s="28"/>
      <c r="G41" s="28"/>
      <c r="H41" s="28"/>
      <c r="I41" s="17" t="s">
        <v>125</v>
      </c>
      <c r="J41" s="35"/>
      <c r="K41" s="17" t="s">
        <v>126</v>
      </c>
      <c r="L41" s="17" t="s">
        <v>127</v>
      </c>
      <c r="M41" s="33">
        <v>92</v>
      </c>
      <c r="N41" s="36">
        <v>2060404</v>
      </c>
      <c r="O41" s="17" t="s">
        <v>110</v>
      </c>
      <c r="P41" s="17">
        <v>507</v>
      </c>
      <c r="Q41" s="38" t="s">
        <v>111</v>
      </c>
      <c r="R41" s="17"/>
      <c r="S41" s="17"/>
    </row>
    <row r="42" spans="1:19" s="1" customFormat="1" ht="24.75">
      <c r="A42" s="62"/>
      <c r="B42" s="66"/>
      <c r="C42" s="17" t="s">
        <v>128</v>
      </c>
      <c r="D42" s="17">
        <f t="shared" si="4"/>
        <v>10</v>
      </c>
      <c r="E42" s="22">
        <v>10</v>
      </c>
      <c r="F42" s="28"/>
      <c r="G42" s="28"/>
      <c r="H42" s="28"/>
      <c r="I42" s="17" t="s">
        <v>129</v>
      </c>
      <c r="J42" s="35"/>
      <c r="K42" s="17" t="s">
        <v>130</v>
      </c>
      <c r="L42" s="17" t="s">
        <v>131</v>
      </c>
      <c r="M42" s="33">
        <v>92</v>
      </c>
      <c r="N42" s="36">
        <v>2060404</v>
      </c>
      <c r="O42" s="17" t="s">
        <v>110</v>
      </c>
      <c r="P42" s="17">
        <v>507</v>
      </c>
      <c r="Q42" s="38" t="s">
        <v>111</v>
      </c>
      <c r="R42" s="17"/>
      <c r="S42" s="17"/>
    </row>
    <row r="43" spans="1:19" s="1" customFormat="1" ht="28.5" customHeight="1">
      <c r="A43" s="62"/>
      <c r="B43" s="66"/>
      <c r="C43" s="17" t="s">
        <v>132</v>
      </c>
      <c r="D43" s="17">
        <f t="shared" si="4"/>
        <v>10</v>
      </c>
      <c r="E43" s="22">
        <v>10</v>
      </c>
      <c r="F43" s="28"/>
      <c r="G43" s="28"/>
      <c r="H43" s="28"/>
      <c r="I43" s="17" t="s">
        <v>133</v>
      </c>
      <c r="J43" s="35"/>
      <c r="K43" s="17" t="s">
        <v>134</v>
      </c>
      <c r="L43" s="17" t="s">
        <v>135</v>
      </c>
      <c r="M43" s="33">
        <v>92</v>
      </c>
      <c r="N43" s="36">
        <v>2060404</v>
      </c>
      <c r="O43" s="17" t="s">
        <v>110</v>
      </c>
      <c r="P43" s="17">
        <v>507</v>
      </c>
      <c r="Q43" s="38" t="s">
        <v>111</v>
      </c>
      <c r="R43" s="17"/>
      <c r="S43" s="17"/>
    </row>
    <row r="44" spans="1:19" s="1" customFormat="1" ht="24">
      <c r="A44" s="62"/>
      <c r="B44" s="66"/>
      <c r="C44" s="17" t="s">
        <v>136</v>
      </c>
      <c r="D44" s="17">
        <f t="shared" si="4"/>
        <v>10</v>
      </c>
      <c r="E44" s="22">
        <v>10</v>
      </c>
      <c r="F44" s="28"/>
      <c r="G44" s="28"/>
      <c r="H44" s="28"/>
      <c r="I44" s="17" t="s">
        <v>137</v>
      </c>
      <c r="J44" s="35"/>
      <c r="K44" s="17" t="s">
        <v>138</v>
      </c>
      <c r="L44" s="17" t="s">
        <v>139</v>
      </c>
      <c r="M44" s="33">
        <v>92</v>
      </c>
      <c r="N44" s="36">
        <v>2060404</v>
      </c>
      <c r="O44" s="17" t="s">
        <v>110</v>
      </c>
      <c r="P44" s="17">
        <v>507</v>
      </c>
      <c r="Q44" s="38" t="s">
        <v>111</v>
      </c>
      <c r="R44" s="17"/>
      <c r="S44" s="17"/>
    </row>
    <row r="45" spans="1:19" s="1" customFormat="1" ht="28.5" customHeight="1">
      <c r="A45" s="62"/>
      <c r="B45" s="66"/>
      <c r="C45" s="17" t="s">
        <v>140</v>
      </c>
      <c r="D45" s="17">
        <f t="shared" si="4"/>
        <v>10</v>
      </c>
      <c r="E45" s="22">
        <v>10</v>
      </c>
      <c r="F45" s="28"/>
      <c r="G45" s="28"/>
      <c r="H45" s="28"/>
      <c r="I45" s="17" t="s">
        <v>141</v>
      </c>
      <c r="J45" s="35"/>
      <c r="K45" s="17" t="s">
        <v>142</v>
      </c>
      <c r="L45" s="17" t="s">
        <v>143</v>
      </c>
      <c r="M45" s="33">
        <v>92</v>
      </c>
      <c r="N45" s="36">
        <v>2060404</v>
      </c>
      <c r="O45" s="17" t="s">
        <v>110</v>
      </c>
      <c r="P45" s="17">
        <v>507</v>
      </c>
      <c r="Q45" s="38" t="s">
        <v>111</v>
      </c>
      <c r="R45" s="17"/>
      <c r="S45" s="17"/>
    </row>
    <row r="46" spans="1:19" s="1" customFormat="1" ht="28.5" customHeight="1">
      <c r="A46" s="62"/>
      <c r="B46" s="66"/>
      <c r="C46" s="17" t="s">
        <v>144</v>
      </c>
      <c r="D46" s="17">
        <f t="shared" si="4"/>
        <v>10</v>
      </c>
      <c r="E46" s="22">
        <v>10</v>
      </c>
      <c r="F46" s="28"/>
      <c r="G46" s="28"/>
      <c r="H46" s="28"/>
      <c r="I46" s="17" t="s">
        <v>145</v>
      </c>
      <c r="J46" s="33"/>
      <c r="K46" s="17" t="s">
        <v>146</v>
      </c>
      <c r="L46" s="17" t="s">
        <v>147</v>
      </c>
      <c r="M46" s="33">
        <v>92</v>
      </c>
      <c r="N46" s="36">
        <v>2060404</v>
      </c>
      <c r="O46" s="17" t="s">
        <v>110</v>
      </c>
      <c r="P46" s="17">
        <v>507</v>
      </c>
      <c r="Q46" s="38" t="s">
        <v>111</v>
      </c>
      <c r="R46" s="17"/>
      <c r="S46" s="17"/>
    </row>
    <row r="47" spans="1:19" s="1" customFormat="1" ht="28.5" customHeight="1">
      <c r="A47" s="62"/>
      <c r="B47" s="66"/>
      <c r="C47" s="17" t="s">
        <v>148</v>
      </c>
      <c r="D47" s="17">
        <f t="shared" si="4"/>
        <v>10</v>
      </c>
      <c r="E47" s="22">
        <v>10</v>
      </c>
      <c r="F47" s="28"/>
      <c r="G47" s="28"/>
      <c r="H47" s="28"/>
      <c r="I47" s="17" t="s">
        <v>149</v>
      </c>
      <c r="J47" s="33"/>
      <c r="K47" s="17" t="s">
        <v>150</v>
      </c>
      <c r="L47" s="17" t="s">
        <v>151</v>
      </c>
      <c r="M47" s="33">
        <v>92</v>
      </c>
      <c r="N47" s="36">
        <v>2060404</v>
      </c>
      <c r="O47" s="17" t="s">
        <v>110</v>
      </c>
      <c r="P47" s="17">
        <v>507</v>
      </c>
      <c r="Q47" s="38" t="s">
        <v>111</v>
      </c>
      <c r="R47" s="17"/>
      <c r="S47" s="17"/>
    </row>
    <row r="48" spans="1:19" s="1" customFormat="1" ht="28.5" customHeight="1">
      <c r="A48" s="62"/>
      <c r="B48" s="66"/>
      <c r="C48" s="17" t="s">
        <v>152</v>
      </c>
      <c r="D48" s="17">
        <f t="shared" si="4"/>
        <v>10</v>
      </c>
      <c r="E48" s="22">
        <v>10</v>
      </c>
      <c r="F48" s="28"/>
      <c r="G48" s="28"/>
      <c r="H48" s="28"/>
      <c r="I48" s="17" t="s">
        <v>153</v>
      </c>
      <c r="J48" s="35"/>
      <c r="K48" s="17" t="s">
        <v>154</v>
      </c>
      <c r="L48" s="17" t="s">
        <v>155</v>
      </c>
      <c r="M48" s="33">
        <v>92</v>
      </c>
      <c r="N48" s="36">
        <v>2060404</v>
      </c>
      <c r="O48" s="17" t="s">
        <v>110</v>
      </c>
      <c r="P48" s="17">
        <v>507</v>
      </c>
      <c r="Q48" s="38" t="s">
        <v>111</v>
      </c>
      <c r="R48" s="17"/>
      <c r="S48" s="17"/>
    </row>
    <row r="49" spans="1:19" s="1" customFormat="1" ht="28.5" customHeight="1">
      <c r="A49" s="62"/>
      <c r="B49" s="66"/>
      <c r="C49" s="17" t="s">
        <v>156</v>
      </c>
      <c r="D49" s="17">
        <f t="shared" si="4"/>
        <v>10</v>
      </c>
      <c r="E49" s="22">
        <v>10</v>
      </c>
      <c r="F49" s="28"/>
      <c r="G49" s="28"/>
      <c r="H49" s="28"/>
      <c r="I49" s="17" t="s">
        <v>157</v>
      </c>
      <c r="J49" s="35"/>
      <c r="K49" s="17" t="s">
        <v>158</v>
      </c>
      <c r="L49" s="17" t="s">
        <v>159</v>
      </c>
      <c r="M49" s="33">
        <v>92</v>
      </c>
      <c r="N49" s="36">
        <v>2060404</v>
      </c>
      <c r="O49" s="17" t="s">
        <v>110</v>
      </c>
      <c r="P49" s="17">
        <v>507</v>
      </c>
      <c r="Q49" s="38" t="s">
        <v>111</v>
      </c>
      <c r="R49" s="17"/>
      <c r="S49" s="17"/>
    </row>
    <row r="50" spans="1:19" s="1" customFormat="1" ht="28.5" customHeight="1">
      <c r="A50" s="62"/>
      <c r="B50" s="66"/>
      <c r="C50" s="17" t="s">
        <v>160</v>
      </c>
      <c r="D50" s="17">
        <f t="shared" si="4"/>
        <v>10</v>
      </c>
      <c r="E50" s="22">
        <v>10</v>
      </c>
      <c r="F50" s="28"/>
      <c r="G50" s="28"/>
      <c r="H50" s="28"/>
      <c r="I50" s="17" t="s">
        <v>161</v>
      </c>
      <c r="J50" s="35"/>
      <c r="K50" s="17" t="s">
        <v>162</v>
      </c>
      <c r="L50" s="17" t="s">
        <v>163</v>
      </c>
      <c r="M50" s="33">
        <v>92</v>
      </c>
      <c r="N50" s="36">
        <v>2060404</v>
      </c>
      <c r="O50" s="17" t="s">
        <v>110</v>
      </c>
      <c r="P50" s="17">
        <v>507</v>
      </c>
      <c r="Q50" s="38" t="s">
        <v>111</v>
      </c>
      <c r="R50" s="17"/>
      <c r="S50" s="17"/>
    </row>
    <row r="51" spans="1:19" s="1" customFormat="1" ht="28.5" customHeight="1">
      <c r="A51" s="62"/>
      <c r="B51" s="66"/>
      <c r="C51" s="17" t="s">
        <v>164</v>
      </c>
      <c r="D51" s="17">
        <f t="shared" si="4"/>
        <v>10</v>
      </c>
      <c r="E51" s="22">
        <v>10</v>
      </c>
      <c r="F51" s="28"/>
      <c r="G51" s="28"/>
      <c r="H51" s="28"/>
      <c r="I51" s="17" t="s">
        <v>165</v>
      </c>
      <c r="J51" s="35"/>
      <c r="K51" s="17" t="s">
        <v>166</v>
      </c>
      <c r="L51" s="17" t="s">
        <v>167</v>
      </c>
      <c r="M51" s="33">
        <v>92</v>
      </c>
      <c r="N51" s="36">
        <v>2060404</v>
      </c>
      <c r="O51" s="17" t="s">
        <v>110</v>
      </c>
      <c r="P51" s="17">
        <v>507</v>
      </c>
      <c r="Q51" s="38" t="s">
        <v>111</v>
      </c>
      <c r="R51" s="17"/>
      <c r="S51" s="17"/>
    </row>
    <row r="52" spans="1:19" s="1" customFormat="1" ht="28.5" customHeight="1">
      <c r="A52" s="62"/>
      <c r="B52" s="66"/>
      <c r="C52" s="17" t="s">
        <v>168</v>
      </c>
      <c r="D52" s="17">
        <f t="shared" si="4"/>
        <v>10</v>
      </c>
      <c r="E52" s="22">
        <v>10</v>
      </c>
      <c r="F52" s="28"/>
      <c r="G52" s="28"/>
      <c r="H52" s="28"/>
      <c r="I52" s="17" t="s">
        <v>169</v>
      </c>
      <c r="J52" s="35"/>
      <c r="K52" s="17" t="s">
        <v>170</v>
      </c>
      <c r="L52" s="17" t="s">
        <v>171</v>
      </c>
      <c r="M52" s="33">
        <v>92</v>
      </c>
      <c r="N52" s="36">
        <v>2060404</v>
      </c>
      <c r="O52" s="17" t="s">
        <v>110</v>
      </c>
      <c r="P52" s="17">
        <v>507</v>
      </c>
      <c r="Q52" s="38" t="s">
        <v>111</v>
      </c>
      <c r="R52" s="17"/>
      <c r="S52" s="17"/>
    </row>
    <row r="53" spans="1:19" s="1" customFormat="1" ht="28.5" customHeight="1">
      <c r="A53" s="62"/>
      <c r="B53" s="66"/>
      <c r="C53" s="17" t="s">
        <v>172</v>
      </c>
      <c r="D53" s="17">
        <f t="shared" si="4"/>
        <v>10</v>
      </c>
      <c r="E53" s="22">
        <v>10</v>
      </c>
      <c r="F53" s="28"/>
      <c r="G53" s="28"/>
      <c r="H53" s="28"/>
      <c r="I53" s="17" t="s">
        <v>173</v>
      </c>
      <c r="J53" s="35"/>
      <c r="K53" s="17" t="s">
        <v>174</v>
      </c>
      <c r="L53" s="17" t="s">
        <v>175</v>
      </c>
      <c r="M53" s="33">
        <v>92</v>
      </c>
      <c r="N53" s="36">
        <v>2060404</v>
      </c>
      <c r="O53" s="17" t="s">
        <v>110</v>
      </c>
      <c r="P53" s="17">
        <v>507</v>
      </c>
      <c r="Q53" s="38" t="s">
        <v>111</v>
      </c>
      <c r="R53" s="17"/>
      <c r="S53" s="17"/>
    </row>
    <row r="54" spans="1:19" s="1" customFormat="1" ht="28.5" customHeight="1">
      <c r="A54" s="62"/>
      <c r="B54" s="66"/>
      <c r="C54" s="17" t="s">
        <v>176</v>
      </c>
      <c r="D54" s="17">
        <f t="shared" si="4"/>
        <v>10</v>
      </c>
      <c r="E54" s="22">
        <v>10</v>
      </c>
      <c r="F54" s="28"/>
      <c r="G54" s="28"/>
      <c r="H54" s="28"/>
      <c r="I54" s="17" t="s">
        <v>177</v>
      </c>
      <c r="J54" s="35"/>
      <c r="K54" s="17" t="s">
        <v>178</v>
      </c>
      <c r="L54" s="17" t="s">
        <v>179</v>
      </c>
      <c r="M54" s="33">
        <v>92</v>
      </c>
      <c r="N54" s="36">
        <v>2060404</v>
      </c>
      <c r="O54" s="17" t="s">
        <v>110</v>
      </c>
      <c r="P54" s="17">
        <v>507</v>
      </c>
      <c r="Q54" s="38" t="s">
        <v>111</v>
      </c>
      <c r="R54" s="17"/>
      <c r="S54" s="17"/>
    </row>
    <row r="55" spans="1:19" s="1" customFormat="1" ht="28.5" customHeight="1">
      <c r="A55" s="62"/>
      <c r="B55" s="66"/>
      <c r="C55" s="17" t="s">
        <v>180</v>
      </c>
      <c r="D55" s="17">
        <f t="shared" si="4"/>
        <v>10</v>
      </c>
      <c r="E55" s="22">
        <v>10</v>
      </c>
      <c r="F55" s="28"/>
      <c r="G55" s="28"/>
      <c r="H55" s="28"/>
      <c r="I55" s="17" t="s">
        <v>181</v>
      </c>
      <c r="J55" s="35"/>
      <c r="K55" s="17" t="s">
        <v>182</v>
      </c>
      <c r="L55" s="17" t="s">
        <v>183</v>
      </c>
      <c r="M55" s="33">
        <v>92</v>
      </c>
      <c r="N55" s="36">
        <v>2060404</v>
      </c>
      <c r="O55" s="17" t="s">
        <v>110</v>
      </c>
      <c r="P55" s="17">
        <v>507</v>
      </c>
      <c r="Q55" s="38" t="s">
        <v>111</v>
      </c>
      <c r="R55" s="17"/>
      <c r="S55" s="17"/>
    </row>
    <row r="56" spans="1:19" s="1" customFormat="1" ht="28.5" customHeight="1">
      <c r="A56" s="62"/>
      <c r="B56" s="66"/>
      <c r="C56" s="17" t="s">
        <v>184</v>
      </c>
      <c r="D56" s="17">
        <f t="shared" si="4"/>
        <v>10</v>
      </c>
      <c r="E56" s="22">
        <v>10</v>
      </c>
      <c r="F56" s="28"/>
      <c r="G56" s="28"/>
      <c r="H56" s="28"/>
      <c r="I56" s="17" t="s">
        <v>185</v>
      </c>
      <c r="J56" s="35"/>
      <c r="K56" s="17" t="s">
        <v>186</v>
      </c>
      <c r="L56" s="17" t="s">
        <v>187</v>
      </c>
      <c r="M56" s="33">
        <v>92</v>
      </c>
      <c r="N56" s="36">
        <v>2060404</v>
      </c>
      <c r="O56" s="17" t="s">
        <v>110</v>
      </c>
      <c r="P56" s="17">
        <v>507</v>
      </c>
      <c r="Q56" s="38" t="s">
        <v>111</v>
      </c>
      <c r="R56" s="17"/>
      <c r="S56" s="17"/>
    </row>
    <row r="57" spans="1:19" s="1" customFormat="1" ht="28.5" customHeight="1">
      <c r="A57" s="62"/>
      <c r="B57" s="66"/>
      <c r="C57" s="17" t="s">
        <v>188</v>
      </c>
      <c r="D57" s="17">
        <f t="shared" si="4"/>
        <v>10</v>
      </c>
      <c r="E57" s="22">
        <v>10</v>
      </c>
      <c r="F57" s="28"/>
      <c r="G57" s="28"/>
      <c r="H57" s="28"/>
      <c r="I57" s="17" t="s">
        <v>189</v>
      </c>
      <c r="J57" s="35"/>
      <c r="K57" s="17" t="s">
        <v>190</v>
      </c>
      <c r="L57" s="17" t="s">
        <v>191</v>
      </c>
      <c r="M57" s="33">
        <v>92</v>
      </c>
      <c r="N57" s="36">
        <v>2060404</v>
      </c>
      <c r="O57" s="17" t="s">
        <v>110</v>
      </c>
      <c r="P57" s="17">
        <v>507</v>
      </c>
      <c r="Q57" s="38" t="s">
        <v>111</v>
      </c>
      <c r="R57" s="17"/>
      <c r="S57" s="17"/>
    </row>
    <row r="58" spans="1:19" s="1" customFormat="1" ht="28.5" customHeight="1">
      <c r="A58" s="62" t="s">
        <v>102</v>
      </c>
      <c r="B58" s="66" t="s">
        <v>104</v>
      </c>
      <c r="C58" s="17" t="s">
        <v>192</v>
      </c>
      <c r="D58" s="17">
        <f t="shared" si="4"/>
        <v>10</v>
      </c>
      <c r="E58" s="22">
        <v>10</v>
      </c>
      <c r="F58" s="28"/>
      <c r="G58" s="28"/>
      <c r="H58" s="28"/>
      <c r="I58" s="17" t="s">
        <v>193</v>
      </c>
      <c r="J58" s="35"/>
      <c r="K58" s="17" t="s">
        <v>194</v>
      </c>
      <c r="L58" s="17" t="s">
        <v>195</v>
      </c>
      <c r="M58" s="33">
        <v>92</v>
      </c>
      <c r="N58" s="36">
        <v>2060404</v>
      </c>
      <c r="O58" s="17" t="s">
        <v>110</v>
      </c>
      <c r="P58" s="17">
        <v>507</v>
      </c>
      <c r="Q58" s="38" t="s">
        <v>111</v>
      </c>
      <c r="R58" s="17"/>
      <c r="S58" s="17"/>
    </row>
    <row r="59" spans="1:19" s="1" customFormat="1" ht="28.5" customHeight="1">
      <c r="A59" s="62"/>
      <c r="B59" s="66"/>
      <c r="C59" s="17" t="s">
        <v>196</v>
      </c>
      <c r="D59" s="17">
        <f t="shared" si="4"/>
        <v>10</v>
      </c>
      <c r="E59" s="22">
        <v>10</v>
      </c>
      <c r="F59" s="28"/>
      <c r="G59" s="28"/>
      <c r="H59" s="28"/>
      <c r="I59" s="17" t="s">
        <v>197</v>
      </c>
      <c r="J59" s="35"/>
      <c r="K59" s="17" t="s">
        <v>198</v>
      </c>
      <c r="L59" s="17" t="s">
        <v>199</v>
      </c>
      <c r="M59" s="33">
        <v>92</v>
      </c>
      <c r="N59" s="36">
        <v>2060404</v>
      </c>
      <c r="O59" s="17" t="s">
        <v>110</v>
      </c>
      <c r="P59" s="17">
        <v>507</v>
      </c>
      <c r="Q59" s="38" t="s">
        <v>111</v>
      </c>
      <c r="R59" s="17"/>
      <c r="S59" s="17"/>
    </row>
    <row r="60" spans="1:19" s="1" customFormat="1" ht="28.5" customHeight="1">
      <c r="A60" s="62"/>
      <c r="B60" s="66"/>
      <c r="C60" s="17" t="s">
        <v>200</v>
      </c>
      <c r="D60" s="17">
        <f t="shared" si="4"/>
        <v>10</v>
      </c>
      <c r="E60" s="22">
        <v>10</v>
      </c>
      <c r="F60" s="28"/>
      <c r="G60" s="28"/>
      <c r="H60" s="28"/>
      <c r="I60" s="17" t="s">
        <v>201</v>
      </c>
      <c r="J60" s="35"/>
      <c r="K60" s="17" t="s">
        <v>202</v>
      </c>
      <c r="L60" s="17" t="s">
        <v>203</v>
      </c>
      <c r="M60" s="33">
        <v>92</v>
      </c>
      <c r="N60" s="36">
        <v>2060404</v>
      </c>
      <c r="O60" s="17" t="s">
        <v>110</v>
      </c>
      <c r="P60" s="17">
        <v>507</v>
      </c>
      <c r="Q60" s="38" t="s">
        <v>111</v>
      </c>
      <c r="R60" s="17"/>
      <c r="S60" s="17"/>
    </row>
    <row r="61" spans="1:19" s="1" customFormat="1" ht="28.5" customHeight="1">
      <c r="A61" s="62"/>
      <c r="B61" s="66"/>
      <c r="C61" s="17" t="s">
        <v>204</v>
      </c>
      <c r="D61" s="17">
        <f t="shared" si="4"/>
        <v>10</v>
      </c>
      <c r="E61" s="22">
        <v>10</v>
      </c>
      <c r="F61" s="28"/>
      <c r="G61" s="28"/>
      <c r="H61" s="28"/>
      <c r="I61" s="17" t="s">
        <v>205</v>
      </c>
      <c r="J61" s="35"/>
      <c r="K61" s="17" t="s">
        <v>206</v>
      </c>
      <c r="L61" s="17" t="s">
        <v>207</v>
      </c>
      <c r="M61" s="33">
        <v>92</v>
      </c>
      <c r="N61" s="36">
        <v>2060404</v>
      </c>
      <c r="O61" s="17" t="s">
        <v>110</v>
      </c>
      <c r="P61" s="17">
        <v>507</v>
      </c>
      <c r="Q61" s="38" t="s">
        <v>111</v>
      </c>
      <c r="R61" s="17"/>
      <c r="S61" s="17"/>
    </row>
    <row r="62" spans="1:19" s="1" customFormat="1" ht="28.5" customHeight="1">
      <c r="A62" s="62"/>
      <c r="B62" s="66"/>
      <c r="C62" s="17" t="s">
        <v>208</v>
      </c>
      <c r="D62" s="17">
        <f t="shared" si="4"/>
        <v>10</v>
      </c>
      <c r="E62" s="22">
        <v>10</v>
      </c>
      <c r="F62" s="28"/>
      <c r="G62" s="28"/>
      <c r="H62" s="28"/>
      <c r="I62" s="17" t="s">
        <v>209</v>
      </c>
      <c r="J62" s="33"/>
      <c r="K62" s="17" t="s">
        <v>210</v>
      </c>
      <c r="L62" s="17" t="s">
        <v>211</v>
      </c>
      <c r="M62" s="33">
        <v>92</v>
      </c>
      <c r="N62" s="36">
        <v>2060404</v>
      </c>
      <c r="O62" s="17" t="s">
        <v>110</v>
      </c>
      <c r="P62" s="17">
        <v>507</v>
      </c>
      <c r="Q62" s="38" t="s">
        <v>111</v>
      </c>
      <c r="R62" s="17"/>
      <c r="S62" s="17"/>
    </row>
    <row r="63" spans="1:19" s="1" customFormat="1" ht="28.5" customHeight="1">
      <c r="A63" s="62"/>
      <c r="B63" s="66"/>
      <c r="C63" s="17" t="s">
        <v>212</v>
      </c>
      <c r="D63" s="17">
        <f t="shared" si="4"/>
        <v>30</v>
      </c>
      <c r="E63" s="22">
        <v>30</v>
      </c>
      <c r="F63" s="28"/>
      <c r="G63" s="28"/>
      <c r="H63" s="28"/>
      <c r="I63" s="17" t="s">
        <v>213</v>
      </c>
      <c r="J63" s="33"/>
      <c r="K63" s="17" t="s">
        <v>214</v>
      </c>
      <c r="L63" s="17" t="s">
        <v>215</v>
      </c>
      <c r="M63" s="33">
        <v>92</v>
      </c>
      <c r="N63" s="36">
        <v>2060404</v>
      </c>
      <c r="O63" s="17" t="s">
        <v>110</v>
      </c>
      <c r="P63" s="17">
        <v>507</v>
      </c>
      <c r="Q63" s="38" t="s">
        <v>111</v>
      </c>
      <c r="R63" s="17"/>
      <c r="S63" s="17"/>
    </row>
    <row r="64" spans="1:19" s="1" customFormat="1" ht="28.5" customHeight="1">
      <c r="A64" s="62"/>
      <c r="B64" s="66"/>
      <c r="C64" s="17" t="s">
        <v>216</v>
      </c>
      <c r="D64" s="17">
        <f t="shared" si="4"/>
        <v>10</v>
      </c>
      <c r="E64" s="22">
        <v>10</v>
      </c>
      <c r="F64" s="28"/>
      <c r="G64" s="28"/>
      <c r="H64" s="28"/>
      <c r="I64" s="17" t="s">
        <v>217</v>
      </c>
      <c r="J64" s="33"/>
      <c r="K64" s="17" t="s">
        <v>218</v>
      </c>
      <c r="L64" s="17" t="s">
        <v>219</v>
      </c>
      <c r="M64" s="33">
        <v>92</v>
      </c>
      <c r="N64" s="36">
        <v>2060404</v>
      </c>
      <c r="O64" s="17" t="s">
        <v>110</v>
      </c>
      <c r="P64" s="17">
        <v>507</v>
      </c>
      <c r="Q64" s="38" t="s">
        <v>111</v>
      </c>
      <c r="R64" s="17"/>
      <c r="S64" s="17"/>
    </row>
    <row r="65" spans="1:19" s="1" customFormat="1" ht="28.5" customHeight="1">
      <c r="A65" s="62"/>
      <c r="B65" s="66"/>
      <c r="C65" s="17" t="s">
        <v>220</v>
      </c>
      <c r="D65" s="17">
        <f t="shared" si="4"/>
        <v>10</v>
      </c>
      <c r="E65" s="22">
        <v>10</v>
      </c>
      <c r="F65" s="28"/>
      <c r="G65" s="28"/>
      <c r="H65" s="28"/>
      <c r="I65" s="17" t="s">
        <v>221</v>
      </c>
      <c r="J65" s="33"/>
      <c r="K65" s="17" t="s">
        <v>222</v>
      </c>
      <c r="L65" s="17" t="s">
        <v>223</v>
      </c>
      <c r="M65" s="33">
        <v>92</v>
      </c>
      <c r="N65" s="36">
        <v>2060404</v>
      </c>
      <c r="O65" s="17" t="s">
        <v>110</v>
      </c>
      <c r="P65" s="17">
        <v>507</v>
      </c>
      <c r="Q65" s="38" t="s">
        <v>111</v>
      </c>
      <c r="R65" s="17"/>
      <c r="S65" s="17"/>
    </row>
    <row r="66" spans="1:19" s="1" customFormat="1" ht="28.5" customHeight="1">
      <c r="A66" s="62"/>
      <c r="B66" s="66"/>
      <c r="C66" s="17" t="s">
        <v>224</v>
      </c>
      <c r="D66" s="17">
        <f t="shared" ref="D66:D129" si="5">E66+F66+G66+H66</f>
        <v>10</v>
      </c>
      <c r="E66" s="22">
        <v>10</v>
      </c>
      <c r="F66" s="28"/>
      <c r="G66" s="28"/>
      <c r="H66" s="28"/>
      <c r="I66" s="17" t="s">
        <v>225</v>
      </c>
      <c r="J66" s="33"/>
      <c r="K66" s="17" t="s">
        <v>226</v>
      </c>
      <c r="L66" s="17" t="s">
        <v>227</v>
      </c>
      <c r="M66" s="33">
        <v>92</v>
      </c>
      <c r="N66" s="36">
        <v>2060404</v>
      </c>
      <c r="O66" s="17" t="s">
        <v>110</v>
      </c>
      <c r="P66" s="17">
        <v>507</v>
      </c>
      <c r="Q66" s="38" t="s">
        <v>111</v>
      </c>
      <c r="R66" s="17"/>
      <c r="S66" s="17"/>
    </row>
    <row r="67" spans="1:19" s="1" customFormat="1" ht="28.5" customHeight="1">
      <c r="A67" s="62"/>
      <c r="B67" s="66"/>
      <c r="C67" s="17" t="s">
        <v>228</v>
      </c>
      <c r="D67" s="17">
        <f t="shared" si="5"/>
        <v>10</v>
      </c>
      <c r="E67" s="22">
        <v>10</v>
      </c>
      <c r="F67" s="28"/>
      <c r="G67" s="28"/>
      <c r="H67" s="28"/>
      <c r="I67" s="17" t="s">
        <v>229</v>
      </c>
      <c r="J67" s="33"/>
      <c r="K67" s="17" t="s">
        <v>230</v>
      </c>
      <c r="L67" s="17" t="s">
        <v>231</v>
      </c>
      <c r="M67" s="33">
        <v>92</v>
      </c>
      <c r="N67" s="36">
        <v>2060404</v>
      </c>
      <c r="O67" s="17" t="s">
        <v>110</v>
      </c>
      <c r="P67" s="17">
        <v>507</v>
      </c>
      <c r="Q67" s="38" t="s">
        <v>111</v>
      </c>
      <c r="R67" s="17"/>
      <c r="S67" s="17"/>
    </row>
    <row r="68" spans="1:19" s="1" customFormat="1" ht="28.5" customHeight="1">
      <c r="A68" s="62"/>
      <c r="B68" s="66"/>
      <c r="C68" s="17" t="s">
        <v>232</v>
      </c>
      <c r="D68" s="17">
        <f t="shared" si="5"/>
        <v>30</v>
      </c>
      <c r="E68" s="22">
        <v>30</v>
      </c>
      <c r="F68" s="28"/>
      <c r="G68" s="28"/>
      <c r="H68" s="28"/>
      <c r="I68" s="17" t="s">
        <v>233</v>
      </c>
      <c r="J68" s="33"/>
      <c r="K68" s="17" t="s">
        <v>234</v>
      </c>
      <c r="L68" s="17" t="s">
        <v>235</v>
      </c>
      <c r="M68" s="33">
        <v>92</v>
      </c>
      <c r="N68" s="36">
        <v>2060404</v>
      </c>
      <c r="O68" s="17" t="s">
        <v>110</v>
      </c>
      <c r="P68" s="17">
        <v>507</v>
      </c>
      <c r="Q68" s="38" t="s">
        <v>111</v>
      </c>
      <c r="R68" s="17"/>
      <c r="S68" s="17"/>
    </row>
    <row r="69" spans="1:19" s="1" customFormat="1" ht="28.5" customHeight="1">
      <c r="A69" s="62"/>
      <c r="B69" s="66"/>
      <c r="C69" s="17" t="s">
        <v>236</v>
      </c>
      <c r="D69" s="17">
        <f t="shared" si="5"/>
        <v>10</v>
      </c>
      <c r="E69" s="22">
        <v>10</v>
      </c>
      <c r="F69" s="28"/>
      <c r="G69" s="28"/>
      <c r="H69" s="28"/>
      <c r="I69" s="17" t="s">
        <v>237</v>
      </c>
      <c r="J69" s="33"/>
      <c r="K69" s="17" t="s">
        <v>238</v>
      </c>
      <c r="L69" s="17" t="s">
        <v>239</v>
      </c>
      <c r="M69" s="33">
        <v>92</v>
      </c>
      <c r="N69" s="36">
        <v>2060404</v>
      </c>
      <c r="O69" s="17" t="s">
        <v>110</v>
      </c>
      <c r="P69" s="17">
        <v>507</v>
      </c>
      <c r="Q69" s="38" t="s">
        <v>111</v>
      </c>
      <c r="R69" s="17"/>
      <c r="S69" s="17"/>
    </row>
    <row r="70" spans="1:19" s="1" customFormat="1" ht="28.5" customHeight="1">
      <c r="A70" s="62"/>
      <c r="B70" s="66"/>
      <c r="C70" s="17" t="s">
        <v>240</v>
      </c>
      <c r="D70" s="17">
        <f t="shared" si="5"/>
        <v>10</v>
      </c>
      <c r="E70" s="22">
        <v>10</v>
      </c>
      <c r="F70" s="28"/>
      <c r="G70" s="28"/>
      <c r="H70" s="28"/>
      <c r="I70" s="17" t="s">
        <v>241</v>
      </c>
      <c r="J70" s="33"/>
      <c r="K70" s="17" t="s">
        <v>242</v>
      </c>
      <c r="L70" s="17" t="s">
        <v>243</v>
      </c>
      <c r="M70" s="33">
        <v>92</v>
      </c>
      <c r="N70" s="36">
        <v>2060404</v>
      </c>
      <c r="O70" s="17" t="s">
        <v>110</v>
      </c>
      <c r="P70" s="17">
        <v>507</v>
      </c>
      <c r="Q70" s="38" t="s">
        <v>111</v>
      </c>
      <c r="R70" s="17"/>
      <c r="S70" s="17"/>
    </row>
    <row r="71" spans="1:19" s="1" customFormat="1" ht="24">
      <c r="A71" s="62"/>
      <c r="B71" s="66"/>
      <c r="C71" s="17" t="s">
        <v>244</v>
      </c>
      <c r="D71" s="17">
        <f t="shared" si="5"/>
        <v>10</v>
      </c>
      <c r="E71" s="22">
        <v>10</v>
      </c>
      <c r="F71" s="28"/>
      <c r="G71" s="28"/>
      <c r="H71" s="28"/>
      <c r="I71" s="17" t="s">
        <v>245</v>
      </c>
      <c r="J71" s="33"/>
      <c r="K71" s="17" t="s">
        <v>246</v>
      </c>
      <c r="L71" s="17" t="s">
        <v>247</v>
      </c>
      <c r="M71" s="33">
        <v>92</v>
      </c>
      <c r="N71" s="36">
        <v>2060404</v>
      </c>
      <c r="O71" s="17" t="s">
        <v>110</v>
      </c>
      <c r="P71" s="17">
        <v>507</v>
      </c>
      <c r="Q71" s="38" t="s">
        <v>111</v>
      </c>
      <c r="R71" s="17"/>
      <c r="S71" s="17"/>
    </row>
    <row r="72" spans="1:19" s="1" customFormat="1" ht="28.5" customHeight="1">
      <c r="A72" s="62"/>
      <c r="B72" s="66"/>
      <c r="C72" s="17" t="s">
        <v>248</v>
      </c>
      <c r="D72" s="17">
        <f t="shared" si="5"/>
        <v>10</v>
      </c>
      <c r="E72" s="22">
        <v>10</v>
      </c>
      <c r="F72" s="28"/>
      <c r="G72" s="28"/>
      <c r="H72" s="28"/>
      <c r="I72" s="17" t="s">
        <v>249</v>
      </c>
      <c r="J72" s="33"/>
      <c r="K72" s="17" t="s">
        <v>250</v>
      </c>
      <c r="L72" s="17" t="s">
        <v>251</v>
      </c>
      <c r="M72" s="33">
        <v>92</v>
      </c>
      <c r="N72" s="36">
        <v>2060404</v>
      </c>
      <c r="O72" s="17" t="s">
        <v>110</v>
      </c>
      <c r="P72" s="17">
        <v>507</v>
      </c>
      <c r="Q72" s="38" t="s">
        <v>111</v>
      </c>
      <c r="R72" s="17"/>
      <c r="S72" s="17"/>
    </row>
    <row r="73" spans="1:19" s="1" customFormat="1" ht="28.5" customHeight="1">
      <c r="A73" s="62"/>
      <c r="B73" s="66"/>
      <c r="C73" s="17" t="s">
        <v>252</v>
      </c>
      <c r="D73" s="17">
        <f t="shared" si="5"/>
        <v>10</v>
      </c>
      <c r="E73" s="22">
        <v>10</v>
      </c>
      <c r="F73" s="28"/>
      <c r="G73" s="28"/>
      <c r="H73" s="28"/>
      <c r="I73" s="17" t="s">
        <v>253</v>
      </c>
      <c r="J73" s="33"/>
      <c r="K73" s="17" t="s">
        <v>254</v>
      </c>
      <c r="L73" s="17" t="s">
        <v>255</v>
      </c>
      <c r="M73" s="33">
        <v>92</v>
      </c>
      <c r="N73" s="36">
        <v>2060404</v>
      </c>
      <c r="O73" s="17" t="s">
        <v>110</v>
      </c>
      <c r="P73" s="17">
        <v>507</v>
      </c>
      <c r="Q73" s="38" t="s">
        <v>111</v>
      </c>
      <c r="R73" s="17"/>
      <c r="S73" s="17"/>
    </row>
    <row r="74" spans="1:19" s="1" customFormat="1" ht="28.5" customHeight="1">
      <c r="A74" s="62"/>
      <c r="B74" s="66"/>
      <c r="C74" s="17" t="s">
        <v>256</v>
      </c>
      <c r="D74" s="17">
        <f t="shared" si="5"/>
        <v>10</v>
      </c>
      <c r="E74" s="22">
        <v>10</v>
      </c>
      <c r="F74" s="28"/>
      <c r="G74" s="28"/>
      <c r="H74" s="28"/>
      <c r="I74" s="17" t="s">
        <v>257</v>
      </c>
      <c r="J74" s="33"/>
      <c r="K74" s="17" t="s">
        <v>258</v>
      </c>
      <c r="L74" s="17" t="s">
        <v>259</v>
      </c>
      <c r="M74" s="33">
        <v>92</v>
      </c>
      <c r="N74" s="36">
        <v>2060404</v>
      </c>
      <c r="O74" s="17" t="s">
        <v>110</v>
      </c>
      <c r="P74" s="17">
        <v>507</v>
      </c>
      <c r="Q74" s="38" t="s">
        <v>111</v>
      </c>
      <c r="R74" s="17"/>
      <c r="S74" s="17"/>
    </row>
    <row r="75" spans="1:19" s="1" customFormat="1" ht="28.5" customHeight="1">
      <c r="A75" s="62"/>
      <c r="B75" s="66"/>
      <c r="C75" s="17" t="s">
        <v>260</v>
      </c>
      <c r="D75" s="17">
        <f t="shared" si="5"/>
        <v>10</v>
      </c>
      <c r="E75" s="22">
        <v>10</v>
      </c>
      <c r="F75" s="28"/>
      <c r="G75" s="28"/>
      <c r="H75" s="28"/>
      <c r="I75" s="17" t="s">
        <v>261</v>
      </c>
      <c r="J75" s="33"/>
      <c r="K75" s="17" t="s">
        <v>262</v>
      </c>
      <c r="L75" s="17" t="s">
        <v>263</v>
      </c>
      <c r="M75" s="33">
        <v>92</v>
      </c>
      <c r="N75" s="36">
        <v>2060404</v>
      </c>
      <c r="O75" s="17" t="s">
        <v>110</v>
      </c>
      <c r="P75" s="17">
        <v>507</v>
      </c>
      <c r="Q75" s="38" t="s">
        <v>111</v>
      </c>
      <c r="R75" s="17"/>
      <c r="S75" s="17"/>
    </row>
    <row r="76" spans="1:19" s="1" customFormat="1" ht="28.5" customHeight="1">
      <c r="A76" s="62"/>
      <c r="B76" s="66"/>
      <c r="C76" s="17" t="s">
        <v>264</v>
      </c>
      <c r="D76" s="17">
        <f t="shared" si="5"/>
        <v>10</v>
      </c>
      <c r="E76" s="22">
        <v>10</v>
      </c>
      <c r="F76" s="28"/>
      <c r="G76" s="28"/>
      <c r="H76" s="28"/>
      <c r="I76" s="17" t="s">
        <v>265</v>
      </c>
      <c r="J76" s="33"/>
      <c r="K76" s="17" t="s">
        <v>266</v>
      </c>
      <c r="L76" s="17" t="s">
        <v>267</v>
      </c>
      <c r="M76" s="33">
        <v>92</v>
      </c>
      <c r="N76" s="36">
        <v>2060404</v>
      </c>
      <c r="O76" s="17" t="s">
        <v>110</v>
      </c>
      <c r="P76" s="17">
        <v>507</v>
      </c>
      <c r="Q76" s="38" t="s">
        <v>111</v>
      </c>
      <c r="R76" s="17"/>
      <c r="S76" s="17"/>
    </row>
    <row r="77" spans="1:19" s="1" customFormat="1" ht="28.5" customHeight="1">
      <c r="A77" s="62"/>
      <c r="B77" s="66"/>
      <c r="C77" s="17" t="s">
        <v>268</v>
      </c>
      <c r="D77" s="17">
        <f t="shared" si="5"/>
        <v>10</v>
      </c>
      <c r="E77" s="22">
        <v>10</v>
      </c>
      <c r="F77" s="28"/>
      <c r="G77" s="28"/>
      <c r="H77" s="28"/>
      <c r="I77" s="17" t="s">
        <v>269</v>
      </c>
      <c r="J77" s="33"/>
      <c r="K77" s="17" t="s">
        <v>270</v>
      </c>
      <c r="L77" s="17" t="s">
        <v>271</v>
      </c>
      <c r="M77" s="33">
        <v>92</v>
      </c>
      <c r="N77" s="36">
        <v>2060404</v>
      </c>
      <c r="O77" s="17" t="s">
        <v>110</v>
      </c>
      <c r="P77" s="17">
        <v>507</v>
      </c>
      <c r="Q77" s="38" t="s">
        <v>111</v>
      </c>
      <c r="R77" s="17"/>
      <c r="S77" s="17"/>
    </row>
    <row r="78" spans="1:19" s="1" customFormat="1" ht="28.5" customHeight="1">
      <c r="A78" s="62" t="s">
        <v>102</v>
      </c>
      <c r="B78" s="66" t="s">
        <v>104</v>
      </c>
      <c r="C78" s="17" t="s">
        <v>272</v>
      </c>
      <c r="D78" s="17">
        <f t="shared" si="5"/>
        <v>10</v>
      </c>
      <c r="E78" s="22">
        <v>10</v>
      </c>
      <c r="F78" s="28"/>
      <c r="G78" s="28"/>
      <c r="H78" s="28"/>
      <c r="I78" s="17" t="s">
        <v>273</v>
      </c>
      <c r="J78" s="33"/>
      <c r="K78" s="17" t="s">
        <v>274</v>
      </c>
      <c r="L78" s="17" t="s">
        <v>275</v>
      </c>
      <c r="M78" s="33">
        <v>92</v>
      </c>
      <c r="N78" s="36">
        <v>2060404</v>
      </c>
      <c r="O78" s="17" t="s">
        <v>110</v>
      </c>
      <c r="P78" s="17">
        <v>507</v>
      </c>
      <c r="Q78" s="38" t="s">
        <v>111</v>
      </c>
      <c r="R78" s="17"/>
      <c r="S78" s="17"/>
    </row>
    <row r="79" spans="1:19" s="1" customFormat="1" ht="28.5" customHeight="1">
      <c r="A79" s="62"/>
      <c r="B79" s="66"/>
      <c r="C79" s="17" t="s">
        <v>276</v>
      </c>
      <c r="D79" s="17">
        <f t="shared" si="5"/>
        <v>50</v>
      </c>
      <c r="E79" s="22">
        <v>50</v>
      </c>
      <c r="F79" s="28"/>
      <c r="G79" s="28"/>
      <c r="H79" s="28"/>
      <c r="I79" s="17" t="s">
        <v>277</v>
      </c>
      <c r="J79" s="33"/>
      <c r="K79" s="17" t="s">
        <v>278</v>
      </c>
      <c r="L79" s="17" t="s">
        <v>279</v>
      </c>
      <c r="M79" s="33">
        <v>92</v>
      </c>
      <c r="N79" s="36">
        <v>2060404</v>
      </c>
      <c r="O79" s="17" t="s">
        <v>110</v>
      </c>
      <c r="P79" s="17">
        <v>507</v>
      </c>
      <c r="Q79" s="38" t="s">
        <v>111</v>
      </c>
      <c r="R79" s="17"/>
      <c r="S79" s="17"/>
    </row>
    <row r="80" spans="1:19" s="1" customFormat="1" ht="28.5" customHeight="1">
      <c r="A80" s="62"/>
      <c r="B80" s="66"/>
      <c r="C80" s="17" t="s">
        <v>280</v>
      </c>
      <c r="D80" s="17">
        <f t="shared" si="5"/>
        <v>10</v>
      </c>
      <c r="E80" s="22">
        <v>10</v>
      </c>
      <c r="F80" s="28"/>
      <c r="G80" s="28"/>
      <c r="H80" s="28"/>
      <c r="I80" s="17" t="s">
        <v>281</v>
      </c>
      <c r="J80" s="33"/>
      <c r="K80" s="17" t="s">
        <v>282</v>
      </c>
      <c r="L80" s="17" t="s">
        <v>283</v>
      </c>
      <c r="M80" s="33">
        <v>92</v>
      </c>
      <c r="N80" s="36">
        <v>2060404</v>
      </c>
      <c r="O80" s="17" t="s">
        <v>110</v>
      </c>
      <c r="P80" s="17">
        <v>507</v>
      </c>
      <c r="Q80" s="38" t="s">
        <v>111</v>
      </c>
      <c r="R80" s="17"/>
      <c r="S80" s="17"/>
    </row>
    <row r="81" spans="1:19" s="1" customFormat="1" ht="28.5" customHeight="1">
      <c r="A81" s="62"/>
      <c r="B81" s="66"/>
      <c r="C81" s="17" t="s">
        <v>284</v>
      </c>
      <c r="D81" s="17">
        <f t="shared" si="5"/>
        <v>10</v>
      </c>
      <c r="E81" s="22">
        <v>10</v>
      </c>
      <c r="F81" s="28"/>
      <c r="G81" s="28"/>
      <c r="H81" s="28"/>
      <c r="I81" s="17" t="s">
        <v>285</v>
      </c>
      <c r="J81" s="33"/>
      <c r="K81" s="17" t="s">
        <v>286</v>
      </c>
      <c r="L81" s="17" t="s">
        <v>287</v>
      </c>
      <c r="M81" s="33">
        <v>92</v>
      </c>
      <c r="N81" s="36">
        <v>2060404</v>
      </c>
      <c r="O81" s="17" t="s">
        <v>110</v>
      </c>
      <c r="P81" s="17">
        <v>507</v>
      </c>
      <c r="Q81" s="38" t="s">
        <v>111</v>
      </c>
      <c r="R81" s="17"/>
      <c r="S81" s="17"/>
    </row>
    <row r="82" spans="1:19" s="1" customFormat="1" ht="28.5" customHeight="1">
      <c r="A82" s="62"/>
      <c r="B82" s="66"/>
      <c r="C82" s="17" t="s">
        <v>288</v>
      </c>
      <c r="D82" s="17">
        <f t="shared" si="5"/>
        <v>10</v>
      </c>
      <c r="E82" s="22">
        <v>10</v>
      </c>
      <c r="F82" s="28"/>
      <c r="G82" s="28"/>
      <c r="H82" s="28"/>
      <c r="I82" s="17" t="s">
        <v>289</v>
      </c>
      <c r="J82" s="33"/>
      <c r="K82" s="17" t="s">
        <v>290</v>
      </c>
      <c r="L82" s="17" t="s">
        <v>291</v>
      </c>
      <c r="M82" s="33">
        <v>92</v>
      </c>
      <c r="N82" s="36">
        <v>2060404</v>
      </c>
      <c r="O82" s="17" t="s">
        <v>110</v>
      </c>
      <c r="P82" s="17">
        <v>507</v>
      </c>
      <c r="Q82" s="38" t="s">
        <v>111</v>
      </c>
      <c r="R82" s="17"/>
      <c r="S82" s="17"/>
    </row>
    <row r="83" spans="1:19" s="1" customFormat="1" ht="28.5" customHeight="1">
      <c r="A83" s="62"/>
      <c r="B83" s="66"/>
      <c r="C83" s="17" t="s">
        <v>292</v>
      </c>
      <c r="D83" s="17">
        <f t="shared" si="5"/>
        <v>10</v>
      </c>
      <c r="E83" s="22">
        <v>10</v>
      </c>
      <c r="F83" s="28"/>
      <c r="G83" s="28"/>
      <c r="H83" s="28"/>
      <c r="I83" s="17" t="s">
        <v>293</v>
      </c>
      <c r="J83" s="33"/>
      <c r="K83" s="17" t="s">
        <v>294</v>
      </c>
      <c r="L83" s="17" t="s">
        <v>295</v>
      </c>
      <c r="M83" s="33">
        <v>92</v>
      </c>
      <c r="N83" s="36">
        <v>2060404</v>
      </c>
      <c r="O83" s="17" t="s">
        <v>110</v>
      </c>
      <c r="P83" s="17">
        <v>507</v>
      </c>
      <c r="Q83" s="38" t="s">
        <v>111</v>
      </c>
      <c r="R83" s="17"/>
      <c r="S83" s="17"/>
    </row>
    <row r="84" spans="1:19" s="1" customFormat="1" ht="28.5" customHeight="1">
      <c r="A84" s="62"/>
      <c r="B84" s="66"/>
      <c r="C84" s="17" t="s">
        <v>296</v>
      </c>
      <c r="D84" s="17">
        <f t="shared" si="5"/>
        <v>10</v>
      </c>
      <c r="E84" s="22">
        <v>10</v>
      </c>
      <c r="F84" s="28"/>
      <c r="G84" s="28"/>
      <c r="H84" s="28"/>
      <c r="I84" s="17" t="s">
        <v>297</v>
      </c>
      <c r="J84" s="33"/>
      <c r="K84" s="17" t="s">
        <v>298</v>
      </c>
      <c r="L84" s="17" t="s">
        <v>299</v>
      </c>
      <c r="M84" s="33">
        <v>92</v>
      </c>
      <c r="N84" s="36">
        <v>2060404</v>
      </c>
      <c r="O84" s="17" t="s">
        <v>110</v>
      </c>
      <c r="P84" s="17">
        <v>507</v>
      </c>
      <c r="Q84" s="38" t="s">
        <v>111</v>
      </c>
      <c r="R84" s="17"/>
      <c r="S84" s="17"/>
    </row>
    <row r="85" spans="1:19" s="1" customFormat="1" ht="30" customHeight="1">
      <c r="A85" s="62"/>
      <c r="B85" s="66"/>
      <c r="C85" s="17" t="s">
        <v>300</v>
      </c>
      <c r="D85" s="17">
        <f t="shared" si="5"/>
        <v>10</v>
      </c>
      <c r="E85" s="22">
        <v>10</v>
      </c>
      <c r="F85" s="28"/>
      <c r="G85" s="28"/>
      <c r="H85" s="28"/>
      <c r="I85" s="17" t="s">
        <v>301</v>
      </c>
      <c r="J85" s="33"/>
      <c r="K85" s="17" t="s">
        <v>302</v>
      </c>
      <c r="L85" s="17" t="s">
        <v>303</v>
      </c>
      <c r="M85" s="33">
        <v>92</v>
      </c>
      <c r="N85" s="36">
        <v>2060404</v>
      </c>
      <c r="O85" s="17" t="s">
        <v>110</v>
      </c>
      <c r="P85" s="17">
        <v>507</v>
      </c>
      <c r="Q85" s="38" t="s">
        <v>111</v>
      </c>
      <c r="R85" s="17"/>
      <c r="S85" s="17"/>
    </row>
    <row r="86" spans="1:19" s="1" customFormat="1" ht="28.5" customHeight="1">
      <c r="A86" s="62"/>
      <c r="B86" s="66"/>
      <c r="C86" s="17" t="s">
        <v>304</v>
      </c>
      <c r="D86" s="17">
        <f t="shared" si="5"/>
        <v>10</v>
      </c>
      <c r="E86" s="22">
        <v>10</v>
      </c>
      <c r="F86" s="28"/>
      <c r="G86" s="28"/>
      <c r="H86" s="28"/>
      <c r="I86" s="17" t="s">
        <v>305</v>
      </c>
      <c r="J86" s="33"/>
      <c r="K86" s="17" t="s">
        <v>306</v>
      </c>
      <c r="L86" s="17" t="s">
        <v>307</v>
      </c>
      <c r="M86" s="33">
        <v>92</v>
      </c>
      <c r="N86" s="36">
        <v>2060404</v>
      </c>
      <c r="O86" s="17" t="s">
        <v>110</v>
      </c>
      <c r="P86" s="17">
        <v>507</v>
      </c>
      <c r="Q86" s="38" t="s">
        <v>111</v>
      </c>
      <c r="R86" s="17"/>
      <c r="S86" s="17"/>
    </row>
    <row r="87" spans="1:19" s="1" customFormat="1" ht="28.5" customHeight="1">
      <c r="A87" s="62"/>
      <c r="B87" s="66"/>
      <c r="C87" s="17" t="s">
        <v>308</v>
      </c>
      <c r="D87" s="17">
        <f t="shared" si="5"/>
        <v>10</v>
      </c>
      <c r="E87" s="22">
        <v>10</v>
      </c>
      <c r="F87" s="28"/>
      <c r="G87" s="28"/>
      <c r="H87" s="28"/>
      <c r="I87" s="17" t="s">
        <v>309</v>
      </c>
      <c r="J87" s="33"/>
      <c r="K87" s="17" t="s">
        <v>310</v>
      </c>
      <c r="L87" s="17" t="s">
        <v>311</v>
      </c>
      <c r="M87" s="33">
        <v>92</v>
      </c>
      <c r="N87" s="36">
        <v>2060404</v>
      </c>
      <c r="O87" s="17" t="s">
        <v>110</v>
      </c>
      <c r="P87" s="17">
        <v>507</v>
      </c>
      <c r="Q87" s="38" t="s">
        <v>111</v>
      </c>
      <c r="R87" s="17"/>
      <c r="S87" s="17"/>
    </row>
    <row r="88" spans="1:19" s="1" customFormat="1" ht="24">
      <c r="A88" s="62"/>
      <c r="B88" s="66"/>
      <c r="C88" s="17" t="s">
        <v>312</v>
      </c>
      <c r="D88" s="17">
        <f t="shared" si="5"/>
        <v>20</v>
      </c>
      <c r="E88" s="39"/>
      <c r="F88" s="39">
        <v>20</v>
      </c>
      <c r="G88" s="39"/>
      <c r="H88" s="39"/>
      <c r="I88" s="17" t="s">
        <v>313</v>
      </c>
      <c r="J88" s="33"/>
      <c r="K88" s="17" t="s">
        <v>314</v>
      </c>
      <c r="L88" s="22" t="s">
        <v>315</v>
      </c>
      <c r="M88" s="33">
        <v>92</v>
      </c>
      <c r="N88" s="17">
        <v>2060599</v>
      </c>
      <c r="O88" s="17" t="s">
        <v>316</v>
      </c>
      <c r="P88" s="17">
        <v>507</v>
      </c>
      <c r="Q88" s="38" t="s">
        <v>111</v>
      </c>
      <c r="R88" s="17"/>
      <c r="S88" s="17"/>
    </row>
    <row r="89" spans="1:19" s="1" customFormat="1" ht="28.5" customHeight="1">
      <c r="A89" s="62"/>
      <c r="B89" s="66"/>
      <c r="C89" s="17" t="s">
        <v>317</v>
      </c>
      <c r="D89" s="17">
        <f t="shared" si="5"/>
        <v>20</v>
      </c>
      <c r="E89" s="39"/>
      <c r="F89" s="39">
        <v>20</v>
      </c>
      <c r="G89" s="39"/>
      <c r="H89" s="39"/>
      <c r="I89" s="17" t="s">
        <v>318</v>
      </c>
      <c r="J89" s="33"/>
      <c r="K89" s="17" t="s">
        <v>319</v>
      </c>
      <c r="L89" s="22" t="s">
        <v>320</v>
      </c>
      <c r="M89" s="33">
        <v>92</v>
      </c>
      <c r="N89" s="17">
        <v>2060599</v>
      </c>
      <c r="O89" s="17" t="s">
        <v>316</v>
      </c>
      <c r="P89" s="17">
        <v>507</v>
      </c>
      <c r="Q89" s="38" t="s">
        <v>111</v>
      </c>
      <c r="R89" s="17"/>
      <c r="S89" s="17"/>
    </row>
    <row r="90" spans="1:19" s="1" customFormat="1" ht="24">
      <c r="A90" s="62"/>
      <c r="B90" s="66"/>
      <c r="C90" s="17" t="s">
        <v>321</v>
      </c>
      <c r="D90" s="17">
        <f t="shared" si="5"/>
        <v>20</v>
      </c>
      <c r="E90" s="39"/>
      <c r="F90" s="39">
        <v>20</v>
      </c>
      <c r="G90" s="39"/>
      <c r="H90" s="39"/>
      <c r="I90" s="17" t="s">
        <v>322</v>
      </c>
      <c r="J90" s="33"/>
      <c r="K90" s="17" t="s">
        <v>323</v>
      </c>
      <c r="L90" s="22" t="s">
        <v>324</v>
      </c>
      <c r="M90" s="33">
        <v>92</v>
      </c>
      <c r="N90" s="17">
        <v>2060599</v>
      </c>
      <c r="O90" s="17" t="s">
        <v>316</v>
      </c>
      <c r="P90" s="17">
        <v>507</v>
      </c>
      <c r="Q90" s="38" t="s">
        <v>111</v>
      </c>
      <c r="R90" s="17"/>
      <c r="S90" s="17"/>
    </row>
    <row r="91" spans="1:19" s="1" customFormat="1" ht="28.5" customHeight="1">
      <c r="A91" s="62"/>
      <c r="B91" s="66"/>
      <c r="C91" s="17" t="s">
        <v>325</v>
      </c>
      <c r="D91" s="17">
        <f t="shared" si="5"/>
        <v>20</v>
      </c>
      <c r="E91" s="39"/>
      <c r="F91" s="39">
        <v>20</v>
      </c>
      <c r="G91" s="39"/>
      <c r="H91" s="39"/>
      <c r="I91" s="17" t="s">
        <v>326</v>
      </c>
      <c r="J91" s="33"/>
      <c r="K91" s="17" t="s">
        <v>327</v>
      </c>
      <c r="L91" s="22" t="s">
        <v>328</v>
      </c>
      <c r="M91" s="33">
        <v>92</v>
      </c>
      <c r="N91" s="17">
        <v>2060599</v>
      </c>
      <c r="O91" s="17" t="s">
        <v>316</v>
      </c>
      <c r="P91" s="17">
        <v>507</v>
      </c>
      <c r="Q91" s="38" t="s">
        <v>111</v>
      </c>
      <c r="R91" s="17"/>
      <c r="S91" s="17"/>
    </row>
    <row r="92" spans="1:19" s="1" customFormat="1" ht="28.5" customHeight="1">
      <c r="A92" s="62"/>
      <c r="B92" s="66"/>
      <c r="C92" s="17" t="s">
        <v>329</v>
      </c>
      <c r="D92" s="17">
        <f t="shared" si="5"/>
        <v>20</v>
      </c>
      <c r="E92" s="39"/>
      <c r="F92" s="39">
        <v>20</v>
      </c>
      <c r="G92" s="39"/>
      <c r="H92" s="39"/>
      <c r="I92" s="17" t="s">
        <v>330</v>
      </c>
      <c r="J92" s="33"/>
      <c r="K92" s="17" t="s">
        <v>331</v>
      </c>
      <c r="L92" s="22" t="s">
        <v>332</v>
      </c>
      <c r="M92" s="33">
        <v>92</v>
      </c>
      <c r="N92" s="17">
        <v>2060599</v>
      </c>
      <c r="O92" s="17" t="s">
        <v>316</v>
      </c>
      <c r="P92" s="17">
        <v>507</v>
      </c>
      <c r="Q92" s="38" t="s">
        <v>111</v>
      </c>
      <c r="R92" s="17"/>
      <c r="S92" s="17"/>
    </row>
    <row r="93" spans="1:19" s="1" customFormat="1" ht="28.5" customHeight="1">
      <c r="A93" s="62"/>
      <c r="B93" s="66"/>
      <c r="C93" s="17" t="s">
        <v>333</v>
      </c>
      <c r="D93" s="17">
        <f t="shared" si="5"/>
        <v>20</v>
      </c>
      <c r="E93" s="39"/>
      <c r="F93" s="39">
        <v>20</v>
      </c>
      <c r="G93" s="39"/>
      <c r="H93" s="39"/>
      <c r="I93" s="17" t="s">
        <v>334</v>
      </c>
      <c r="J93" s="33"/>
      <c r="K93" s="17" t="s">
        <v>335</v>
      </c>
      <c r="L93" s="22" t="s">
        <v>336</v>
      </c>
      <c r="M93" s="33">
        <v>92</v>
      </c>
      <c r="N93" s="17">
        <v>2060599</v>
      </c>
      <c r="O93" s="17" t="s">
        <v>316</v>
      </c>
      <c r="P93" s="17">
        <v>507</v>
      </c>
      <c r="Q93" s="38" t="s">
        <v>111</v>
      </c>
      <c r="R93" s="17"/>
      <c r="S93" s="17"/>
    </row>
    <row r="94" spans="1:19" s="1" customFormat="1" ht="28.5" customHeight="1">
      <c r="A94" s="62"/>
      <c r="B94" s="66"/>
      <c r="C94" s="17" t="s">
        <v>337</v>
      </c>
      <c r="D94" s="17">
        <f t="shared" si="5"/>
        <v>20</v>
      </c>
      <c r="E94" s="39"/>
      <c r="F94" s="39">
        <v>20</v>
      </c>
      <c r="G94" s="39"/>
      <c r="H94" s="39"/>
      <c r="I94" s="17" t="s">
        <v>338</v>
      </c>
      <c r="J94" s="33"/>
      <c r="K94" s="17" t="s">
        <v>339</v>
      </c>
      <c r="L94" s="22" t="s">
        <v>340</v>
      </c>
      <c r="M94" s="33">
        <v>92</v>
      </c>
      <c r="N94" s="17">
        <v>2060599</v>
      </c>
      <c r="O94" s="17" t="s">
        <v>316</v>
      </c>
      <c r="P94" s="17">
        <v>507</v>
      </c>
      <c r="Q94" s="38" t="s">
        <v>111</v>
      </c>
      <c r="R94" s="17"/>
      <c r="S94" s="17"/>
    </row>
    <row r="95" spans="1:19" s="1" customFormat="1" ht="28.5" customHeight="1">
      <c r="A95" s="62"/>
      <c r="B95" s="66"/>
      <c r="C95" s="17" t="s">
        <v>248</v>
      </c>
      <c r="D95" s="17">
        <f t="shared" si="5"/>
        <v>20</v>
      </c>
      <c r="E95" s="39"/>
      <c r="F95" s="39">
        <v>20</v>
      </c>
      <c r="G95" s="39"/>
      <c r="H95" s="39"/>
      <c r="I95" s="17" t="s">
        <v>341</v>
      </c>
      <c r="J95" s="33"/>
      <c r="K95" s="17" t="s">
        <v>342</v>
      </c>
      <c r="L95" s="22" t="s">
        <v>343</v>
      </c>
      <c r="M95" s="33">
        <v>92</v>
      </c>
      <c r="N95" s="17">
        <v>2060599</v>
      </c>
      <c r="O95" s="17" t="s">
        <v>316</v>
      </c>
      <c r="P95" s="17">
        <v>507</v>
      </c>
      <c r="Q95" s="38" t="s">
        <v>111</v>
      </c>
      <c r="R95" s="17"/>
      <c r="S95" s="17"/>
    </row>
    <row r="96" spans="1:19" s="1" customFormat="1" ht="28.5" customHeight="1">
      <c r="A96" s="62"/>
      <c r="B96" s="66"/>
      <c r="C96" s="17" t="s">
        <v>344</v>
      </c>
      <c r="D96" s="17">
        <f t="shared" si="5"/>
        <v>20</v>
      </c>
      <c r="E96" s="39"/>
      <c r="F96" s="39">
        <v>20</v>
      </c>
      <c r="G96" s="39"/>
      <c r="H96" s="39"/>
      <c r="I96" s="17" t="s">
        <v>345</v>
      </c>
      <c r="J96" s="33"/>
      <c r="K96" s="17" t="s">
        <v>346</v>
      </c>
      <c r="L96" s="22" t="s">
        <v>347</v>
      </c>
      <c r="M96" s="33">
        <v>92</v>
      </c>
      <c r="N96" s="17">
        <v>2060599</v>
      </c>
      <c r="O96" s="17" t="s">
        <v>316</v>
      </c>
      <c r="P96" s="17">
        <v>507</v>
      </c>
      <c r="Q96" s="38" t="s">
        <v>111</v>
      </c>
      <c r="R96" s="17"/>
      <c r="S96" s="17"/>
    </row>
    <row r="97" spans="1:19" s="1" customFormat="1" ht="25.5">
      <c r="A97" s="62" t="s">
        <v>102</v>
      </c>
      <c r="B97" s="66" t="s">
        <v>104</v>
      </c>
      <c r="C97" s="17" t="s">
        <v>348</v>
      </c>
      <c r="D97" s="17">
        <f t="shared" si="5"/>
        <v>20</v>
      </c>
      <c r="E97" s="39"/>
      <c r="F97" s="39">
        <v>20</v>
      </c>
      <c r="G97" s="39"/>
      <c r="H97" s="39"/>
      <c r="I97" s="17" t="s">
        <v>349</v>
      </c>
      <c r="J97" s="33"/>
      <c r="K97" s="17" t="s">
        <v>350</v>
      </c>
      <c r="L97" s="22" t="s">
        <v>351</v>
      </c>
      <c r="M97" s="33">
        <v>92</v>
      </c>
      <c r="N97" s="17">
        <v>2060599</v>
      </c>
      <c r="O97" s="17" t="s">
        <v>316</v>
      </c>
      <c r="P97" s="17">
        <v>507</v>
      </c>
      <c r="Q97" s="38" t="s">
        <v>111</v>
      </c>
      <c r="R97" s="17"/>
      <c r="S97" s="17"/>
    </row>
    <row r="98" spans="1:19" s="1" customFormat="1" ht="36">
      <c r="A98" s="62"/>
      <c r="B98" s="66"/>
      <c r="C98" s="17" t="s">
        <v>352</v>
      </c>
      <c r="D98" s="17">
        <f t="shared" si="5"/>
        <v>20</v>
      </c>
      <c r="E98" s="39"/>
      <c r="F98" s="39">
        <v>20</v>
      </c>
      <c r="G98" s="39"/>
      <c r="H98" s="39"/>
      <c r="I98" s="17" t="s">
        <v>353</v>
      </c>
      <c r="J98" s="33"/>
      <c r="K98" s="17" t="s">
        <v>354</v>
      </c>
      <c r="L98" s="22" t="s">
        <v>355</v>
      </c>
      <c r="M98" s="33">
        <v>92</v>
      </c>
      <c r="N98" s="17">
        <v>2060599</v>
      </c>
      <c r="O98" s="17" t="s">
        <v>316</v>
      </c>
      <c r="P98" s="17">
        <v>507</v>
      </c>
      <c r="Q98" s="38" t="s">
        <v>111</v>
      </c>
      <c r="R98" s="17"/>
      <c r="S98" s="17"/>
    </row>
    <row r="99" spans="1:19" s="1" customFormat="1" ht="28.5" customHeight="1">
      <c r="A99" s="62"/>
      <c r="B99" s="66"/>
      <c r="C99" s="17" t="s">
        <v>356</v>
      </c>
      <c r="D99" s="17">
        <f t="shared" si="5"/>
        <v>20</v>
      </c>
      <c r="E99" s="39"/>
      <c r="F99" s="39">
        <v>20</v>
      </c>
      <c r="G99" s="39"/>
      <c r="H99" s="39"/>
      <c r="I99" s="17" t="s">
        <v>357</v>
      </c>
      <c r="J99" s="33"/>
      <c r="K99" s="17" t="s">
        <v>358</v>
      </c>
      <c r="L99" s="22" t="s">
        <v>359</v>
      </c>
      <c r="M99" s="33">
        <v>92</v>
      </c>
      <c r="N99" s="17">
        <v>2060599</v>
      </c>
      <c r="O99" s="17" t="s">
        <v>316</v>
      </c>
      <c r="P99" s="17">
        <v>507</v>
      </c>
      <c r="Q99" s="38" t="s">
        <v>111</v>
      </c>
      <c r="R99" s="17"/>
      <c r="S99" s="17"/>
    </row>
    <row r="100" spans="1:19" s="1" customFormat="1" ht="28.5" customHeight="1">
      <c r="A100" s="62"/>
      <c r="B100" s="66"/>
      <c r="C100" s="17" t="s">
        <v>360</v>
      </c>
      <c r="D100" s="17">
        <f t="shared" si="5"/>
        <v>20</v>
      </c>
      <c r="E100" s="39"/>
      <c r="F100" s="39">
        <v>20</v>
      </c>
      <c r="G100" s="39"/>
      <c r="H100" s="39"/>
      <c r="I100" s="17" t="s">
        <v>361</v>
      </c>
      <c r="J100" s="33"/>
      <c r="K100" s="17" t="s">
        <v>362</v>
      </c>
      <c r="L100" s="22" t="s">
        <v>363</v>
      </c>
      <c r="M100" s="33">
        <v>92</v>
      </c>
      <c r="N100" s="17">
        <v>2060599</v>
      </c>
      <c r="O100" s="17" t="s">
        <v>316</v>
      </c>
      <c r="P100" s="17">
        <v>507</v>
      </c>
      <c r="Q100" s="38" t="s">
        <v>111</v>
      </c>
      <c r="R100" s="17"/>
      <c r="S100" s="17"/>
    </row>
    <row r="101" spans="1:19" s="1" customFormat="1" ht="28.5" customHeight="1">
      <c r="A101" s="62"/>
      <c r="B101" s="66"/>
      <c r="C101" s="17" t="s">
        <v>364</v>
      </c>
      <c r="D101" s="17">
        <f t="shared" si="5"/>
        <v>20</v>
      </c>
      <c r="E101" s="39"/>
      <c r="F101" s="39">
        <v>20</v>
      </c>
      <c r="G101" s="39"/>
      <c r="H101" s="39"/>
      <c r="I101" s="17" t="s">
        <v>365</v>
      </c>
      <c r="J101" s="33"/>
      <c r="K101" s="17" t="s">
        <v>366</v>
      </c>
      <c r="L101" s="22" t="s">
        <v>367</v>
      </c>
      <c r="M101" s="33">
        <v>92</v>
      </c>
      <c r="N101" s="17">
        <v>2060599</v>
      </c>
      <c r="O101" s="17" t="s">
        <v>316</v>
      </c>
      <c r="P101" s="17">
        <v>507</v>
      </c>
      <c r="Q101" s="38" t="s">
        <v>111</v>
      </c>
      <c r="R101" s="17"/>
      <c r="S101" s="17"/>
    </row>
    <row r="102" spans="1:19" s="1" customFormat="1" ht="28.5" customHeight="1">
      <c r="A102" s="62"/>
      <c r="B102" s="66"/>
      <c r="C102" s="17" t="s">
        <v>368</v>
      </c>
      <c r="D102" s="17">
        <f t="shared" si="5"/>
        <v>20</v>
      </c>
      <c r="E102" s="39"/>
      <c r="F102" s="39">
        <v>20</v>
      </c>
      <c r="G102" s="39"/>
      <c r="H102" s="39"/>
      <c r="I102" s="17" t="s">
        <v>369</v>
      </c>
      <c r="J102" s="33"/>
      <c r="K102" s="17" t="s">
        <v>370</v>
      </c>
      <c r="L102" s="22" t="s">
        <v>371</v>
      </c>
      <c r="M102" s="33">
        <v>92</v>
      </c>
      <c r="N102" s="17">
        <v>2060599</v>
      </c>
      <c r="O102" s="17" t="s">
        <v>316</v>
      </c>
      <c r="P102" s="17">
        <v>507</v>
      </c>
      <c r="Q102" s="38" t="s">
        <v>111</v>
      </c>
      <c r="R102" s="17"/>
      <c r="S102" s="17"/>
    </row>
    <row r="103" spans="1:19" s="1" customFormat="1" ht="24">
      <c r="A103" s="62"/>
      <c r="B103" s="66"/>
      <c r="C103" s="17" t="s">
        <v>372</v>
      </c>
      <c r="D103" s="17">
        <f t="shared" si="5"/>
        <v>20</v>
      </c>
      <c r="E103" s="39"/>
      <c r="F103" s="39">
        <v>20</v>
      </c>
      <c r="G103" s="39"/>
      <c r="H103" s="39"/>
      <c r="I103" s="17" t="s">
        <v>373</v>
      </c>
      <c r="J103" s="33"/>
      <c r="K103" s="17" t="s">
        <v>374</v>
      </c>
      <c r="L103" s="22" t="s">
        <v>375</v>
      </c>
      <c r="M103" s="33">
        <v>92</v>
      </c>
      <c r="N103" s="17">
        <v>2060599</v>
      </c>
      <c r="O103" s="17" t="s">
        <v>316</v>
      </c>
      <c r="P103" s="17">
        <v>507</v>
      </c>
      <c r="Q103" s="38" t="s">
        <v>111</v>
      </c>
      <c r="R103" s="17"/>
      <c r="S103" s="17"/>
    </row>
    <row r="104" spans="1:19" s="1" customFormat="1" ht="28.5" customHeight="1">
      <c r="A104" s="62"/>
      <c r="B104" s="66"/>
      <c r="C104" s="17" t="s">
        <v>376</v>
      </c>
      <c r="D104" s="17">
        <f t="shared" si="5"/>
        <v>20</v>
      </c>
      <c r="E104" s="39"/>
      <c r="F104" s="39">
        <v>20</v>
      </c>
      <c r="G104" s="39"/>
      <c r="H104" s="39"/>
      <c r="I104" s="17" t="s">
        <v>377</v>
      </c>
      <c r="J104" s="33"/>
      <c r="K104" s="17" t="s">
        <v>378</v>
      </c>
      <c r="L104" s="22" t="s">
        <v>379</v>
      </c>
      <c r="M104" s="33">
        <v>92</v>
      </c>
      <c r="N104" s="17">
        <v>2060599</v>
      </c>
      <c r="O104" s="17" t="s">
        <v>316</v>
      </c>
      <c r="P104" s="17">
        <v>507</v>
      </c>
      <c r="Q104" s="38" t="s">
        <v>111</v>
      </c>
      <c r="R104" s="17"/>
      <c r="S104" s="17"/>
    </row>
    <row r="105" spans="1:19" s="1" customFormat="1" ht="28.5" customHeight="1">
      <c r="A105" s="62"/>
      <c r="B105" s="66"/>
      <c r="C105" s="17" t="s">
        <v>380</v>
      </c>
      <c r="D105" s="17">
        <f t="shared" si="5"/>
        <v>20</v>
      </c>
      <c r="E105" s="39"/>
      <c r="F105" s="39">
        <v>20</v>
      </c>
      <c r="G105" s="39"/>
      <c r="H105" s="39"/>
      <c r="I105" s="17" t="s">
        <v>381</v>
      </c>
      <c r="J105" s="33"/>
      <c r="K105" s="17" t="s">
        <v>382</v>
      </c>
      <c r="L105" s="22" t="s">
        <v>383</v>
      </c>
      <c r="M105" s="33">
        <v>92</v>
      </c>
      <c r="N105" s="17">
        <v>2060599</v>
      </c>
      <c r="O105" s="17" t="s">
        <v>316</v>
      </c>
      <c r="P105" s="17">
        <v>507</v>
      </c>
      <c r="Q105" s="38" t="s">
        <v>111</v>
      </c>
      <c r="R105" s="17"/>
      <c r="S105" s="17"/>
    </row>
    <row r="106" spans="1:19" s="1" customFormat="1" ht="30.95" customHeight="1">
      <c r="A106" s="62"/>
      <c r="B106" s="66"/>
      <c r="C106" s="17" t="s">
        <v>384</v>
      </c>
      <c r="D106" s="17">
        <f t="shared" si="5"/>
        <v>20</v>
      </c>
      <c r="E106" s="39"/>
      <c r="F106" s="39">
        <v>20</v>
      </c>
      <c r="G106" s="39"/>
      <c r="H106" s="39"/>
      <c r="I106" s="17" t="s">
        <v>385</v>
      </c>
      <c r="J106" s="33"/>
      <c r="K106" s="17" t="s">
        <v>386</v>
      </c>
      <c r="L106" s="22" t="s">
        <v>387</v>
      </c>
      <c r="M106" s="33">
        <v>92</v>
      </c>
      <c r="N106" s="17">
        <v>2060599</v>
      </c>
      <c r="O106" s="17" t="s">
        <v>316</v>
      </c>
      <c r="P106" s="17">
        <v>507</v>
      </c>
      <c r="Q106" s="38" t="s">
        <v>111</v>
      </c>
      <c r="R106" s="17"/>
      <c r="S106" s="17"/>
    </row>
    <row r="107" spans="1:19" s="1" customFormat="1" ht="28.5" customHeight="1">
      <c r="A107" s="62"/>
      <c r="B107" s="66"/>
      <c r="C107" s="17" t="s">
        <v>388</v>
      </c>
      <c r="D107" s="17">
        <f t="shared" si="5"/>
        <v>20</v>
      </c>
      <c r="E107" s="39"/>
      <c r="F107" s="39">
        <v>20</v>
      </c>
      <c r="G107" s="39"/>
      <c r="H107" s="39"/>
      <c r="I107" s="21" t="s">
        <v>389</v>
      </c>
      <c r="J107" s="33"/>
      <c r="K107" s="17" t="s">
        <v>390</v>
      </c>
      <c r="L107" s="22" t="s">
        <v>391</v>
      </c>
      <c r="M107" s="33">
        <v>92</v>
      </c>
      <c r="N107" s="17">
        <v>2060599</v>
      </c>
      <c r="O107" s="17" t="s">
        <v>316</v>
      </c>
      <c r="P107" s="17">
        <v>507</v>
      </c>
      <c r="Q107" s="38" t="s">
        <v>111</v>
      </c>
      <c r="R107" s="17"/>
      <c r="S107" s="17"/>
    </row>
    <row r="108" spans="1:19" s="1" customFormat="1" ht="28.5" customHeight="1">
      <c r="A108" s="62"/>
      <c r="B108" s="66"/>
      <c r="C108" s="24" t="s">
        <v>392</v>
      </c>
      <c r="D108" s="17">
        <f t="shared" si="5"/>
        <v>100</v>
      </c>
      <c r="E108" s="18"/>
      <c r="F108" s="18"/>
      <c r="G108" s="19">
        <v>100</v>
      </c>
      <c r="H108" s="19"/>
      <c r="I108" s="17" t="s">
        <v>25</v>
      </c>
      <c r="J108" s="29"/>
      <c r="K108" s="17" t="s">
        <v>393</v>
      </c>
      <c r="L108" s="29" t="s">
        <v>394</v>
      </c>
      <c r="M108" s="33">
        <v>92</v>
      </c>
      <c r="N108" s="29">
        <v>2060503</v>
      </c>
      <c r="O108" s="17" t="s">
        <v>28</v>
      </c>
      <c r="P108" s="17">
        <v>507</v>
      </c>
      <c r="Q108" s="38" t="s">
        <v>111</v>
      </c>
      <c r="R108" s="17"/>
      <c r="S108" s="17"/>
    </row>
    <row r="109" spans="1:19" s="1" customFormat="1" ht="28.5" customHeight="1">
      <c r="A109" s="62"/>
      <c r="B109" s="66"/>
      <c r="C109" s="24" t="s">
        <v>395</v>
      </c>
      <c r="D109" s="17">
        <f t="shared" si="5"/>
        <v>1.76</v>
      </c>
      <c r="E109" s="18"/>
      <c r="F109" s="18"/>
      <c r="G109" s="19">
        <v>1.76</v>
      </c>
      <c r="H109" s="19"/>
      <c r="I109" s="17" t="s">
        <v>25</v>
      </c>
      <c r="J109" s="29"/>
      <c r="K109" s="17" t="s">
        <v>396</v>
      </c>
      <c r="L109" s="29" t="s">
        <v>397</v>
      </c>
      <c r="M109" s="33">
        <v>92</v>
      </c>
      <c r="N109" s="29">
        <v>2060503</v>
      </c>
      <c r="O109" s="17" t="s">
        <v>28</v>
      </c>
      <c r="P109" s="17">
        <v>507</v>
      </c>
      <c r="Q109" s="38" t="s">
        <v>111</v>
      </c>
      <c r="R109" s="17"/>
      <c r="S109" s="17"/>
    </row>
    <row r="110" spans="1:19" s="1" customFormat="1" ht="28.5" customHeight="1">
      <c r="A110" s="62"/>
      <c r="B110" s="66"/>
      <c r="C110" s="24" t="s">
        <v>398</v>
      </c>
      <c r="D110" s="17">
        <f t="shared" si="5"/>
        <v>5.28</v>
      </c>
      <c r="E110" s="18"/>
      <c r="F110" s="18"/>
      <c r="G110" s="19">
        <v>5.28</v>
      </c>
      <c r="H110" s="19"/>
      <c r="I110" s="17" t="s">
        <v>25</v>
      </c>
      <c r="J110" s="29"/>
      <c r="K110" s="17" t="s">
        <v>399</v>
      </c>
      <c r="L110" s="29" t="s">
        <v>400</v>
      </c>
      <c r="M110" s="33">
        <v>92</v>
      </c>
      <c r="N110" s="29">
        <v>2060503</v>
      </c>
      <c r="O110" s="17" t="s">
        <v>28</v>
      </c>
      <c r="P110" s="17">
        <v>507</v>
      </c>
      <c r="Q110" s="38" t="s">
        <v>111</v>
      </c>
      <c r="R110" s="17"/>
      <c r="S110" s="17"/>
    </row>
    <row r="111" spans="1:19" s="1" customFormat="1" ht="28.5" customHeight="1">
      <c r="A111" s="62"/>
      <c r="B111" s="66"/>
      <c r="C111" s="24" t="s">
        <v>401</v>
      </c>
      <c r="D111" s="17">
        <f t="shared" si="5"/>
        <v>90</v>
      </c>
      <c r="E111" s="18"/>
      <c r="F111" s="18"/>
      <c r="G111" s="19">
        <v>90</v>
      </c>
      <c r="H111" s="19"/>
      <c r="I111" s="17" t="s">
        <v>25</v>
      </c>
      <c r="J111" s="29"/>
      <c r="K111" s="17" t="s">
        <v>402</v>
      </c>
      <c r="L111" s="29" t="s">
        <v>403</v>
      </c>
      <c r="M111" s="33">
        <v>92</v>
      </c>
      <c r="N111" s="29">
        <v>2060503</v>
      </c>
      <c r="O111" s="17" t="s">
        <v>28</v>
      </c>
      <c r="P111" s="17">
        <v>507</v>
      </c>
      <c r="Q111" s="38" t="s">
        <v>111</v>
      </c>
      <c r="R111" s="17"/>
      <c r="S111" s="17"/>
    </row>
    <row r="112" spans="1:19" s="1" customFormat="1" ht="28.5" customHeight="1">
      <c r="A112" s="62"/>
      <c r="B112" s="66"/>
      <c r="C112" s="24" t="s">
        <v>404</v>
      </c>
      <c r="D112" s="17">
        <f t="shared" si="5"/>
        <v>2.82</v>
      </c>
      <c r="E112" s="18"/>
      <c r="F112" s="18"/>
      <c r="G112" s="19">
        <v>2.82</v>
      </c>
      <c r="H112" s="19"/>
      <c r="I112" s="17" t="s">
        <v>25</v>
      </c>
      <c r="J112" s="29"/>
      <c r="K112" s="17" t="s">
        <v>405</v>
      </c>
      <c r="L112" s="29" t="s">
        <v>406</v>
      </c>
      <c r="M112" s="33">
        <v>92</v>
      </c>
      <c r="N112" s="29">
        <v>2060503</v>
      </c>
      <c r="O112" s="17" t="s">
        <v>28</v>
      </c>
      <c r="P112" s="17">
        <v>507</v>
      </c>
      <c r="Q112" s="38" t="s">
        <v>111</v>
      </c>
      <c r="R112" s="17"/>
      <c r="S112" s="17"/>
    </row>
    <row r="113" spans="1:19" s="1" customFormat="1" ht="28.5" customHeight="1">
      <c r="A113" s="62"/>
      <c r="B113" s="66"/>
      <c r="C113" s="16" t="s">
        <v>407</v>
      </c>
      <c r="D113" s="17">
        <f t="shared" si="5"/>
        <v>96.58</v>
      </c>
      <c r="E113" s="18"/>
      <c r="F113" s="18"/>
      <c r="G113" s="23">
        <v>96.58</v>
      </c>
      <c r="H113" s="23"/>
      <c r="I113" s="17" t="s">
        <v>25</v>
      </c>
      <c r="J113" s="29"/>
      <c r="K113" s="30" t="s">
        <v>408</v>
      </c>
      <c r="L113" s="31" t="s">
        <v>409</v>
      </c>
      <c r="M113" s="31">
        <v>92</v>
      </c>
      <c r="N113" s="29">
        <v>2060503</v>
      </c>
      <c r="O113" s="17" t="s">
        <v>28</v>
      </c>
      <c r="P113" s="17">
        <v>507</v>
      </c>
      <c r="Q113" s="17" t="s">
        <v>111</v>
      </c>
      <c r="R113" s="17"/>
      <c r="S113" s="17"/>
    </row>
    <row r="114" spans="1:19" s="1" customFormat="1" ht="28.5" customHeight="1">
      <c r="A114" s="62"/>
      <c r="B114" s="66"/>
      <c r="C114" s="16" t="s">
        <v>410</v>
      </c>
      <c r="D114" s="17">
        <f t="shared" si="5"/>
        <v>97.45</v>
      </c>
      <c r="E114" s="18"/>
      <c r="F114" s="18"/>
      <c r="G114" s="23">
        <v>97.45</v>
      </c>
      <c r="H114" s="23"/>
      <c r="I114" s="17" t="s">
        <v>25</v>
      </c>
      <c r="J114" s="29"/>
      <c r="K114" s="30" t="s">
        <v>411</v>
      </c>
      <c r="L114" s="31" t="s">
        <v>412</v>
      </c>
      <c r="M114" s="31">
        <v>92</v>
      </c>
      <c r="N114" s="29">
        <v>2060503</v>
      </c>
      <c r="O114" s="17" t="s">
        <v>28</v>
      </c>
      <c r="P114" s="17">
        <v>507</v>
      </c>
      <c r="Q114" s="17" t="s">
        <v>111</v>
      </c>
      <c r="R114" s="37"/>
      <c r="S114" s="37"/>
    </row>
    <row r="115" spans="1:19" s="1" customFormat="1" ht="28.5" customHeight="1">
      <c r="A115" s="62"/>
      <c r="B115" s="66"/>
      <c r="C115" s="16" t="s">
        <v>413</v>
      </c>
      <c r="D115" s="17">
        <f t="shared" si="5"/>
        <v>1.07</v>
      </c>
      <c r="E115" s="18"/>
      <c r="F115" s="18"/>
      <c r="G115" s="23">
        <v>1.07</v>
      </c>
      <c r="H115" s="23"/>
      <c r="I115" s="17" t="s">
        <v>25</v>
      </c>
      <c r="J115" s="29"/>
      <c r="K115" s="30" t="s">
        <v>414</v>
      </c>
      <c r="L115" s="31" t="s">
        <v>415</v>
      </c>
      <c r="M115" s="31">
        <v>92</v>
      </c>
      <c r="N115" s="29">
        <v>2060503</v>
      </c>
      <c r="O115" s="17" t="s">
        <v>28</v>
      </c>
      <c r="P115" s="17">
        <v>507</v>
      </c>
      <c r="Q115" s="17" t="s">
        <v>111</v>
      </c>
      <c r="R115" s="37"/>
      <c r="S115" s="37"/>
    </row>
    <row r="116" spans="1:19" s="1" customFormat="1" ht="28.5" customHeight="1">
      <c r="A116" s="62" t="s">
        <v>102</v>
      </c>
      <c r="B116" s="66" t="s">
        <v>104</v>
      </c>
      <c r="C116" s="16" t="s">
        <v>416</v>
      </c>
      <c r="D116" s="17">
        <f t="shared" si="5"/>
        <v>2.5299999999999998</v>
      </c>
      <c r="E116" s="18"/>
      <c r="F116" s="18"/>
      <c r="G116" s="23">
        <v>2.5299999999999998</v>
      </c>
      <c r="H116" s="23"/>
      <c r="I116" s="17" t="s">
        <v>25</v>
      </c>
      <c r="J116" s="29"/>
      <c r="K116" s="30" t="s">
        <v>417</v>
      </c>
      <c r="L116" s="31" t="s">
        <v>418</v>
      </c>
      <c r="M116" s="31">
        <v>92</v>
      </c>
      <c r="N116" s="29">
        <v>2060503</v>
      </c>
      <c r="O116" s="17" t="s">
        <v>28</v>
      </c>
      <c r="P116" s="17">
        <v>507</v>
      </c>
      <c r="Q116" s="17" t="s">
        <v>111</v>
      </c>
      <c r="R116" s="37"/>
      <c r="S116" s="37"/>
    </row>
    <row r="117" spans="1:19" s="1" customFormat="1" ht="28.5" customHeight="1">
      <c r="A117" s="62"/>
      <c r="B117" s="66"/>
      <c r="C117" s="16" t="s">
        <v>419</v>
      </c>
      <c r="D117" s="17">
        <f t="shared" si="5"/>
        <v>0.77</v>
      </c>
      <c r="E117" s="18"/>
      <c r="F117" s="18"/>
      <c r="G117" s="23">
        <v>0.77</v>
      </c>
      <c r="H117" s="23"/>
      <c r="I117" s="17" t="s">
        <v>25</v>
      </c>
      <c r="J117" s="29"/>
      <c r="K117" s="30" t="s">
        <v>420</v>
      </c>
      <c r="L117" s="31" t="s">
        <v>421</v>
      </c>
      <c r="M117" s="31">
        <v>92</v>
      </c>
      <c r="N117" s="29">
        <v>2060503</v>
      </c>
      <c r="O117" s="17" t="s">
        <v>28</v>
      </c>
      <c r="P117" s="17">
        <v>507</v>
      </c>
      <c r="Q117" s="17" t="s">
        <v>111</v>
      </c>
      <c r="R117" s="37"/>
      <c r="S117" s="37"/>
    </row>
    <row r="118" spans="1:19" s="1" customFormat="1" ht="28.5" customHeight="1">
      <c r="A118" s="62"/>
      <c r="B118" s="66"/>
      <c r="C118" s="16" t="s">
        <v>422</v>
      </c>
      <c r="D118" s="17">
        <f t="shared" si="5"/>
        <v>21.33</v>
      </c>
      <c r="E118" s="18"/>
      <c r="F118" s="18"/>
      <c r="G118" s="23">
        <v>21.33</v>
      </c>
      <c r="H118" s="23"/>
      <c r="I118" s="17" t="s">
        <v>25</v>
      </c>
      <c r="J118" s="29"/>
      <c r="K118" s="30" t="s">
        <v>423</v>
      </c>
      <c r="L118" s="31" t="s">
        <v>424</v>
      </c>
      <c r="M118" s="31">
        <v>92</v>
      </c>
      <c r="N118" s="29">
        <v>2060503</v>
      </c>
      <c r="O118" s="17" t="s">
        <v>28</v>
      </c>
      <c r="P118" s="17">
        <v>507</v>
      </c>
      <c r="Q118" s="17" t="s">
        <v>111</v>
      </c>
      <c r="R118" s="37"/>
      <c r="S118" s="37"/>
    </row>
    <row r="119" spans="1:19" s="1" customFormat="1" ht="28.5" customHeight="1">
      <c r="A119" s="62"/>
      <c r="B119" s="66"/>
      <c r="C119" s="16" t="s">
        <v>425</v>
      </c>
      <c r="D119" s="17">
        <f t="shared" si="5"/>
        <v>25</v>
      </c>
      <c r="E119" s="18"/>
      <c r="F119" s="18"/>
      <c r="G119" s="23">
        <v>25</v>
      </c>
      <c r="H119" s="23"/>
      <c r="I119" s="17" t="s">
        <v>25</v>
      </c>
      <c r="J119" s="29"/>
      <c r="K119" s="30" t="s">
        <v>426</v>
      </c>
      <c r="L119" s="31" t="s">
        <v>427</v>
      </c>
      <c r="M119" s="31">
        <v>92</v>
      </c>
      <c r="N119" s="29">
        <v>2060503</v>
      </c>
      <c r="O119" s="17" t="s">
        <v>28</v>
      </c>
      <c r="P119" s="17">
        <v>507</v>
      </c>
      <c r="Q119" s="17" t="s">
        <v>111</v>
      </c>
      <c r="R119" s="37"/>
      <c r="S119" s="37"/>
    </row>
    <row r="120" spans="1:19" s="1" customFormat="1" ht="28.5" customHeight="1">
      <c r="A120" s="62"/>
      <c r="B120" s="66"/>
      <c r="C120" s="16" t="s">
        <v>428</v>
      </c>
      <c r="D120" s="17">
        <f t="shared" si="5"/>
        <v>0.11</v>
      </c>
      <c r="E120" s="18"/>
      <c r="F120" s="18"/>
      <c r="G120" s="23">
        <v>0.11</v>
      </c>
      <c r="H120" s="23"/>
      <c r="I120" s="17" t="s">
        <v>25</v>
      </c>
      <c r="J120" s="29"/>
      <c r="K120" s="30" t="s">
        <v>429</v>
      </c>
      <c r="L120" s="31" t="s">
        <v>430</v>
      </c>
      <c r="M120" s="31">
        <v>92</v>
      </c>
      <c r="N120" s="29">
        <v>2060503</v>
      </c>
      <c r="O120" s="17" t="s">
        <v>28</v>
      </c>
      <c r="P120" s="17">
        <v>507</v>
      </c>
      <c r="Q120" s="17" t="s">
        <v>111</v>
      </c>
      <c r="R120" s="37"/>
      <c r="S120" s="37"/>
    </row>
    <row r="121" spans="1:19" s="1" customFormat="1" ht="28.5" customHeight="1">
      <c r="A121" s="62"/>
      <c r="B121" s="66"/>
      <c r="C121" s="16" t="s">
        <v>431</v>
      </c>
      <c r="D121" s="17">
        <f t="shared" si="5"/>
        <v>3.67</v>
      </c>
      <c r="E121" s="18"/>
      <c r="F121" s="18"/>
      <c r="G121" s="23">
        <v>3.67</v>
      </c>
      <c r="H121" s="23"/>
      <c r="I121" s="17" t="s">
        <v>25</v>
      </c>
      <c r="J121" s="29"/>
      <c r="K121" s="30" t="s">
        <v>432</v>
      </c>
      <c r="L121" s="31" t="s">
        <v>433</v>
      </c>
      <c r="M121" s="31">
        <v>92</v>
      </c>
      <c r="N121" s="29">
        <v>2060503</v>
      </c>
      <c r="O121" s="17" t="s">
        <v>28</v>
      </c>
      <c r="P121" s="17">
        <v>507</v>
      </c>
      <c r="Q121" s="17" t="s">
        <v>111</v>
      </c>
      <c r="R121" s="37"/>
      <c r="S121" s="37"/>
    </row>
    <row r="122" spans="1:19" s="1" customFormat="1" ht="28.5" customHeight="1">
      <c r="A122" s="62"/>
      <c r="B122" s="66"/>
      <c r="C122" s="16" t="s">
        <v>434</v>
      </c>
      <c r="D122" s="17">
        <f t="shared" si="5"/>
        <v>4.09</v>
      </c>
      <c r="E122" s="18"/>
      <c r="F122" s="18"/>
      <c r="G122" s="23">
        <v>4.09</v>
      </c>
      <c r="H122" s="23"/>
      <c r="I122" s="17" t="s">
        <v>25</v>
      </c>
      <c r="J122" s="29"/>
      <c r="K122" s="30" t="s">
        <v>435</v>
      </c>
      <c r="L122" s="31" t="s">
        <v>436</v>
      </c>
      <c r="M122" s="31">
        <v>92</v>
      </c>
      <c r="N122" s="29">
        <v>2060503</v>
      </c>
      <c r="O122" s="17" t="s">
        <v>28</v>
      </c>
      <c r="P122" s="17">
        <v>507</v>
      </c>
      <c r="Q122" s="17" t="s">
        <v>111</v>
      </c>
      <c r="R122" s="37"/>
      <c r="S122" s="37"/>
    </row>
    <row r="123" spans="1:19" s="1" customFormat="1" ht="28.5" customHeight="1">
      <c r="A123" s="62"/>
      <c r="B123" s="66"/>
      <c r="C123" s="16" t="s">
        <v>437</v>
      </c>
      <c r="D123" s="17">
        <f t="shared" si="5"/>
        <v>0.64</v>
      </c>
      <c r="E123" s="18"/>
      <c r="F123" s="18"/>
      <c r="G123" s="23">
        <v>0.64</v>
      </c>
      <c r="H123" s="23"/>
      <c r="I123" s="17" t="s">
        <v>25</v>
      </c>
      <c r="J123" s="29"/>
      <c r="K123" s="30" t="s">
        <v>438</v>
      </c>
      <c r="L123" s="31" t="s">
        <v>439</v>
      </c>
      <c r="M123" s="31">
        <v>92</v>
      </c>
      <c r="N123" s="29">
        <v>2060503</v>
      </c>
      <c r="O123" s="17" t="s">
        <v>28</v>
      </c>
      <c r="P123" s="17">
        <v>507</v>
      </c>
      <c r="Q123" s="17" t="s">
        <v>111</v>
      </c>
      <c r="R123" s="37"/>
      <c r="S123" s="37"/>
    </row>
    <row r="124" spans="1:19" s="1" customFormat="1" ht="28.5" customHeight="1">
      <c r="A124" s="62"/>
      <c r="B124" s="66"/>
      <c r="C124" s="16" t="s">
        <v>440</v>
      </c>
      <c r="D124" s="17">
        <f t="shared" si="5"/>
        <v>7.49</v>
      </c>
      <c r="E124" s="18"/>
      <c r="F124" s="18"/>
      <c r="G124" s="23">
        <v>7.49</v>
      </c>
      <c r="H124" s="23"/>
      <c r="I124" s="17" t="s">
        <v>25</v>
      </c>
      <c r="J124" s="29"/>
      <c r="K124" s="30" t="s">
        <v>441</v>
      </c>
      <c r="L124" s="31" t="s">
        <v>442</v>
      </c>
      <c r="M124" s="31">
        <v>92</v>
      </c>
      <c r="N124" s="29">
        <v>2060503</v>
      </c>
      <c r="O124" s="17" t="s">
        <v>28</v>
      </c>
      <c r="P124" s="17">
        <v>507</v>
      </c>
      <c r="Q124" s="17" t="s">
        <v>111</v>
      </c>
      <c r="R124" s="37"/>
      <c r="S124" s="37"/>
    </row>
    <row r="125" spans="1:19" s="1" customFormat="1" ht="28.5" customHeight="1">
      <c r="A125" s="62"/>
      <c r="B125" s="66"/>
      <c r="C125" s="16" t="s">
        <v>443</v>
      </c>
      <c r="D125" s="17">
        <f t="shared" si="5"/>
        <v>1.37</v>
      </c>
      <c r="E125" s="18"/>
      <c r="F125" s="18"/>
      <c r="G125" s="23">
        <v>1.37</v>
      </c>
      <c r="H125" s="23"/>
      <c r="I125" s="17" t="s">
        <v>25</v>
      </c>
      <c r="J125" s="29"/>
      <c r="K125" s="30" t="s">
        <v>444</v>
      </c>
      <c r="L125" s="31" t="s">
        <v>445</v>
      </c>
      <c r="M125" s="31">
        <v>92</v>
      </c>
      <c r="N125" s="29">
        <v>2060503</v>
      </c>
      <c r="O125" s="17" t="s">
        <v>28</v>
      </c>
      <c r="P125" s="17">
        <v>507</v>
      </c>
      <c r="Q125" s="17" t="s">
        <v>111</v>
      </c>
      <c r="R125" s="37"/>
      <c r="S125" s="37"/>
    </row>
    <row r="126" spans="1:19" s="1" customFormat="1" ht="28.5" customHeight="1">
      <c r="A126" s="62"/>
      <c r="B126" s="66"/>
      <c r="C126" s="16" t="s">
        <v>446</v>
      </c>
      <c r="D126" s="17">
        <f t="shared" si="5"/>
        <v>0.42</v>
      </c>
      <c r="E126" s="18"/>
      <c r="F126" s="18"/>
      <c r="G126" s="23">
        <v>0.42</v>
      </c>
      <c r="H126" s="23"/>
      <c r="I126" s="17" t="s">
        <v>25</v>
      </c>
      <c r="J126" s="29"/>
      <c r="K126" s="30" t="s">
        <v>447</v>
      </c>
      <c r="L126" s="31" t="s">
        <v>448</v>
      </c>
      <c r="M126" s="31">
        <v>92</v>
      </c>
      <c r="N126" s="29">
        <v>2060503</v>
      </c>
      <c r="O126" s="17" t="s">
        <v>28</v>
      </c>
      <c r="P126" s="17">
        <v>507</v>
      </c>
      <c r="Q126" s="17" t="s">
        <v>111</v>
      </c>
      <c r="R126" s="37"/>
      <c r="S126" s="37"/>
    </row>
    <row r="127" spans="1:19" s="1" customFormat="1" ht="28.5" customHeight="1">
      <c r="A127" s="62"/>
      <c r="B127" s="66"/>
      <c r="C127" s="16" t="s">
        <v>449</v>
      </c>
      <c r="D127" s="17">
        <f t="shared" si="5"/>
        <v>15.42</v>
      </c>
      <c r="E127" s="18"/>
      <c r="F127" s="18"/>
      <c r="G127" s="23">
        <v>15.42</v>
      </c>
      <c r="H127" s="23"/>
      <c r="I127" s="17" t="s">
        <v>25</v>
      </c>
      <c r="J127" s="29"/>
      <c r="K127" s="30" t="s">
        <v>450</v>
      </c>
      <c r="L127" s="31" t="s">
        <v>451</v>
      </c>
      <c r="M127" s="31">
        <v>92</v>
      </c>
      <c r="N127" s="29">
        <v>2060503</v>
      </c>
      <c r="O127" s="17" t="s">
        <v>28</v>
      </c>
      <c r="P127" s="17">
        <v>507</v>
      </c>
      <c r="Q127" s="17" t="s">
        <v>111</v>
      </c>
      <c r="R127" s="37"/>
      <c r="S127" s="37"/>
    </row>
    <row r="128" spans="1:19" s="1" customFormat="1" ht="28.5" customHeight="1">
      <c r="A128" s="62"/>
      <c r="B128" s="66"/>
      <c r="C128" s="16" t="s">
        <v>452</v>
      </c>
      <c r="D128" s="17">
        <f t="shared" si="5"/>
        <v>59.14</v>
      </c>
      <c r="E128" s="18"/>
      <c r="F128" s="18"/>
      <c r="G128" s="23">
        <v>59.14</v>
      </c>
      <c r="H128" s="23"/>
      <c r="I128" s="17" t="s">
        <v>25</v>
      </c>
      <c r="J128" s="29"/>
      <c r="K128" s="30" t="s">
        <v>453</v>
      </c>
      <c r="L128" s="31" t="s">
        <v>454</v>
      </c>
      <c r="M128" s="31">
        <v>92</v>
      </c>
      <c r="N128" s="29">
        <v>2060503</v>
      </c>
      <c r="O128" s="17" t="s">
        <v>28</v>
      </c>
      <c r="P128" s="17">
        <v>507</v>
      </c>
      <c r="Q128" s="17" t="s">
        <v>111</v>
      </c>
      <c r="R128" s="37"/>
      <c r="S128" s="37"/>
    </row>
    <row r="129" spans="1:19" s="1" customFormat="1" ht="28.5" customHeight="1">
      <c r="A129" s="62"/>
      <c r="B129" s="66"/>
      <c r="C129" s="16" t="s">
        <v>455</v>
      </c>
      <c r="D129" s="17">
        <f t="shared" si="5"/>
        <v>0.37</v>
      </c>
      <c r="E129" s="18"/>
      <c r="F129" s="18"/>
      <c r="G129" s="19">
        <v>0.37</v>
      </c>
      <c r="H129" s="19"/>
      <c r="I129" s="17" t="s">
        <v>456</v>
      </c>
      <c r="J129" s="29"/>
      <c r="K129" s="30" t="s">
        <v>457</v>
      </c>
      <c r="L129" s="31" t="s">
        <v>458</v>
      </c>
      <c r="M129" s="31">
        <v>92</v>
      </c>
      <c r="N129" s="29">
        <v>2060503</v>
      </c>
      <c r="O129" s="17" t="s">
        <v>28</v>
      </c>
      <c r="P129" s="17">
        <v>507</v>
      </c>
      <c r="Q129" s="17" t="s">
        <v>111</v>
      </c>
      <c r="R129" s="37"/>
      <c r="S129" s="37"/>
    </row>
    <row r="130" spans="1:19" s="1" customFormat="1" ht="28.5" customHeight="1">
      <c r="A130" s="62"/>
      <c r="B130" s="66"/>
      <c r="C130" s="16" t="s">
        <v>459</v>
      </c>
      <c r="D130" s="17">
        <f>E130+F130+G130+H130</f>
        <v>1.42</v>
      </c>
      <c r="E130" s="18"/>
      <c r="F130" s="18"/>
      <c r="G130" s="19">
        <v>1.42</v>
      </c>
      <c r="H130" s="19"/>
      <c r="I130" s="17" t="s">
        <v>456</v>
      </c>
      <c r="J130" s="29"/>
      <c r="K130" s="30" t="s">
        <v>460</v>
      </c>
      <c r="L130" s="31" t="s">
        <v>461</v>
      </c>
      <c r="M130" s="31">
        <v>92</v>
      </c>
      <c r="N130" s="29">
        <v>2060503</v>
      </c>
      <c r="O130" s="17" t="s">
        <v>28</v>
      </c>
      <c r="P130" s="17">
        <v>507</v>
      </c>
      <c r="Q130" s="17" t="s">
        <v>111</v>
      </c>
      <c r="R130" s="37"/>
      <c r="S130" s="37"/>
    </row>
    <row r="131" spans="1:19" s="1" customFormat="1" ht="28.5" customHeight="1">
      <c r="A131" s="62"/>
      <c r="B131" s="66"/>
      <c r="C131" s="16" t="s">
        <v>462</v>
      </c>
      <c r="D131" s="17">
        <f>E131+F131+G131+H131</f>
        <v>0.36</v>
      </c>
      <c r="E131" s="18"/>
      <c r="F131" s="18"/>
      <c r="G131" s="19">
        <v>0.36</v>
      </c>
      <c r="H131" s="19"/>
      <c r="I131" s="17" t="s">
        <v>456</v>
      </c>
      <c r="J131" s="29"/>
      <c r="K131" s="30" t="s">
        <v>463</v>
      </c>
      <c r="L131" s="31" t="s">
        <v>464</v>
      </c>
      <c r="M131" s="31">
        <v>92</v>
      </c>
      <c r="N131" s="29">
        <v>2060503</v>
      </c>
      <c r="O131" s="17" t="s">
        <v>28</v>
      </c>
      <c r="P131" s="17">
        <v>507</v>
      </c>
      <c r="Q131" s="17" t="s">
        <v>111</v>
      </c>
      <c r="R131" s="37"/>
      <c r="S131" s="37"/>
    </row>
    <row r="132" spans="1:19" s="1" customFormat="1" ht="28.5" customHeight="1">
      <c r="A132" s="62"/>
      <c r="B132" s="66"/>
      <c r="C132" s="16" t="s">
        <v>465</v>
      </c>
      <c r="D132" s="17">
        <f>E132+F132+G132+H132</f>
        <v>0.34</v>
      </c>
      <c r="E132" s="18"/>
      <c r="F132" s="18"/>
      <c r="G132" s="19">
        <v>0.34</v>
      </c>
      <c r="H132" s="19"/>
      <c r="I132" s="17" t="s">
        <v>456</v>
      </c>
      <c r="J132" s="29"/>
      <c r="K132" s="30" t="s">
        <v>466</v>
      </c>
      <c r="L132" s="31" t="s">
        <v>467</v>
      </c>
      <c r="M132" s="31">
        <v>92</v>
      </c>
      <c r="N132" s="29">
        <v>2060503</v>
      </c>
      <c r="O132" s="17" t="s">
        <v>28</v>
      </c>
      <c r="P132" s="17">
        <v>507</v>
      </c>
      <c r="Q132" s="17" t="s">
        <v>111</v>
      </c>
      <c r="R132" s="37"/>
      <c r="S132" s="37"/>
    </row>
    <row r="133" spans="1:19" s="1" customFormat="1" ht="28.5" customHeight="1">
      <c r="A133" s="62"/>
      <c r="B133" s="66"/>
      <c r="C133" s="16" t="s">
        <v>468</v>
      </c>
      <c r="D133" s="17">
        <f>E133+F133+G133+H133</f>
        <v>9.67</v>
      </c>
      <c r="E133" s="18"/>
      <c r="F133" s="18"/>
      <c r="G133" s="19">
        <v>9.67</v>
      </c>
      <c r="H133" s="19"/>
      <c r="I133" s="17" t="s">
        <v>456</v>
      </c>
      <c r="J133" s="29"/>
      <c r="K133" s="30" t="s">
        <v>469</v>
      </c>
      <c r="L133" s="31" t="s">
        <v>470</v>
      </c>
      <c r="M133" s="31">
        <v>92</v>
      </c>
      <c r="N133" s="29">
        <v>2060503</v>
      </c>
      <c r="O133" s="17" t="s">
        <v>28</v>
      </c>
      <c r="P133" s="17">
        <v>507</v>
      </c>
      <c r="Q133" s="17" t="s">
        <v>111</v>
      </c>
      <c r="R133" s="37"/>
      <c r="S133" s="37"/>
    </row>
    <row r="134" spans="1:19" s="1" customFormat="1" ht="28.5" customHeight="1">
      <c r="A134" s="62"/>
      <c r="B134" s="66"/>
      <c r="C134" s="16" t="s">
        <v>471</v>
      </c>
      <c r="D134" s="17">
        <f>E134+F134+G134+H134</f>
        <v>0.36</v>
      </c>
      <c r="E134" s="18"/>
      <c r="F134" s="18"/>
      <c r="G134" s="19">
        <v>0.36</v>
      </c>
      <c r="H134" s="19"/>
      <c r="I134" s="17" t="s">
        <v>456</v>
      </c>
      <c r="J134" s="29"/>
      <c r="K134" s="30" t="s">
        <v>472</v>
      </c>
      <c r="L134" s="31" t="s">
        <v>473</v>
      </c>
      <c r="M134" s="31">
        <v>92</v>
      </c>
      <c r="N134" s="29">
        <v>2060503</v>
      </c>
      <c r="O134" s="17" t="s">
        <v>28</v>
      </c>
      <c r="P134" s="17">
        <v>507</v>
      </c>
      <c r="Q134" s="17" t="s">
        <v>111</v>
      </c>
      <c r="R134" s="37"/>
      <c r="S134" s="37"/>
    </row>
    <row r="135" spans="1:19" s="1" customFormat="1" ht="28.5" customHeight="1">
      <c r="A135" s="62"/>
      <c r="B135" s="66"/>
      <c r="C135" s="16" t="s">
        <v>474</v>
      </c>
      <c r="D135" s="17">
        <f t="shared" ref="D135:D195" si="6">E135+F135+G135+H135</f>
        <v>5.18</v>
      </c>
      <c r="E135" s="18"/>
      <c r="F135" s="18"/>
      <c r="G135" s="19">
        <v>5.18</v>
      </c>
      <c r="H135" s="19"/>
      <c r="I135" s="17" t="s">
        <v>456</v>
      </c>
      <c r="J135" s="29"/>
      <c r="K135" s="30" t="s">
        <v>475</v>
      </c>
      <c r="L135" s="31" t="s">
        <v>476</v>
      </c>
      <c r="M135" s="31">
        <v>92</v>
      </c>
      <c r="N135" s="29">
        <v>2060503</v>
      </c>
      <c r="O135" s="17" t="s">
        <v>28</v>
      </c>
      <c r="P135" s="17">
        <v>507</v>
      </c>
      <c r="Q135" s="17" t="s">
        <v>111</v>
      </c>
      <c r="R135" s="37"/>
      <c r="S135" s="37"/>
    </row>
    <row r="136" spans="1:19" s="1" customFormat="1" ht="28.5" customHeight="1">
      <c r="A136" s="62" t="s">
        <v>102</v>
      </c>
      <c r="B136" s="68" t="s">
        <v>104</v>
      </c>
      <c r="C136" s="16" t="s">
        <v>477</v>
      </c>
      <c r="D136" s="17">
        <f t="shared" si="6"/>
        <v>0.55000000000000004</v>
      </c>
      <c r="E136" s="18"/>
      <c r="F136" s="18"/>
      <c r="G136" s="19">
        <v>0.55000000000000004</v>
      </c>
      <c r="H136" s="19"/>
      <c r="I136" s="17" t="s">
        <v>456</v>
      </c>
      <c r="J136" s="29"/>
      <c r="K136" s="30" t="s">
        <v>478</v>
      </c>
      <c r="L136" s="31" t="s">
        <v>479</v>
      </c>
      <c r="M136" s="31">
        <v>92</v>
      </c>
      <c r="N136" s="29">
        <v>2060503</v>
      </c>
      <c r="O136" s="17" t="s">
        <v>28</v>
      </c>
      <c r="P136" s="17">
        <v>507</v>
      </c>
      <c r="Q136" s="17" t="s">
        <v>111</v>
      </c>
      <c r="R136" s="37"/>
      <c r="S136" s="37"/>
    </row>
    <row r="137" spans="1:19" s="1" customFormat="1" ht="28.5" customHeight="1">
      <c r="A137" s="62"/>
      <c r="B137" s="68"/>
      <c r="C137" s="16" t="s">
        <v>480</v>
      </c>
      <c r="D137" s="17">
        <f t="shared" si="6"/>
        <v>0.32</v>
      </c>
      <c r="E137" s="18"/>
      <c r="F137" s="18"/>
      <c r="G137" s="19">
        <v>0.32</v>
      </c>
      <c r="H137" s="19"/>
      <c r="I137" s="17" t="s">
        <v>456</v>
      </c>
      <c r="J137" s="29"/>
      <c r="K137" s="30" t="s">
        <v>481</v>
      </c>
      <c r="L137" s="31" t="s">
        <v>482</v>
      </c>
      <c r="M137" s="31">
        <v>92</v>
      </c>
      <c r="N137" s="29">
        <v>2060503</v>
      </c>
      <c r="O137" s="17" t="s">
        <v>28</v>
      </c>
      <c r="P137" s="17">
        <v>507</v>
      </c>
      <c r="Q137" s="17" t="s">
        <v>111</v>
      </c>
      <c r="R137" s="37"/>
      <c r="S137" s="37"/>
    </row>
    <row r="138" spans="1:19" s="1" customFormat="1" ht="28.5" customHeight="1">
      <c r="A138" s="62"/>
      <c r="B138" s="68"/>
      <c r="C138" s="16" t="s">
        <v>483</v>
      </c>
      <c r="D138" s="17">
        <f t="shared" si="6"/>
        <v>1.21</v>
      </c>
      <c r="E138" s="18"/>
      <c r="F138" s="18"/>
      <c r="G138" s="19">
        <v>1.21</v>
      </c>
      <c r="H138" s="19"/>
      <c r="I138" s="17" t="s">
        <v>456</v>
      </c>
      <c r="J138" s="29"/>
      <c r="K138" s="30" t="s">
        <v>484</v>
      </c>
      <c r="L138" s="31" t="s">
        <v>485</v>
      </c>
      <c r="M138" s="31">
        <v>92</v>
      </c>
      <c r="N138" s="29">
        <v>2060503</v>
      </c>
      <c r="O138" s="17" t="s">
        <v>28</v>
      </c>
      <c r="P138" s="17">
        <v>507</v>
      </c>
      <c r="Q138" s="17" t="s">
        <v>111</v>
      </c>
      <c r="R138" s="37"/>
      <c r="S138" s="37"/>
    </row>
    <row r="139" spans="1:19" s="1" customFormat="1" ht="28.5" customHeight="1">
      <c r="A139" s="62"/>
      <c r="B139" s="68"/>
      <c r="C139" s="16" t="s">
        <v>486</v>
      </c>
      <c r="D139" s="17">
        <f t="shared" si="6"/>
        <v>1.1499999999999999</v>
      </c>
      <c r="E139" s="18"/>
      <c r="F139" s="18"/>
      <c r="G139" s="19">
        <v>1.1499999999999999</v>
      </c>
      <c r="H139" s="19"/>
      <c r="I139" s="17" t="s">
        <v>456</v>
      </c>
      <c r="J139" s="29"/>
      <c r="K139" s="30" t="s">
        <v>487</v>
      </c>
      <c r="L139" s="31" t="s">
        <v>488</v>
      </c>
      <c r="M139" s="31">
        <v>92</v>
      </c>
      <c r="N139" s="29">
        <v>2060503</v>
      </c>
      <c r="O139" s="17" t="s">
        <v>28</v>
      </c>
      <c r="P139" s="17">
        <v>507</v>
      </c>
      <c r="Q139" s="17" t="s">
        <v>111</v>
      </c>
      <c r="R139" s="37"/>
      <c r="S139" s="37"/>
    </row>
    <row r="140" spans="1:19" s="1" customFormat="1" ht="28.5" customHeight="1">
      <c r="A140" s="62"/>
      <c r="B140" s="68"/>
      <c r="C140" s="16" t="s">
        <v>489</v>
      </c>
      <c r="D140" s="17">
        <f t="shared" si="6"/>
        <v>0.3</v>
      </c>
      <c r="E140" s="18"/>
      <c r="F140" s="18"/>
      <c r="G140" s="19">
        <v>0.3</v>
      </c>
      <c r="H140" s="19"/>
      <c r="I140" s="17" t="s">
        <v>456</v>
      </c>
      <c r="J140" s="29"/>
      <c r="K140" s="30" t="s">
        <v>490</v>
      </c>
      <c r="L140" s="31" t="s">
        <v>491</v>
      </c>
      <c r="M140" s="31">
        <v>92</v>
      </c>
      <c r="N140" s="29">
        <v>2060503</v>
      </c>
      <c r="O140" s="17" t="s">
        <v>28</v>
      </c>
      <c r="P140" s="17">
        <v>507</v>
      </c>
      <c r="Q140" s="17" t="s">
        <v>111</v>
      </c>
      <c r="R140" s="37"/>
      <c r="S140" s="37"/>
    </row>
    <row r="141" spans="1:19" s="1" customFormat="1" ht="28.5" customHeight="1">
      <c r="A141" s="62"/>
      <c r="B141" s="68"/>
      <c r="C141" s="16" t="s">
        <v>492</v>
      </c>
      <c r="D141" s="17">
        <f t="shared" si="6"/>
        <v>1.38</v>
      </c>
      <c r="E141" s="18"/>
      <c r="F141" s="18"/>
      <c r="G141" s="19">
        <v>1.38</v>
      </c>
      <c r="H141" s="19"/>
      <c r="I141" s="17" t="s">
        <v>456</v>
      </c>
      <c r="J141" s="29"/>
      <c r="K141" s="30" t="s">
        <v>493</v>
      </c>
      <c r="L141" s="31" t="s">
        <v>494</v>
      </c>
      <c r="M141" s="31">
        <v>92</v>
      </c>
      <c r="N141" s="29">
        <v>2060503</v>
      </c>
      <c r="O141" s="17" t="s">
        <v>28</v>
      </c>
      <c r="P141" s="17">
        <v>507</v>
      </c>
      <c r="Q141" s="17" t="s">
        <v>111</v>
      </c>
      <c r="R141" s="37"/>
      <c r="S141" s="37"/>
    </row>
    <row r="142" spans="1:19" s="1" customFormat="1" ht="28.5" customHeight="1">
      <c r="A142" s="62"/>
      <c r="B142" s="68"/>
      <c r="C142" s="16" t="s">
        <v>495</v>
      </c>
      <c r="D142" s="17">
        <f t="shared" si="6"/>
        <v>9.32</v>
      </c>
      <c r="E142" s="18"/>
      <c r="F142" s="18"/>
      <c r="G142" s="19">
        <v>9.32</v>
      </c>
      <c r="H142" s="19"/>
      <c r="I142" s="17" t="s">
        <v>456</v>
      </c>
      <c r="J142" s="29"/>
      <c r="K142" s="30" t="s">
        <v>496</v>
      </c>
      <c r="L142" s="31" t="s">
        <v>497</v>
      </c>
      <c r="M142" s="31">
        <v>92</v>
      </c>
      <c r="N142" s="29">
        <v>2060503</v>
      </c>
      <c r="O142" s="17" t="s">
        <v>28</v>
      </c>
      <c r="P142" s="17">
        <v>507</v>
      </c>
      <c r="Q142" s="17" t="s">
        <v>111</v>
      </c>
      <c r="R142" s="37"/>
      <c r="S142" s="37"/>
    </row>
    <row r="143" spans="1:19" s="1" customFormat="1" ht="28.5" customHeight="1">
      <c r="A143" s="62"/>
      <c r="B143" s="68"/>
      <c r="C143" s="16" t="s">
        <v>498</v>
      </c>
      <c r="D143" s="17">
        <f t="shared" si="6"/>
        <v>0.54</v>
      </c>
      <c r="E143" s="18"/>
      <c r="F143" s="18"/>
      <c r="G143" s="19">
        <v>0.54</v>
      </c>
      <c r="H143" s="19"/>
      <c r="I143" s="17" t="s">
        <v>456</v>
      </c>
      <c r="J143" s="29"/>
      <c r="K143" s="30" t="s">
        <v>499</v>
      </c>
      <c r="L143" s="31" t="s">
        <v>500</v>
      </c>
      <c r="M143" s="31">
        <v>92</v>
      </c>
      <c r="N143" s="29">
        <v>2060503</v>
      </c>
      <c r="O143" s="17" t="s">
        <v>28</v>
      </c>
      <c r="P143" s="17">
        <v>507</v>
      </c>
      <c r="Q143" s="17" t="s">
        <v>111</v>
      </c>
      <c r="R143" s="37"/>
      <c r="S143" s="37"/>
    </row>
    <row r="144" spans="1:19" s="1" customFormat="1" ht="28.5" customHeight="1">
      <c r="A144" s="62"/>
      <c r="B144" s="68"/>
      <c r="C144" s="16" t="s">
        <v>501</v>
      </c>
      <c r="D144" s="17">
        <f t="shared" si="6"/>
        <v>0.76</v>
      </c>
      <c r="E144" s="18"/>
      <c r="F144" s="18"/>
      <c r="G144" s="19">
        <v>0.76</v>
      </c>
      <c r="H144" s="19"/>
      <c r="I144" s="17" t="s">
        <v>456</v>
      </c>
      <c r="J144" s="29"/>
      <c r="K144" s="30" t="s">
        <v>502</v>
      </c>
      <c r="L144" s="31" t="s">
        <v>503</v>
      </c>
      <c r="M144" s="31">
        <v>92</v>
      </c>
      <c r="N144" s="29">
        <v>2060503</v>
      </c>
      <c r="O144" s="17" t="s">
        <v>28</v>
      </c>
      <c r="P144" s="17">
        <v>507</v>
      </c>
      <c r="Q144" s="17" t="s">
        <v>111</v>
      </c>
      <c r="R144" s="37"/>
      <c r="S144" s="37"/>
    </row>
    <row r="145" spans="1:19" s="1" customFormat="1" ht="28.5" customHeight="1">
      <c r="A145" s="62"/>
      <c r="B145" s="68"/>
      <c r="C145" s="16" t="s">
        <v>504</v>
      </c>
      <c r="D145" s="17">
        <f t="shared" si="6"/>
        <v>4.3600000000000003</v>
      </c>
      <c r="E145" s="18"/>
      <c r="F145" s="18"/>
      <c r="G145" s="19">
        <v>4.3600000000000003</v>
      </c>
      <c r="H145" s="19"/>
      <c r="I145" s="17" t="s">
        <v>456</v>
      </c>
      <c r="J145" s="29"/>
      <c r="K145" s="30" t="s">
        <v>505</v>
      </c>
      <c r="L145" s="31" t="s">
        <v>506</v>
      </c>
      <c r="M145" s="31">
        <v>92</v>
      </c>
      <c r="N145" s="29">
        <v>2060503</v>
      </c>
      <c r="O145" s="17" t="s">
        <v>28</v>
      </c>
      <c r="P145" s="17">
        <v>507</v>
      </c>
      <c r="Q145" s="17" t="s">
        <v>111</v>
      </c>
      <c r="R145" s="37"/>
      <c r="S145" s="37"/>
    </row>
    <row r="146" spans="1:19" s="1" customFormat="1" ht="28.5" customHeight="1">
      <c r="A146" s="62"/>
      <c r="B146" s="68"/>
      <c r="C146" s="16" t="s">
        <v>507</v>
      </c>
      <c r="D146" s="17">
        <f t="shared" si="6"/>
        <v>0.48</v>
      </c>
      <c r="E146" s="18"/>
      <c r="F146" s="18"/>
      <c r="G146" s="19">
        <v>0.48</v>
      </c>
      <c r="H146" s="19"/>
      <c r="I146" s="17" t="s">
        <v>456</v>
      </c>
      <c r="J146" s="29"/>
      <c r="K146" s="30" t="s">
        <v>508</v>
      </c>
      <c r="L146" s="31" t="s">
        <v>509</v>
      </c>
      <c r="M146" s="31">
        <v>92</v>
      </c>
      <c r="N146" s="29">
        <v>2060503</v>
      </c>
      <c r="O146" s="17" t="s">
        <v>28</v>
      </c>
      <c r="P146" s="17">
        <v>507</v>
      </c>
      <c r="Q146" s="17" t="s">
        <v>111</v>
      </c>
      <c r="R146" s="37"/>
      <c r="S146" s="37"/>
    </row>
    <row r="147" spans="1:19" s="1" customFormat="1" ht="28.5" customHeight="1">
      <c r="A147" s="62"/>
      <c r="B147" s="68"/>
      <c r="C147" s="16" t="s">
        <v>510</v>
      </c>
      <c r="D147" s="17">
        <f t="shared" si="6"/>
        <v>0.96</v>
      </c>
      <c r="E147" s="18"/>
      <c r="F147" s="18"/>
      <c r="G147" s="19">
        <v>0.96</v>
      </c>
      <c r="H147" s="19"/>
      <c r="I147" s="17" t="s">
        <v>456</v>
      </c>
      <c r="J147" s="29"/>
      <c r="K147" s="30" t="s">
        <v>511</v>
      </c>
      <c r="L147" s="31" t="s">
        <v>512</v>
      </c>
      <c r="M147" s="31">
        <v>92</v>
      </c>
      <c r="N147" s="29">
        <v>2060503</v>
      </c>
      <c r="O147" s="17" t="s">
        <v>28</v>
      </c>
      <c r="P147" s="17">
        <v>507</v>
      </c>
      <c r="Q147" s="17" t="s">
        <v>111</v>
      </c>
      <c r="R147" s="37"/>
      <c r="S147" s="37"/>
    </row>
    <row r="148" spans="1:19" s="1" customFormat="1" ht="28.5" customHeight="1">
      <c r="A148" s="62"/>
      <c r="B148" s="68"/>
      <c r="C148" s="16" t="s">
        <v>513</v>
      </c>
      <c r="D148" s="17">
        <f t="shared" si="6"/>
        <v>1.67</v>
      </c>
      <c r="E148" s="18"/>
      <c r="F148" s="18"/>
      <c r="G148" s="19">
        <v>1.67</v>
      </c>
      <c r="H148" s="19"/>
      <c r="I148" s="17" t="s">
        <v>456</v>
      </c>
      <c r="J148" s="29"/>
      <c r="K148" s="30" t="s">
        <v>514</v>
      </c>
      <c r="L148" s="31" t="s">
        <v>515</v>
      </c>
      <c r="M148" s="31">
        <v>92</v>
      </c>
      <c r="N148" s="29">
        <v>2060503</v>
      </c>
      <c r="O148" s="17" t="s">
        <v>28</v>
      </c>
      <c r="P148" s="17">
        <v>507</v>
      </c>
      <c r="Q148" s="17" t="s">
        <v>111</v>
      </c>
      <c r="R148" s="37"/>
      <c r="S148" s="37"/>
    </row>
    <row r="149" spans="1:19" s="1" customFormat="1" ht="28.5" customHeight="1">
      <c r="A149" s="62"/>
      <c r="B149" s="68"/>
      <c r="C149" s="16" t="s">
        <v>516</v>
      </c>
      <c r="D149" s="17">
        <f t="shared" si="6"/>
        <v>0.1</v>
      </c>
      <c r="E149" s="18"/>
      <c r="F149" s="18"/>
      <c r="G149" s="19">
        <v>0.1</v>
      </c>
      <c r="H149" s="19"/>
      <c r="I149" s="17" t="s">
        <v>456</v>
      </c>
      <c r="J149" s="29"/>
      <c r="K149" s="30" t="s">
        <v>517</v>
      </c>
      <c r="L149" s="31" t="s">
        <v>518</v>
      </c>
      <c r="M149" s="31">
        <v>92</v>
      </c>
      <c r="N149" s="29">
        <v>2060503</v>
      </c>
      <c r="O149" s="17" t="s">
        <v>28</v>
      </c>
      <c r="P149" s="17">
        <v>507</v>
      </c>
      <c r="Q149" s="17" t="s">
        <v>111</v>
      </c>
      <c r="R149" s="37"/>
      <c r="S149" s="37"/>
    </row>
    <row r="150" spans="1:19" s="1" customFormat="1" ht="28.5" customHeight="1">
      <c r="A150" s="62"/>
      <c r="B150" s="68"/>
      <c r="C150" s="16" t="s">
        <v>519</v>
      </c>
      <c r="D150" s="17">
        <f t="shared" si="6"/>
        <v>2.7</v>
      </c>
      <c r="E150" s="18"/>
      <c r="F150" s="18"/>
      <c r="G150" s="19">
        <v>2.7</v>
      </c>
      <c r="H150" s="19"/>
      <c r="I150" s="17" t="s">
        <v>456</v>
      </c>
      <c r="J150" s="29"/>
      <c r="K150" s="30" t="s">
        <v>520</v>
      </c>
      <c r="L150" s="31" t="s">
        <v>521</v>
      </c>
      <c r="M150" s="31">
        <v>92</v>
      </c>
      <c r="N150" s="29">
        <v>2060503</v>
      </c>
      <c r="O150" s="17" t="s">
        <v>28</v>
      </c>
      <c r="P150" s="17">
        <v>507</v>
      </c>
      <c r="Q150" s="17" t="s">
        <v>111</v>
      </c>
      <c r="R150" s="37"/>
      <c r="S150" s="37"/>
    </row>
    <row r="151" spans="1:19" s="1" customFormat="1" ht="28.5" customHeight="1">
      <c r="A151" s="62"/>
      <c r="B151" s="68"/>
      <c r="C151" s="16" t="s">
        <v>522</v>
      </c>
      <c r="D151" s="17">
        <f t="shared" si="6"/>
        <v>1.5</v>
      </c>
      <c r="E151" s="18"/>
      <c r="F151" s="18"/>
      <c r="G151" s="19">
        <v>1.5</v>
      </c>
      <c r="H151" s="19"/>
      <c r="I151" s="17" t="s">
        <v>456</v>
      </c>
      <c r="J151" s="29"/>
      <c r="K151" s="30" t="s">
        <v>523</v>
      </c>
      <c r="L151" s="31" t="s">
        <v>524</v>
      </c>
      <c r="M151" s="31">
        <v>92</v>
      </c>
      <c r="N151" s="29">
        <v>2060503</v>
      </c>
      <c r="O151" s="17" t="s">
        <v>28</v>
      </c>
      <c r="P151" s="17">
        <v>507</v>
      </c>
      <c r="Q151" s="17" t="s">
        <v>111</v>
      </c>
      <c r="R151" s="37"/>
      <c r="S151" s="37"/>
    </row>
    <row r="152" spans="1:19" s="1" customFormat="1" ht="28.5" customHeight="1">
      <c r="A152" s="62"/>
      <c r="B152" s="68"/>
      <c r="C152" s="16" t="s">
        <v>525</v>
      </c>
      <c r="D152" s="17">
        <f t="shared" si="6"/>
        <v>0.36</v>
      </c>
      <c r="E152" s="18"/>
      <c r="F152" s="18"/>
      <c r="G152" s="19">
        <v>0.36</v>
      </c>
      <c r="H152" s="19"/>
      <c r="I152" s="17" t="s">
        <v>456</v>
      </c>
      <c r="J152" s="29"/>
      <c r="K152" s="30" t="s">
        <v>526</v>
      </c>
      <c r="L152" s="31" t="s">
        <v>527</v>
      </c>
      <c r="M152" s="31">
        <v>92</v>
      </c>
      <c r="N152" s="29">
        <v>2060503</v>
      </c>
      <c r="O152" s="17" t="s">
        <v>28</v>
      </c>
      <c r="P152" s="17">
        <v>507</v>
      </c>
      <c r="Q152" s="17" t="s">
        <v>111</v>
      </c>
      <c r="R152" s="37"/>
      <c r="S152" s="37"/>
    </row>
    <row r="153" spans="1:19" s="1" customFormat="1" ht="28.5" customHeight="1">
      <c r="A153" s="62"/>
      <c r="B153" s="68"/>
      <c r="C153" s="16" t="s">
        <v>528</v>
      </c>
      <c r="D153" s="17">
        <f t="shared" si="6"/>
        <v>6.64</v>
      </c>
      <c r="E153" s="18"/>
      <c r="F153" s="18"/>
      <c r="G153" s="19">
        <v>6.64</v>
      </c>
      <c r="H153" s="19"/>
      <c r="I153" s="17" t="s">
        <v>456</v>
      </c>
      <c r="J153" s="29"/>
      <c r="K153" s="30" t="s">
        <v>529</v>
      </c>
      <c r="L153" s="31" t="s">
        <v>530</v>
      </c>
      <c r="M153" s="31">
        <v>92</v>
      </c>
      <c r="N153" s="29">
        <v>2060503</v>
      </c>
      <c r="O153" s="17" t="s">
        <v>28</v>
      </c>
      <c r="P153" s="17">
        <v>507</v>
      </c>
      <c r="Q153" s="17" t="s">
        <v>111</v>
      </c>
      <c r="R153" s="37"/>
      <c r="S153" s="37"/>
    </row>
    <row r="154" spans="1:19" s="1" customFormat="1" ht="28.5" customHeight="1">
      <c r="A154" s="62"/>
      <c r="B154" s="68"/>
      <c r="C154" s="16" t="s">
        <v>531</v>
      </c>
      <c r="D154" s="17">
        <f t="shared" si="6"/>
        <v>0.3</v>
      </c>
      <c r="E154" s="18"/>
      <c r="F154" s="18"/>
      <c r="G154" s="19">
        <v>0.3</v>
      </c>
      <c r="H154" s="19"/>
      <c r="I154" s="17" t="s">
        <v>456</v>
      </c>
      <c r="J154" s="29"/>
      <c r="K154" s="30" t="s">
        <v>532</v>
      </c>
      <c r="L154" s="31" t="s">
        <v>533</v>
      </c>
      <c r="M154" s="31">
        <v>92</v>
      </c>
      <c r="N154" s="29">
        <v>2060503</v>
      </c>
      <c r="O154" s="17" t="s">
        <v>28</v>
      </c>
      <c r="P154" s="17">
        <v>507</v>
      </c>
      <c r="Q154" s="17" t="s">
        <v>111</v>
      </c>
      <c r="R154" s="37"/>
      <c r="S154" s="37"/>
    </row>
    <row r="155" spans="1:19" s="1" customFormat="1" ht="28.5" customHeight="1">
      <c r="A155" s="62"/>
      <c r="B155" s="68"/>
      <c r="C155" s="16" t="s">
        <v>534</v>
      </c>
      <c r="D155" s="17">
        <f t="shared" si="6"/>
        <v>0.31</v>
      </c>
      <c r="E155" s="18"/>
      <c r="F155" s="18"/>
      <c r="G155" s="19">
        <v>0.31</v>
      </c>
      <c r="H155" s="19"/>
      <c r="I155" s="17" t="s">
        <v>456</v>
      </c>
      <c r="J155" s="29"/>
      <c r="K155" s="30" t="s">
        <v>535</v>
      </c>
      <c r="L155" s="31" t="s">
        <v>536</v>
      </c>
      <c r="M155" s="31">
        <v>92</v>
      </c>
      <c r="N155" s="29">
        <v>2060503</v>
      </c>
      <c r="O155" s="17" t="s">
        <v>28</v>
      </c>
      <c r="P155" s="17">
        <v>507</v>
      </c>
      <c r="Q155" s="17" t="s">
        <v>111</v>
      </c>
      <c r="R155" s="37"/>
      <c r="S155" s="37"/>
    </row>
    <row r="156" spans="1:19" s="1" customFormat="1" ht="28.5" customHeight="1">
      <c r="A156" s="62" t="s">
        <v>102</v>
      </c>
      <c r="B156" s="68" t="s">
        <v>104</v>
      </c>
      <c r="C156" s="16" t="s">
        <v>537</v>
      </c>
      <c r="D156" s="17">
        <f t="shared" si="6"/>
        <v>0.36</v>
      </c>
      <c r="E156" s="18"/>
      <c r="F156" s="18"/>
      <c r="G156" s="19">
        <v>0.36</v>
      </c>
      <c r="H156" s="19"/>
      <c r="I156" s="17" t="s">
        <v>456</v>
      </c>
      <c r="J156" s="29"/>
      <c r="K156" s="30" t="s">
        <v>538</v>
      </c>
      <c r="L156" s="31" t="s">
        <v>539</v>
      </c>
      <c r="M156" s="31">
        <v>92</v>
      </c>
      <c r="N156" s="29">
        <v>2060503</v>
      </c>
      <c r="O156" s="17" t="s">
        <v>28</v>
      </c>
      <c r="P156" s="17">
        <v>507</v>
      </c>
      <c r="Q156" s="17" t="s">
        <v>111</v>
      </c>
      <c r="R156" s="37"/>
      <c r="S156" s="37"/>
    </row>
    <row r="157" spans="1:19" s="1" customFormat="1" ht="28.5" customHeight="1">
      <c r="A157" s="62"/>
      <c r="B157" s="68"/>
      <c r="C157" s="16" t="s">
        <v>540</v>
      </c>
      <c r="D157" s="17">
        <f t="shared" si="6"/>
        <v>0.45</v>
      </c>
      <c r="E157" s="18"/>
      <c r="F157" s="18"/>
      <c r="G157" s="19">
        <v>0.45</v>
      </c>
      <c r="H157" s="19"/>
      <c r="I157" s="17" t="s">
        <v>456</v>
      </c>
      <c r="J157" s="29"/>
      <c r="K157" s="30" t="s">
        <v>541</v>
      </c>
      <c r="L157" s="31" t="s">
        <v>542</v>
      </c>
      <c r="M157" s="31">
        <v>92</v>
      </c>
      <c r="N157" s="29">
        <v>2060503</v>
      </c>
      <c r="O157" s="17" t="s">
        <v>28</v>
      </c>
      <c r="P157" s="17">
        <v>507</v>
      </c>
      <c r="Q157" s="17" t="s">
        <v>111</v>
      </c>
      <c r="R157" s="37"/>
      <c r="S157" s="37"/>
    </row>
    <row r="158" spans="1:19" s="1" customFormat="1" ht="28.5" customHeight="1">
      <c r="A158" s="62"/>
      <c r="B158" s="68"/>
      <c r="C158" s="16" t="s">
        <v>543</v>
      </c>
      <c r="D158" s="17">
        <f t="shared" si="6"/>
        <v>3.12</v>
      </c>
      <c r="E158" s="18"/>
      <c r="F158" s="18"/>
      <c r="G158" s="19">
        <v>3.12</v>
      </c>
      <c r="H158" s="19"/>
      <c r="I158" s="17" t="s">
        <v>456</v>
      </c>
      <c r="J158" s="29"/>
      <c r="K158" s="30" t="s">
        <v>544</v>
      </c>
      <c r="L158" s="31" t="s">
        <v>545</v>
      </c>
      <c r="M158" s="31">
        <v>92</v>
      </c>
      <c r="N158" s="29">
        <v>2060503</v>
      </c>
      <c r="O158" s="17" t="s">
        <v>28</v>
      </c>
      <c r="P158" s="17">
        <v>507</v>
      </c>
      <c r="Q158" s="17" t="s">
        <v>111</v>
      </c>
      <c r="R158" s="37"/>
      <c r="S158" s="37"/>
    </row>
    <row r="159" spans="1:19" s="1" customFormat="1" ht="28.5" customHeight="1">
      <c r="A159" s="62"/>
      <c r="B159" s="68"/>
      <c r="C159" s="16" t="s">
        <v>546</v>
      </c>
      <c r="D159" s="17">
        <f t="shared" si="6"/>
        <v>2.91</v>
      </c>
      <c r="E159" s="18"/>
      <c r="F159" s="18"/>
      <c r="G159" s="19">
        <v>2.91</v>
      </c>
      <c r="H159" s="19"/>
      <c r="I159" s="17" t="s">
        <v>456</v>
      </c>
      <c r="J159" s="29"/>
      <c r="K159" s="30" t="s">
        <v>547</v>
      </c>
      <c r="L159" s="31" t="s">
        <v>548</v>
      </c>
      <c r="M159" s="31">
        <v>92</v>
      </c>
      <c r="N159" s="29">
        <v>2060503</v>
      </c>
      <c r="O159" s="17" t="s">
        <v>28</v>
      </c>
      <c r="P159" s="17">
        <v>507</v>
      </c>
      <c r="Q159" s="17" t="s">
        <v>111</v>
      </c>
      <c r="R159" s="37"/>
      <c r="S159" s="37"/>
    </row>
    <row r="160" spans="1:19" s="1" customFormat="1" ht="28.5" customHeight="1">
      <c r="A160" s="62"/>
      <c r="B160" s="68"/>
      <c r="C160" s="16" t="s">
        <v>549</v>
      </c>
      <c r="D160" s="17">
        <f t="shared" si="6"/>
        <v>1.1399999999999999</v>
      </c>
      <c r="E160" s="18"/>
      <c r="F160" s="18"/>
      <c r="G160" s="19">
        <v>1.1399999999999999</v>
      </c>
      <c r="H160" s="19"/>
      <c r="I160" s="17" t="s">
        <v>456</v>
      </c>
      <c r="J160" s="29"/>
      <c r="K160" s="30" t="s">
        <v>550</v>
      </c>
      <c r="L160" s="31" t="s">
        <v>551</v>
      </c>
      <c r="M160" s="31">
        <v>92</v>
      </c>
      <c r="N160" s="29">
        <v>2060503</v>
      </c>
      <c r="O160" s="17" t="s">
        <v>28</v>
      </c>
      <c r="P160" s="17">
        <v>507</v>
      </c>
      <c r="Q160" s="17" t="s">
        <v>111</v>
      </c>
      <c r="R160" s="37"/>
      <c r="S160" s="37"/>
    </row>
    <row r="161" spans="1:19" s="1" customFormat="1" ht="28.5" customHeight="1">
      <c r="A161" s="62"/>
      <c r="B161" s="68"/>
      <c r="C161" s="16" t="s">
        <v>552</v>
      </c>
      <c r="D161" s="17">
        <f t="shared" si="6"/>
        <v>0.22</v>
      </c>
      <c r="E161" s="18"/>
      <c r="F161" s="18"/>
      <c r="G161" s="19">
        <v>0.22</v>
      </c>
      <c r="H161" s="19"/>
      <c r="I161" s="17" t="s">
        <v>456</v>
      </c>
      <c r="J161" s="29"/>
      <c r="K161" s="30" t="s">
        <v>553</v>
      </c>
      <c r="L161" s="31" t="s">
        <v>554</v>
      </c>
      <c r="M161" s="31">
        <v>92</v>
      </c>
      <c r="N161" s="29">
        <v>2060503</v>
      </c>
      <c r="O161" s="17" t="s">
        <v>28</v>
      </c>
      <c r="P161" s="17">
        <v>507</v>
      </c>
      <c r="Q161" s="17" t="s">
        <v>111</v>
      </c>
      <c r="R161" s="37"/>
      <c r="S161" s="37"/>
    </row>
    <row r="162" spans="1:19" s="1" customFormat="1" ht="28.5" customHeight="1">
      <c r="A162" s="62"/>
      <c r="B162" s="68"/>
      <c r="C162" s="16" t="s">
        <v>555</v>
      </c>
      <c r="D162" s="17">
        <f t="shared" si="6"/>
        <v>0.3</v>
      </c>
      <c r="E162" s="18"/>
      <c r="F162" s="18"/>
      <c r="G162" s="19">
        <v>0.3</v>
      </c>
      <c r="H162" s="19"/>
      <c r="I162" s="17" t="s">
        <v>456</v>
      </c>
      <c r="J162" s="29"/>
      <c r="K162" s="30" t="s">
        <v>556</v>
      </c>
      <c r="L162" s="31" t="s">
        <v>557</v>
      </c>
      <c r="M162" s="31">
        <v>92</v>
      </c>
      <c r="N162" s="29">
        <v>2060503</v>
      </c>
      <c r="O162" s="17" t="s">
        <v>28</v>
      </c>
      <c r="P162" s="17">
        <v>507</v>
      </c>
      <c r="Q162" s="17" t="s">
        <v>111</v>
      </c>
      <c r="R162" s="37"/>
      <c r="S162" s="37"/>
    </row>
    <row r="163" spans="1:19" s="1" customFormat="1" ht="28.5" customHeight="1">
      <c r="A163" s="62"/>
      <c r="B163" s="68"/>
      <c r="C163" s="16" t="s">
        <v>558</v>
      </c>
      <c r="D163" s="17">
        <f t="shared" si="6"/>
        <v>0.9</v>
      </c>
      <c r="E163" s="18"/>
      <c r="F163" s="18"/>
      <c r="G163" s="19">
        <v>0.9</v>
      </c>
      <c r="H163" s="19"/>
      <c r="I163" s="17" t="s">
        <v>456</v>
      </c>
      <c r="J163" s="29"/>
      <c r="K163" s="30" t="s">
        <v>559</v>
      </c>
      <c r="L163" s="31" t="s">
        <v>560</v>
      </c>
      <c r="M163" s="31">
        <v>92</v>
      </c>
      <c r="N163" s="29">
        <v>2060503</v>
      </c>
      <c r="O163" s="17" t="s">
        <v>28</v>
      </c>
      <c r="P163" s="17">
        <v>507</v>
      </c>
      <c r="Q163" s="17" t="s">
        <v>111</v>
      </c>
      <c r="R163" s="37"/>
      <c r="S163" s="37"/>
    </row>
    <row r="164" spans="1:19" s="1" customFormat="1" ht="28.5" customHeight="1">
      <c r="A164" s="62"/>
      <c r="B164" s="68"/>
      <c r="C164" s="16" t="s">
        <v>561</v>
      </c>
      <c r="D164" s="17">
        <f t="shared" si="6"/>
        <v>0.75</v>
      </c>
      <c r="E164" s="18"/>
      <c r="F164" s="18"/>
      <c r="G164" s="19">
        <v>0.75</v>
      </c>
      <c r="H164" s="19"/>
      <c r="I164" s="17" t="s">
        <v>456</v>
      </c>
      <c r="J164" s="29"/>
      <c r="K164" s="30" t="s">
        <v>562</v>
      </c>
      <c r="L164" s="31" t="s">
        <v>563</v>
      </c>
      <c r="M164" s="31">
        <v>92</v>
      </c>
      <c r="N164" s="29">
        <v>2060503</v>
      </c>
      <c r="O164" s="17" t="s">
        <v>28</v>
      </c>
      <c r="P164" s="17">
        <v>507</v>
      </c>
      <c r="Q164" s="17" t="s">
        <v>111</v>
      </c>
      <c r="R164" s="37"/>
      <c r="S164" s="37"/>
    </row>
    <row r="165" spans="1:19" s="1" customFormat="1" ht="28.5" customHeight="1">
      <c r="A165" s="62"/>
      <c r="B165" s="68"/>
      <c r="C165" s="16" t="s">
        <v>564</v>
      </c>
      <c r="D165" s="17">
        <f t="shared" si="6"/>
        <v>0.52</v>
      </c>
      <c r="E165" s="18"/>
      <c r="F165" s="18"/>
      <c r="G165" s="19">
        <v>0.52</v>
      </c>
      <c r="H165" s="19"/>
      <c r="I165" s="17" t="s">
        <v>456</v>
      </c>
      <c r="J165" s="29"/>
      <c r="K165" s="30" t="s">
        <v>565</v>
      </c>
      <c r="L165" s="31" t="s">
        <v>566</v>
      </c>
      <c r="M165" s="31">
        <v>92</v>
      </c>
      <c r="N165" s="29">
        <v>2060503</v>
      </c>
      <c r="O165" s="17" t="s">
        <v>28</v>
      </c>
      <c r="P165" s="17">
        <v>507</v>
      </c>
      <c r="Q165" s="17" t="s">
        <v>111</v>
      </c>
      <c r="R165" s="37"/>
      <c r="S165" s="37"/>
    </row>
    <row r="166" spans="1:19" s="1" customFormat="1" ht="28.5" customHeight="1">
      <c r="A166" s="62"/>
      <c r="B166" s="68"/>
      <c r="C166" s="16" t="s">
        <v>567</v>
      </c>
      <c r="D166" s="17">
        <f t="shared" si="6"/>
        <v>1.06</v>
      </c>
      <c r="E166" s="18"/>
      <c r="F166" s="18"/>
      <c r="G166" s="19">
        <v>1.06</v>
      </c>
      <c r="H166" s="19"/>
      <c r="I166" s="17" t="s">
        <v>456</v>
      </c>
      <c r="J166" s="29"/>
      <c r="K166" s="30" t="s">
        <v>568</v>
      </c>
      <c r="L166" s="31" t="s">
        <v>569</v>
      </c>
      <c r="M166" s="31">
        <v>92</v>
      </c>
      <c r="N166" s="29">
        <v>2060503</v>
      </c>
      <c r="O166" s="17" t="s">
        <v>28</v>
      </c>
      <c r="P166" s="17">
        <v>507</v>
      </c>
      <c r="Q166" s="17" t="s">
        <v>111</v>
      </c>
      <c r="R166" s="37"/>
      <c r="S166" s="37"/>
    </row>
    <row r="167" spans="1:19" s="1" customFormat="1" ht="28.5" customHeight="1">
      <c r="A167" s="62"/>
      <c r="B167" s="68"/>
      <c r="C167" s="16" t="s">
        <v>570</v>
      </c>
      <c r="D167" s="17">
        <f t="shared" si="6"/>
        <v>1</v>
      </c>
      <c r="E167" s="18"/>
      <c r="F167" s="18"/>
      <c r="G167" s="19">
        <v>1</v>
      </c>
      <c r="H167" s="19"/>
      <c r="I167" s="17" t="s">
        <v>456</v>
      </c>
      <c r="J167" s="29"/>
      <c r="K167" s="30" t="s">
        <v>571</v>
      </c>
      <c r="L167" s="31" t="s">
        <v>572</v>
      </c>
      <c r="M167" s="31">
        <v>92</v>
      </c>
      <c r="N167" s="29">
        <v>2060503</v>
      </c>
      <c r="O167" s="17" t="s">
        <v>28</v>
      </c>
      <c r="P167" s="17">
        <v>507</v>
      </c>
      <c r="Q167" s="17" t="s">
        <v>111</v>
      </c>
      <c r="R167" s="37"/>
      <c r="S167" s="37"/>
    </row>
    <row r="168" spans="1:19" s="1" customFormat="1" ht="28.5" customHeight="1">
      <c r="A168" s="62"/>
      <c r="B168" s="68"/>
      <c r="C168" s="16" t="s">
        <v>573</v>
      </c>
      <c r="D168" s="17">
        <f t="shared" si="6"/>
        <v>6.73</v>
      </c>
      <c r="E168" s="18"/>
      <c r="F168" s="18"/>
      <c r="G168" s="19">
        <v>6.73</v>
      </c>
      <c r="H168" s="19"/>
      <c r="I168" s="17" t="s">
        <v>456</v>
      </c>
      <c r="J168" s="29"/>
      <c r="K168" s="30" t="s">
        <v>574</v>
      </c>
      <c r="L168" s="31" t="s">
        <v>575</v>
      </c>
      <c r="M168" s="31">
        <v>92</v>
      </c>
      <c r="N168" s="29">
        <v>2060503</v>
      </c>
      <c r="O168" s="17" t="s">
        <v>28</v>
      </c>
      <c r="P168" s="17">
        <v>507</v>
      </c>
      <c r="Q168" s="17" t="s">
        <v>111</v>
      </c>
      <c r="R168" s="37"/>
      <c r="S168" s="37"/>
    </row>
    <row r="169" spans="1:19" s="1" customFormat="1" ht="28.5" customHeight="1">
      <c r="A169" s="62"/>
      <c r="B169" s="68"/>
      <c r="C169" s="16" t="s">
        <v>576</v>
      </c>
      <c r="D169" s="17">
        <f t="shared" si="6"/>
        <v>10</v>
      </c>
      <c r="E169" s="18"/>
      <c r="F169" s="18"/>
      <c r="G169" s="19">
        <v>10</v>
      </c>
      <c r="H169" s="19"/>
      <c r="I169" s="17" t="s">
        <v>456</v>
      </c>
      <c r="J169" s="29"/>
      <c r="K169" s="30" t="s">
        <v>577</v>
      </c>
      <c r="L169" s="31" t="s">
        <v>578</v>
      </c>
      <c r="M169" s="31">
        <v>92</v>
      </c>
      <c r="N169" s="29">
        <v>2060503</v>
      </c>
      <c r="O169" s="17" t="s">
        <v>28</v>
      </c>
      <c r="P169" s="17">
        <v>507</v>
      </c>
      <c r="Q169" s="17" t="s">
        <v>111</v>
      </c>
      <c r="R169" s="37"/>
      <c r="S169" s="37"/>
    </row>
    <row r="170" spans="1:19" s="1" customFormat="1" ht="28.5" customHeight="1">
      <c r="A170" s="62"/>
      <c r="B170" s="68"/>
      <c r="C170" s="16" t="s">
        <v>579</v>
      </c>
      <c r="D170" s="17">
        <f t="shared" si="6"/>
        <v>8.2100000000000009</v>
      </c>
      <c r="E170" s="18"/>
      <c r="F170" s="18"/>
      <c r="G170" s="19">
        <v>8.2100000000000009</v>
      </c>
      <c r="H170" s="19"/>
      <c r="I170" s="17" t="s">
        <v>456</v>
      </c>
      <c r="J170" s="29"/>
      <c r="K170" s="30" t="s">
        <v>580</v>
      </c>
      <c r="L170" s="31" t="s">
        <v>581</v>
      </c>
      <c r="M170" s="31">
        <v>92</v>
      </c>
      <c r="N170" s="29">
        <v>2060503</v>
      </c>
      <c r="O170" s="17" t="s">
        <v>28</v>
      </c>
      <c r="P170" s="17">
        <v>507</v>
      </c>
      <c r="Q170" s="17" t="s">
        <v>111</v>
      </c>
      <c r="R170" s="37"/>
      <c r="S170" s="37"/>
    </row>
    <row r="171" spans="1:19" s="1" customFormat="1" ht="28.5" customHeight="1">
      <c r="A171" s="62"/>
      <c r="B171" s="68"/>
      <c r="C171" s="16" t="s">
        <v>582</v>
      </c>
      <c r="D171" s="17">
        <f t="shared" si="6"/>
        <v>1.28</v>
      </c>
      <c r="E171" s="18"/>
      <c r="F171" s="18"/>
      <c r="G171" s="19">
        <v>1.28</v>
      </c>
      <c r="H171" s="19"/>
      <c r="I171" s="17" t="s">
        <v>456</v>
      </c>
      <c r="J171" s="29"/>
      <c r="K171" s="30" t="s">
        <v>583</v>
      </c>
      <c r="L171" s="31" t="s">
        <v>584</v>
      </c>
      <c r="M171" s="31">
        <v>92</v>
      </c>
      <c r="N171" s="29">
        <v>2060503</v>
      </c>
      <c r="O171" s="17" t="s">
        <v>28</v>
      </c>
      <c r="P171" s="17">
        <v>507</v>
      </c>
      <c r="Q171" s="17" t="s">
        <v>111</v>
      </c>
      <c r="R171" s="37"/>
      <c r="S171" s="37"/>
    </row>
    <row r="172" spans="1:19" s="1" customFormat="1" ht="28.5" customHeight="1">
      <c r="A172" s="62"/>
      <c r="B172" s="68"/>
      <c r="C172" s="16" t="s">
        <v>585</v>
      </c>
      <c r="D172" s="17">
        <f t="shared" si="6"/>
        <v>4.2300000000000004</v>
      </c>
      <c r="E172" s="18"/>
      <c r="F172" s="18"/>
      <c r="G172" s="19">
        <v>4.2300000000000004</v>
      </c>
      <c r="H172" s="19"/>
      <c r="I172" s="17" t="s">
        <v>456</v>
      </c>
      <c r="J172" s="29"/>
      <c r="K172" s="30" t="s">
        <v>586</v>
      </c>
      <c r="L172" s="31" t="s">
        <v>587</v>
      </c>
      <c r="M172" s="31">
        <v>92</v>
      </c>
      <c r="N172" s="29">
        <v>2060503</v>
      </c>
      <c r="O172" s="17" t="s">
        <v>28</v>
      </c>
      <c r="P172" s="17">
        <v>507</v>
      </c>
      <c r="Q172" s="17" t="s">
        <v>111</v>
      </c>
      <c r="R172" s="37"/>
      <c r="S172" s="37"/>
    </row>
    <row r="173" spans="1:19" s="1" customFormat="1" ht="28.5" customHeight="1">
      <c r="A173" s="62"/>
      <c r="B173" s="68"/>
      <c r="C173" s="16" t="s">
        <v>588</v>
      </c>
      <c r="D173" s="17">
        <f t="shared" si="6"/>
        <v>1.8</v>
      </c>
      <c r="E173" s="18"/>
      <c r="F173" s="18"/>
      <c r="G173" s="19">
        <v>1.8</v>
      </c>
      <c r="H173" s="19"/>
      <c r="I173" s="17" t="s">
        <v>456</v>
      </c>
      <c r="J173" s="29"/>
      <c r="K173" s="30" t="s">
        <v>589</v>
      </c>
      <c r="L173" s="31" t="s">
        <v>590</v>
      </c>
      <c r="M173" s="31">
        <v>92</v>
      </c>
      <c r="N173" s="29">
        <v>2060503</v>
      </c>
      <c r="O173" s="17" t="s">
        <v>28</v>
      </c>
      <c r="P173" s="17">
        <v>507</v>
      </c>
      <c r="Q173" s="17" t="s">
        <v>111</v>
      </c>
      <c r="R173" s="37"/>
      <c r="S173" s="37"/>
    </row>
    <row r="174" spans="1:19" s="1" customFormat="1" ht="28.5" customHeight="1">
      <c r="A174" s="62"/>
      <c r="B174" s="68"/>
      <c r="C174" s="16" t="s">
        <v>591</v>
      </c>
      <c r="D174" s="17">
        <f t="shared" si="6"/>
        <v>0.63</v>
      </c>
      <c r="E174" s="18"/>
      <c r="F174" s="18"/>
      <c r="G174" s="19">
        <v>0.63</v>
      </c>
      <c r="H174" s="19"/>
      <c r="I174" s="17" t="s">
        <v>456</v>
      </c>
      <c r="J174" s="29"/>
      <c r="K174" s="30" t="s">
        <v>592</v>
      </c>
      <c r="L174" s="31" t="s">
        <v>593</v>
      </c>
      <c r="M174" s="31">
        <v>92</v>
      </c>
      <c r="N174" s="29">
        <v>2060503</v>
      </c>
      <c r="O174" s="17" t="s">
        <v>28</v>
      </c>
      <c r="P174" s="17">
        <v>507</v>
      </c>
      <c r="Q174" s="17" t="s">
        <v>111</v>
      </c>
      <c r="R174" s="37"/>
      <c r="S174" s="37"/>
    </row>
    <row r="175" spans="1:19" s="1" customFormat="1" ht="28.5" customHeight="1">
      <c r="A175" s="62" t="s">
        <v>102</v>
      </c>
      <c r="B175" s="66" t="s">
        <v>104</v>
      </c>
      <c r="C175" s="17" t="s">
        <v>597</v>
      </c>
      <c r="D175" s="17">
        <f t="shared" si="6"/>
        <v>1000</v>
      </c>
      <c r="E175" s="22"/>
      <c r="F175" s="22"/>
      <c r="G175" s="22"/>
      <c r="H175" s="23">
        <v>1000</v>
      </c>
      <c r="I175" s="29"/>
      <c r="J175" s="29"/>
      <c r="K175" s="29"/>
      <c r="L175" s="29"/>
      <c r="M175" s="17">
        <v>92</v>
      </c>
      <c r="N175" s="29">
        <v>2069999</v>
      </c>
      <c r="O175" s="17" t="s">
        <v>598</v>
      </c>
      <c r="P175" s="29">
        <v>505</v>
      </c>
      <c r="Q175" s="17" t="s">
        <v>599</v>
      </c>
      <c r="R175" s="17"/>
      <c r="S175" s="17"/>
    </row>
    <row r="176" spans="1:19" s="1" customFormat="1" ht="28.5" customHeight="1">
      <c r="A176" s="62"/>
      <c r="B176" s="66"/>
      <c r="C176" s="16" t="s">
        <v>600</v>
      </c>
      <c r="D176" s="17">
        <f t="shared" si="6"/>
        <v>1.06</v>
      </c>
      <c r="E176" s="18"/>
      <c r="F176" s="18"/>
      <c r="G176" s="19">
        <v>1.06</v>
      </c>
      <c r="H176" s="19"/>
      <c r="I176" s="17" t="s">
        <v>456</v>
      </c>
      <c r="J176" s="29"/>
      <c r="K176" s="30" t="s">
        <v>601</v>
      </c>
      <c r="L176" s="31" t="s">
        <v>602</v>
      </c>
      <c r="M176" s="31">
        <v>92</v>
      </c>
      <c r="N176" s="29">
        <v>2060503</v>
      </c>
      <c r="O176" s="17" t="s">
        <v>28</v>
      </c>
      <c r="P176" s="17">
        <v>507</v>
      </c>
      <c r="Q176" s="17" t="s">
        <v>111</v>
      </c>
      <c r="R176" s="17"/>
      <c r="S176" s="17"/>
    </row>
    <row r="177" spans="1:19" s="1" customFormat="1" ht="28.5" customHeight="1">
      <c r="A177" s="62"/>
      <c r="B177" s="66"/>
      <c r="C177" s="16" t="s">
        <v>603</v>
      </c>
      <c r="D177" s="17">
        <f t="shared" si="6"/>
        <v>0.9</v>
      </c>
      <c r="E177" s="18"/>
      <c r="F177" s="18"/>
      <c r="G177" s="19">
        <v>0.9</v>
      </c>
      <c r="H177" s="19"/>
      <c r="I177" s="17" t="s">
        <v>456</v>
      </c>
      <c r="J177" s="29"/>
      <c r="K177" s="30" t="s">
        <v>604</v>
      </c>
      <c r="L177" s="31" t="s">
        <v>605</v>
      </c>
      <c r="M177" s="31">
        <v>92</v>
      </c>
      <c r="N177" s="29">
        <v>2060503</v>
      </c>
      <c r="O177" s="17" t="s">
        <v>28</v>
      </c>
      <c r="P177" s="17">
        <v>507</v>
      </c>
      <c r="Q177" s="17" t="s">
        <v>111</v>
      </c>
      <c r="R177" s="17"/>
      <c r="S177" s="17"/>
    </row>
    <row r="178" spans="1:19" s="1" customFormat="1" ht="28.5" customHeight="1">
      <c r="A178" s="62"/>
      <c r="B178" s="66"/>
      <c r="C178" s="16" t="s">
        <v>606</v>
      </c>
      <c r="D178" s="17">
        <f t="shared" si="6"/>
        <v>0.34</v>
      </c>
      <c r="E178" s="18"/>
      <c r="F178" s="18"/>
      <c r="G178" s="19">
        <v>0.34</v>
      </c>
      <c r="H178" s="19"/>
      <c r="I178" s="17" t="s">
        <v>456</v>
      </c>
      <c r="J178" s="29"/>
      <c r="K178" s="30" t="s">
        <v>607</v>
      </c>
      <c r="L178" s="31" t="s">
        <v>608</v>
      </c>
      <c r="M178" s="31">
        <v>92</v>
      </c>
      <c r="N178" s="29">
        <v>2060503</v>
      </c>
      <c r="O178" s="17" t="s">
        <v>28</v>
      </c>
      <c r="P178" s="17">
        <v>507</v>
      </c>
      <c r="Q178" s="17" t="s">
        <v>111</v>
      </c>
      <c r="R178" s="17"/>
      <c r="S178" s="17"/>
    </row>
    <row r="179" spans="1:19" s="1" customFormat="1" ht="28.5" customHeight="1">
      <c r="A179" s="62"/>
      <c r="B179" s="66"/>
      <c r="C179" s="16" t="s">
        <v>609</v>
      </c>
      <c r="D179" s="17">
        <f t="shared" si="6"/>
        <v>0.15</v>
      </c>
      <c r="E179" s="18"/>
      <c r="F179" s="18"/>
      <c r="G179" s="19">
        <v>0.15</v>
      </c>
      <c r="H179" s="19"/>
      <c r="I179" s="17" t="s">
        <v>456</v>
      </c>
      <c r="J179" s="29"/>
      <c r="K179" s="30" t="s">
        <v>610</v>
      </c>
      <c r="L179" s="31" t="s">
        <v>611</v>
      </c>
      <c r="M179" s="31">
        <v>92</v>
      </c>
      <c r="N179" s="29">
        <v>2060503</v>
      </c>
      <c r="O179" s="17" t="s">
        <v>28</v>
      </c>
      <c r="P179" s="17">
        <v>507</v>
      </c>
      <c r="Q179" s="17" t="s">
        <v>111</v>
      </c>
      <c r="R179" s="17"/>
      <c r="S179" s="17"/>
    </row>
    <row r="180" spans="1:19" s="1" customFormat="1" ht="28.5" customHeight="1">
      <c r="A180" s="62"/>
      <c r="B180" s="66"/>
      <c r="C180" s="16" t="s">
        <v>612</v>
      </c>
      <c r="D180" s="17">
        <f t="shared" si="6"/>
        <v>0.12</v>
      </c>
      <c r="E180" s="18"/>
      <c r="F180" s="18"/>
      <c r="G180" s="19">
        <v>0.12</v>
      </c>
      <c r="H180" s="19"/>
      <c r="I180" s="17" t="s">
        <v>456</v>
      </c>
      <c r="J180" s="29"/>
      <c r="K180" s="30" t="s">
        <v>613</v>
      </c>
      <c r="L180" s="31" t="s">
        <v>614</v>
      </c>
      <c r="M180" s="31">
        <v>92</v>
      </c>
      <c r="N180" s="29">
        <v>2060503</v>
      </c>
      <c r="O180" s="17" t="s">
        <v>28</v>
      </c>
      <c r="P180" s="17">
        <v>507</v>
      </c>
      <c r="Q180" s="17" t="s">
        <v>111</v>
      </c>
      <c r="R180" s="17"/>
      <c r="S180" s="17"/>
    </row>
    <row r="181" spans="1:19" s="1" customFormat="1" ht="28.5" customHeight="1">
      <c r="A181" s="62"/>
      <c r="B181" s="67" t="s">
        <v>618</v>
      </c>
      <c r="C181" s="11" t="s">
        <v>619</v>
      </c>
      <c r="D181" s="11">
        <f t="shared" si="6"/>
        <v>124.59</v>
      </c>
      <c r="E181" s="40">
        <f>SUM(E182:E192)</f>
        <v>60</v>
      </c>
      <c r="F181" s="40">
        <f>SUM(F182:F192)</f>
        <v>60</v>
      </c>
      <c r="G181" s="40">
        <f>SUM(G182:G192)</f>
        <v>4.59</v>
      </c>
      <c r="H181" s="40">
        <f>SUM(H182:H192)</f>
        <v>0</v>
      </c>
      <c r="I181" s="11"/>
      <c r="J181" s="33"/>
      <c r="K181" s="17"/>
      <c r="L181" s="33"/>
      <c r="M181" s="17"/>
      <c r="N181" s="17"/>
      <c r="O181" s="17"/>
      <c r="P181" s="17"/>
      <c r="Q181" s="17"/>
      <c r="R181" s="17"/>
      <c r="S181" s="17"/>
    </row>
    <row r="182" spans="1:19" s="1" customFormat="1" ht="28.5" customHeight="1">
      <c r="A182" s="62"/>
      <c r="B182" s="67"/>
      <c r="C182" s="17" t="s">
        <v>620</v>
      </c>
      <c r="D182" s="17">
        <f t="shared" si="6"/>
        <v>10</v>
      </c>
      <c r="E182" s="22">
        <v>10</v>
      </c>
      <c r="F182" s="22"/>
      <c r="G182" s="22"/>
      <c r="H182" s="22"/>
      <c r="I182" s="17" t="s">
        <v>621</v>
      </c>
      <c r="J182" s="41"/>
      <c r="K182" s="17" t="s">
        <v>622</v>
      </c>
      <c r="L182" s="17" t="s">
        <v>623</v>
      </c>
      <c r="M182" s="33">
        <v>92</v>
      </c>
      <c r="N182" s="36">
        <v>2060404</v>
      </c>
      <c r="O182" s="17" t="s">
        <v>110</v>
      </c>
      <c r="P182" s="17">
        <v>507</v>
      </c>
      <c r="Q182" s="38" t="s">
        <v>111</v>
      </c>
      <c r="R182" s="17"/>
      <c r="S182" s="17"/>
    </row>
    <row r="183" spans="1:19" s="1" customFormat="1" ht="28.5" customHeight="1">
      <c r="A183" s="62"/>
      <c r="B183" s="67"/>
      <c r="C183" s="17" t="s">
        <v>624</v>
      </c>
      <c r="D183" s="17">
        <f t="shared" si="6"/>
        <v>10</v>
      </c>
      <c r="E183" s="22">
        <v>10</v>
      </c>
      <c r="F183" s="22"/>
      <c r="G183" s="22"/>
      <c r="H183" s="22"/>
      <c r="I183" s="17" t="s">
        <v>625</v>
      </c>
      <c r="J183" s="41"/>
      <c r="K183" s="17" t="s">
        <v>626</v>
      </c>
      <c r="L183" s="17" t="s">
        <v>627</v>
      </c>
      <c r="M183" s="33">
        <v>92</v>
      </c>
      <c r="N183" s="36">
        <v>2060404</v>
      </c>
      <c r="O183" s="17" t="s">
        <v>110</v>
      </c>
      <c r="P183" s="17">
        <v>507</v>
      </c>
      <c r="Q183" s="38" t="s">
        <v>111</v>
      </c>
      <c r="R183" s="17"/>
      <c r="S183" s="17"/>
    </row>
    <row r="184" spans="1:19" s="1" customFormat="1" ht="28.5" customHeight="1">
      <c r="A184" s="62"/>
      <c r="B184" s="67"/>
      <c r="C184" s="17" t="s">
        <v>628</v>
      </c>
      <c r="D184" s="17">
        <f t="shared" si="6"/>
        <v>10</v>
      </c>
      <c r="E184" s="22">
        <v>10</v>
      </c>
      <c r="F184" s="22"/>
      <c r="G184" s="22"/>
      <c r="H184" s="22"/>
      <c r="I184" s="17" t="s">
        <v>629</v>
      </c>
      <c r="J184" s="41"/>
      <c r="K184" s="17" t="s">
        <v>630</v>
      </c>
      <c r="L184" s="17" t="s">
        <v>631</v>
      </c>
      <c r="M184" s="33">
        <v>92</v>
      </c>
      <c r="N184" s="36">
        <v>2060404</v>
      </c>
      <c r="O184" s="17" t="s">
        <v>110</v>
      </c>
      <c r="P184" s="17">
        <v>507</v>
      </c>
      <c r="Q184" s="38" t="s">
        <v>111</v>
      </c>
      <c r="R184" s="17"/>
      <c r="S184" s="17"/>
    </row>
    <row r="185" spans="1:19" s="1" customFormat="1" ht="36.75">
      <c r="A185" s="62"/>
      <c r="B185" s="67"/>
      <c r="C185" s="17" t="s">
        <v>632</v>
      </c>
      <c r="D185" s="17">
        <f t="shared" si="6"/>
        <v>10</v>
      </c>
      <c r="E185" s="22">
        <v>10</v>
      </c>
      <c r="F185" s="22"/>
      <c r="G185" s="22"/>
      <c r="H185" s="22"/>
      <c r="I185" s="17" t="s">
        <v>633</v>
      </c>
      <c r="J185" s="41"/>
      <c r="K185" s="17" t="s">
        <v>634</v>
      </c>
      <c r="L185" s="17" t="s">
        <v>635</v>
      </c>
      <c r="M185" s="33">
        <v>92</v>
      </c>
      <c r="N185" s="36">
        <v>2060404</v>
      </c>
      <c r="O185" s="17" t="s">
        <v>110</v>
      </c>
      <c r="P185" s="17">
        <v>507</v>
      </c>
      <c r="Q185" s="38" t="s">
        <v>111</v>
      </c>
      <c r="R185" s="17"/>
      <c r="S185" s="17"/>
    </row>
    <row r="186" spans="1:19" s="1" customFormat="1" ht="28.5" customHeight="1">
      <c r="A186" s="62"/>
      <c r="B186" s="67"/>
      <c r="C186" s="17" t="s">
        <v>636</v>
      </c>
      <c r="D186" s="17">
        <f t="shared" si="6"/>
        <v>10</v>
      </c>
      <c r="E186" s="22">
        <v>10</v>
      </c>
      <c r="F186" s="22"/>
      <c r="G186" s="22"/>
      <c r="H186" s="22"/>
      <c r="I186" s="17" t="s">
        <v>637</v>
      </c>
      <c r="J186" s="41"/>
      <c r="K186" s="17" t="s">
        <v>638</v>
      </c>
      <c r="L186" s="17" t="s">
        <v>639</v>
      </c>
      <c r="M186" s="33">
        <v>92</v>
      </c>
      <c r="N186" s="36">
        <v>2060404</v>
      </c>
      <c r="O186" s="17" t="s">
        <v>110</v>
      </c>
      <c r="P186" s="17">
        <v>507</v>
      </c>
      <c r="Q186" s="38" t="s">
        <v>111</v>
      </c>
      <c r="R186" s="17"/>
      <c r="S186" s="17"/>
    </row>
    <row r="187" spans="1:19" s="1" customFormat="1" ht="28.5" customHeight="1">
      <c r="A187" s="62"/>
      <c r="B187" s="67"/>
      <c r="C187" s="17" t="s">
        <v>640</v>
      </c>
      <c r="D187" s="17">
        <f t="shared" si="6"/>
        <v>10</v>
      </c>
      <c r="E187" s="22">
        <v>10</v>
      </c>
      <c r="F187" s="22"/>
      <c r="G187" s="22"/>
      <c r="H187" s="22"/>
      <c r="I187" s="17" t="s">
        <v>641</v>
      </c>
      <c r="J187" s="41"/>
      <c r="K187" s="17" t="s">
        <v>642</v>
      </c>
      <c r="L187" s="17" t="s">
        <v>643</v>
      </c>
      <c r="M187" s="33">
        <v>92</v>
      </c>
      <c r="N187" s="36">
        <v>2060404</v>
      </c>
      <c r="O187" s="17" t="s">
        <v>110</v>
      </c>
      <c r="P187" s="17">
        <v>507</v>
      </c>
      <c r="Q187" s="38" t="s">
        <v>111</v>
      </c>
      <c r="R187" s="17"/>
      <c r="S187" s="17"/>
    </row>
    <row r="188" spans="1:19" s="1" customFormat="1" ht="28.5" customHeight="1">
      <c r="A188" s="62"/>
      <c r="B188" s="67"/>
      <c r="C188" s="17" t="s">
        <v>644</v>
      </c>
      <c r="D188" s="17">
        <f t="shared" si="6"/>
        <v>20</v>
      </c>
      <c r="E188" s="39"/>
      <c r="F188" s="28">
        <v>20</v>
      </c>
      <c r="G188" s="28"/>
      <c r="H188" s="28"/>
      <c r="I188" s="17" t="s">
        <v>645</v>
      </c>
      <c r="J188" s="33"/>
      <c r="K188" s="17" t="s">
        <v>646</v>
      </c>
      <c r="L188" s="22" t="s">
        <v>647</v>
      </c>
      <c r="M188" s="33">
        <v>92</v>
      </c>
      <c r="N188" s="17">
        <v>2060599</v>
      </c>
      <c r="O188" s="17" t="s">
        <v>316</v>
      </c>
      <c r="P188" s="17">
        <v>507</v>
      </c>
      <c r="Q188" s="38" t="s">
        <v>111</v>
      </c>
      <c r="R188" s="17"/>
      <c r="S188" s="17"/>
    </row>
    <row r="189" spans="1:19" s="1" customFormat="1" ht="28.5" customHeight="1">
      <c r="A189" s="62"/>
      <c r="B189" s="67"/>
      <c r="C189" s="17" t="s">
        <v>648</v>
      </c>
      <c r="D189" s="17">
        <f t="shared" si="6"/>
        <v>20</v>
      </c>
      <c r="E189" s="39"/>
      <c r="F189" s="28">
        <v>20</v>
      </c>
      <c r="G189" s="28"/>
      <c r="H189" s="28"/>
      <c r="I189" s="17" t="s">
        <v>649</v>
      </c>
      <c r="J189" s="33"/>
      <c r="K189" s="17" t="s">
        <v>650</v>
      </c>
      <c r="L189" s="22" t="s">
        <v>651</v>
      </c>
      <c r="M189" s="33">
        <v>92</v>
      </c>
      <c r="N189" s="17">
        <v>2060599</v>
      </c>
      <c r="O189" s="17" t="s">
        <v>316</v>
      </c>
      <c r="P189" s="17">
        <v>507</v>
      </c>
      <c r="Q189" s="38" t="s">
        <v>111</v>
      </c>
      <c r="R189" s="17"/>
      <c r="S189" s="17"/>
    </row>
    <row r="190" spans="1:19" s="1" customFormat="1" ht="28.5" customHeight="1">
      <c r="A190" s="62"/>
      <c r="B190" s="67"/>
      <c r="C190" s="17" t="s">
        <v>652</v>
      </c>
      <c r="D190" s="17">
        <f t="shared" si="6"/>
        <v>20</v>
      </c>
      <c r="E190" s="39"/>
      <c r="F190" s="28">
        <v>20</v>
      </c>
      <c r="G190" s="28"/>
      <c r="H190" s="28"/>
      <c r="I190" s="17" t="s">
        <v>653</v>
      </c>
      <c r="J190" s="33"/>
      <c r="K190" s="17" t="s">
        <v>654</v>
      </c>
      <c r="L190" s="22" t="s">
        <v>655</v>
      </c>
      <c r="M190" s="33">
        <v>92</v>
      </c>
      <c r="N190" s="17">
        <v>2060599</v>
      </c>
      <c r="O190" s="17" t="s">
        <v>316</v>
      </c>
      <c r="P190" s="17">
        <v>507</v>
      </c>
      <c r="Q190" s="38" t="s">
        <v>111</v>
      </c>
      <c r="R190" s="17"/>
      <c r="S190" s="17"/>
    </row>
    <row r="191" spans="1:19" s="1" customFormat="1" ht="28.5" customHeight="1">
      <c r="A191" s="62"/>
      <c r="B191" s="67"/>
      <c r="C191" s="16" t="s">
        <v>656</v>
      </c>
      <c r="D191" s="17">
        <f t="shared" si="6"/>
        <v>4.0999999999999996</v>
      </c>
      <c r="E191" s="18"/>
      <c r="F191" s="18"/>
      <c r="G191" s="19">
        <v>4.0999999999999996</v>
      </c>
      <c r="H191" s="19"/>
      <c r="I191" s="17" t="s">
        <v>456</v>
      </c>
      <c r="J191" s="29"/>
      <c r="K191" s="30" t="s">
        <v>657</v>
      </c>
      <c r="L191" s="31" t="s">
        <v>658</v>
      </c>
      <c r="M191" s="31">
        <v>92</v>
      </c>
      <c r="N191" s="29">
        <v>2060503</v>
      </c>
      <c r="O191" s="17" t="s">
        <v>28</v>
      </c>
      <c r="P191" s="17">
        <v>507</v>
      </c>
      <c r="Q191" s="17" t="s">
        <v>111</v>
      </c>
      <c r="R191" s="17"/>
      <c r="S191" s="17"/>
    </row>
    <row r="192" spans="1:19" s="1" customFormat="1" ht="28.5" customHeight="1">
      <c r="A192" s="62"/>
      <c r="B192" s="67"/>
      <c r="C192" s="16" t="s">
        <v>659</v>
      </c>
      <c r="D192" s="17">
        <f t="shared" si="6"/>
        <v>0.49</v>
      </c>
      <c r="E192" s="18"/>
      <c r="F192" s="18"/>
      <c r="G192" s="19">
        <v>0.49</v>
      </c>
      <c r="H192" s="19"/>
      <c r="I192" s="17" t="s">
        <v>456</v>
      </c>
      <c r="J192" s="29"/>
      <c r="K192" s="30" t="s">
        <v>660</v>
      </c>
      <c r="L192" s="31" t="s">
        <v>661</v>
      </c>
      <c r="M192" s="31">
        <v>92</v>
      </c>
      <c r="N192" s="29">
        <v>2060503</v>
      </c>
      <c r="O192" s="17" t="s">
        <v>28</v>
      </c>
      <c r="P192" s="17">
        <v>507</v>
      </c>
      <c r="Q192" s="17" t="s">
        <v>111</v>
      </c>
      <c r="R192" s="17"/>
      <c r="S192" s="17"/>
    </row>
    <row r="193" spans="1:19" s="1" customFormat="1" ht="28.5" customHeight="1">
      <c r="A193" s="70" t="s">
        <v>102</v>
      </c>
      <c r="B193" s="67" t="s">
        <v>662</v>
      </c>
      <c r="C193" s="11" t="s">
        <v>619</v>
      </c>
      <c r="D193" s="11">
        <f t="shared" si="6"/>
        <v>108.82</v>
      </c>
      <c r="E193" s="40">
        <f>SUM(E194:E205)</f>
        <v>40</v>
      </c>
      <c r="F193" s="40">
        <f>SUM(F194:F205)</f>
        <v>40</v>
      </c>
      <c r="G193" s="40">
        <f>SUM(G194:G205)</f>
        <v>28.82</v>
      </c>
      <c r="H193" s="40">
        <f>SUM(H194:H205)</f>
        <v>0</v>
      </c>
      <c r="I193" s="11"/>
      <c r="J193" s="33"/>
      <c r="K193" s="17"/>
      <c r="L193" s="33"/>
      <c r="M193" s="17"/>
      <c r="N193" s="17"/>
      <c r="O193" s="17"/>
      <c r="P193" s="17"/>
      <c r="Q193" s="17"/>
      <c r="R193" s="17"/>
      <c r="S193" s="17"/>
    </row>
    <row r="194" spans="1:19" s="1" customFormat="1" ht="28.5" customHeight="1">
      <c r="A194" s="70"/>
      <c r="B194" s="67"/>
      <c r="C194" s="17" t="s">
        <v>663</v>
      </c>
      <c r="D194" s="17">
        <f t="shared" si="6"/>
        <v>10</v>
      </c>
      <c r="E194" s="22">
        <v>10</v>
      </c>
      <c r="F194" s="22"/>
      <c r="G194" s="22"/>
      <c r="H194" s="22"/>
      <c r="I194" s="17" t="s">
        <v>664</v>
      </c>
      <c r="J194" s="33"/>
      <c r="K194" s="17" t="s">
        <v>665</v>
      </c>
      <c r="L194" s="17" t="s">
        <v>666</v>
      </c>
      <c r="M194" s="33">
        <v>92</v>
      </c>
      <c r="N194" s="36">
        <v>2060404</v>
      </c>
      <c r="O194" s="17" t="s">
        <v>110</v>
      </c>
      <c r="P194" s="17">
        <v>507</v>
      </c>
      <c r="Q194" s="38" t="s">
        <v>111</v>
      </c>
      <c r="R194" s="17"/>
      <c r="S194" s="17"/>
    </row>
    <row r="195" spans="1:19" s="1" customFormat="1" ht="28.5" customHeight="1">
      <c r="A195" s="70"/>
      <c r="B195" s="67"/>
      <c r="C195" s="17" t="s">
        <v>667</v>
      </c>
      <c r="D195" s="17">
        <f t="shared" si="6"/>
        <v>10</v>
      </c>
      <c r="E195" s="22">
        <v>10</v>
      </c>
      <c r="F195" s="22"/>
      <c r="G195" s="22"/>
      <c r="H195" s="22"/>
      <c r="I195" s="17" t="s">
        <v>668</v>
      </c>
      <c r="J195" s="33"/>
      <c r="K195" s="17" t="s">
        <v>669</v>
      </c>
      <c r="L195" s="17" t="s">
        <v>670</v>
      </c>
      <c r="M195" s="33">
        <v>92</v>
      </c>
      <c r="N195" s="36">
        <v>2060404</v>
      </c>
      <c r="O195" s="17" t="s">
        <v>110</v>
      </c>
      <c r="P195" s="17">
        <v>507</v>
      </c>
      <c r="Q195" s="38" t="s">
        <v>111</v>
      </c>
      <c r="R195" s="17"/>
      <c r="S195" s="17"/>
    </row>
    <row r="196" spans="1:19" s="1" customFormat="1" ht="28.5" customHeight="1">
      <c r="A196" s="70"/>
      <c r="B196" s="67"/>
      <c r="C196" s="17" t="s">
        <v>671</v>
      </c>
      <c r="D196" s="17">
        <f t="shared" ref="D196:D258" si="7">E196+F196+G196+H196</f>
        <v>10</v>
      </c>
      <c r="E196" s="22">
        <v>10</v>
      </c>
      <c r="F196" s="22"/>
      <c r="G196" s="22"/>
      <c r="H196" s="22"/>
      <c r="I196" s="17" t="s">
        <v>672</v>
      </c>
      <c r="J196" s="33"/>
      <c r="K196" s="17" t="s">
        <v>673</v>
      </c>
      <c r="L196" s="17" t="s">
        <v>674</v>
      </c>
      <c r="M196" s="33">
        <v>92</v>
      </c>
      <c r="N196" s="36">
        <v>2060404</v>
      </c>
      <c r="O196" s="17" t="s">
        <v>110</v>
      </c>
      <c r="P196" s="17">
        <v>507</v>
      </c>
      <c r="Q196" s="38" t="s">
        <v>111</v>
      </c>
      <c r="R196" s="17"/>
      <c r="S196" s="17"/>
    </row>
    <row r="197" spans="1:19" s="1" customFormat="1" ht="28.5" customHeight="1">
      <c r="A197" s="70"/>
      <c r="B197" s="67"/>
      <c r="C197" s="17" t="s">
        <v>675</v>
      </c>
      <c r="D197" s="17">
        <f t="shared" si="7"/>
        <v>10</v>
      </c>
      <c r="E197" s="22">
        <v>10</v>
      </c>
      <c r="F197" s="22"/>
      <c r="G197" s="22"/>
      <c r="H197" s="22"/>
      <c r="I197" s="17" t="s">
        <v>676</v>
      </c>
      <c r="J197" s="33"/>
      <c r="K197" s="17" t="s">
        <v>677</v>
      </c>
      <c r="L197" s="17" t="s">
        <v>678</v>
      </c>
      <c r="M197" s="33">
        <v>92</v>
      </c>
      <c r="N197" s="36">
        <v>2060404</v>
      </c>
      <c r="O197" s="17" t="s">
        <v>110</v>
      </c>
      <c r="P197" s="17">
        <v>507</v>
      </c>
      <c r="Q197" s="38" t="s">
        <v>111</v>
      </c>
      <c r="R197" s="17"/>
      <c r="S197" s="17"/>
    </row>
    <row r="198" spans="1:19" s="1" customFormat="1" ht="28.5" customHeight="1">
      <c r="A198" s="70"/>
      <c r="B198" s="67"/>
      <c r="C198" s="17" t="s">
        <v>679</v>
      </c>
      <c r="D198" s="17">
        <f t="shared" si="7"/>
        <v>20</v>
      </c>
      <c r="E198" s="39"/>
      <c r="F198" s="28">
        <v>20</v>
      </c>
      <c r="G198" s="28"/>
      <c r="H198" s="28"/>
      <c r="I198" s="17" t="s">
        <v>680</v>
      </c>
      <c r="J198" s="33"/>
      <c r="K198" s="17" t="s">
        <v>681</v>
      </c>
      <c r="L198" s="22" t="s">
        <v>682</v>
      </c>
      <c r="M198" s="33">
        <v>92</v>
      </c>
      <c r="N198" s="17">
        <v>2060599</v>
      </c>
      <c r="O198" s="17" t="s">
        <v>316</v>
      </c>
      <c r="P198" s="17">
        <v>507</v>
      </c>
      <c r="Q198" s="38" t="s">
        <v>111</v>
      </c>
      <c r="R198" s="17"/>
      <c r="S198" s="17"/>
    </row>
    <row r="199" spans="1:19" s="1" customFormat="1" ht="28.5" customHeight="1">
      <c r="A199" s="70"/>
      <c r="B199" s="67"/>
      <c r="C199" s="17" t="s">
        <v>683</v>
      </c>
      <c r="D199" s="17">
        <f t="shared" si="7"/>
        <v>20</v>
      </c>
      <c r="E199" s="28"/>
      <c r="F199" s="28">
        <v>20</v>
      </c>
      <c r="G199" s="28"/>
      <c r="H199" s="28"/>
      <c r="I199" s="17" t="s">
        <v>684</v>
      </c>
      <c r="J199" s="33"/>
      <c r="K199" s="17" t="s">
        <v>685</v>
      </c>
      <c r="L199" s="22" t="s">
        <v>686</v>
      </c>
      <c r="M199" s="33">
        <v>92</v>
      </c>
      <c r="N199" s="17">
        <v>2060599</v>
      </c>
      <c r="O199" s="17" t="s">
        <v>316</v>
      </c>
      <c r="P199" s="17">
        <v>507</v>
      </c>
      <c r="Q199" s="38" t="s">
        <v>111</v>
      </c>
      <c r="R199" s="17"/>
      <c r="S199" s="17"/>
    </row>
    <row r="200" spans="1:19" s="1" customFormat="1" ht="28.5" customHeight="1">
      <c r="A200" s="70"/>
      <c r="B200" s="67"/>
      <c r="C200" s="16" t="s">
        <v>687</v>
      </c>
      <c r="D200" s="17">
        <f t="shared" si="7"/>
        <v>2.04</v>
      </c>
      <c r="E200" s="18"/>
      <c r="F200" s="18"/>
      <c r="G200" s="19">
        <v>2.04</v>
      </c>
      <c r="H200" s="19"/>
      <c r="I200" s="17" t="s">
        <v>456</v>
      </c>
      <c r="J200" s="29"/>
      <c r="K200" s="30" t="s">
        <v>688</v>
      </c>
      <c r="L200" s="31" t="s">
        <v>689</v>
      </c>
      <c r="M200" s="31">
        <v>92</v>
      </c>
      <c r="N200" s="29">
        <v>2060503</v>
      </c>
      <c r="O200" s="17" t="s">
        <v>28</v>
      </c>
      <c r="P200" s="17">
        <v>507</v>
      </c>
      <c r="Q200" s="17" t="s">
        <v>111</v>
      </c>
      <c r="R200" s="17"/>
      <c r="S200" s="17"/>
    </row>
    <row r="201" spans="1:19" s="1" customFormat="1" ht="28.5" customHeight="1">
      <c r="A201" s="70"/>
      <c r="B201" s="67"/>
      <c r="C201" s="16" t="s">
        <v>690</v>
      </c>
      <c r="D201" s="17">
        <f t="shared" si="7"/>
        <v>0.73</v>
      </c>
      <c r="E201" s="18"/>
      <c r="F201" s="18"/>
      <c r="G201" s="19">
        <v>0.73</v>
      </c>
      <c r="H201" s="19"/>
      <c r="I201" s="17" t="s">
        <v>456</v>
      </c>
      <c r="J201" s="29"/>
      <c r="K201" s="30" t="s">
        <v>691</v>
      </c>
      <c r="L201" s="31" t="s">
        <v>692</v>
      </c>
      <c r="M201" s="31">
        <v>92</v>
      </c>
      <c r="N201" s="29">
        <v>2060503</v>
      </c>
      <c r="O201" s="17" t="s">
        <v>28</v>
      </c>
      <c r="P201" s="17">
        <v>507</v>
      </c>
      <c r="Q201" s="17" t="s">
        <v>111</v>
      </c>
      <c r="R201" s="17"/>
      <c r="S201" s="17"/>
    </row>
    <row r="202" spans="1:19" s="1" customFormat="1" ht="28.5" customHeight="1">
      <c r="A202" s="70"/>
      <c r="B202" s="67"/>
      <c r="C202" s="16" t="s">
        <v>693</v>
      </c>
      <c r="D202" s="17">
        <f t="shared" si="7"/>
        <v>7.21</v>
      </c>
      <c r="E202" s="18"/>
      <c r="F202" s="18"/>
      <c r="G202" s="19">
        <v>7.21</v>
      </c>
      <c r="H202" s="19"/>
      <c r="I202" s="17" t="s">
        <v>456</v>
      </c>
      <c r="J202" s="29"/>
      <c r="K202" s="30" t="s">
        <v>694</v>
      </c>
      <c r="L202" s="31" t="s">
        <v>695</v>
      </c>
      <c r="M202" s="31">
        <v>92</v>
      </c>
      <c r="N202" s="29">
        <v>2060503</v>
      </c>
      <c r="O202" s="17" t="s">
        <v>28</v>
      </c>
      <c r="P202" s="17">
        <v>507</v>
      </c>
      <c r="Q202" s="17" t="s">
        <v>111</v>
      </c>
      <c r="R202" s="17"/>
      <c r="S202" s="17"/>
    </row>
    <row r="203" spans="1:19" s="1" customFormat="1" ht="28.5" customHeight="1">
      <c r="A203" s="70"/>
      <c r="B203" s="67"/>
      <c r="C203" s="16" t="s">
        <v>696</v>
      </c>
      <c r="D203" s="17">
        <f t="shared" si="7"/>
        <v>1.95</v>
      </c>
      <c r="E203" s="18"/>
      <c r="F203" s="18"/>
      <c r="G203" s="19">
        <v>1.95</v>
      </c>
      <c r="H203" s="19"/>
      <c r="I203" s="17" t="s">
        <v>456</v>
      </c>
      <c r="J203" s="29"/>
      <c r="K203" s="30" t="s">
        <v>697</v>
      </c>
      <c r="L203" s="31" t="s">
        <v>698</v>
      </c>
      <c r="M203" s="31">
        <v>92</v>
      </c>
      <c r="N203" s="29">
        <v>2060503</v>
      </c>
      <c r="O203" s="17" t="s">
        <v>28</v>
      </c>
      <c r="P203" s="17">
        <v>507</v>
      </c>
      <c r="Q203" s="17" t="s">
        <v>111</v>
      </c>
      <c r="R203" s="17"/>
      <c r="S203" s="17"/>
    </row>
    <row r="204" spans="1:19" s="1" customFormat="1" ht="28.5" customHeight="1">
      <c r="A204" s="70"/>
      <c r="B204" s="67"/>
      <c r="C204" s="16" t="s">
        <v>699</v>
      </c>
      <c r="D204" s="17">
        <f t="shared" si="7"/>
        <v>6.89</v>
      </c>
      <c r="E204" s="18"/>
      <c r="F204" s="18"/>
      <c r="G204" s="19">
        <v>6.89</v>
      </c>
      <c r="H204" s="19"/>
      <c r="I204" s="17" t="s">
        <v>456</v>
      </c>
      <c r="J204" s="29"/>
      <c r="K204" s="30" t="s">
        <v>700</v>
      </c>
      <c r="L204" s="31" t="s">
        <v>701</v>
      </c>
      <c r="M204" s="31">
        <v>92</v>
      </c>
      <c r="N204" s="29">
        <v>2060503</v>
      </c>
      <c r="O204" s="17" t="s">
        <v>28</v>
      </c>
      <c r="P204" s="17">
        <v>507</v>
      </c>
      <c r="Q204" s="17" t="s">
        <v>111</v>
      </c>
      <c r="R204" s="17"/>
      <c r="S204" s="17"/>
    </row>
    <row r="205" spans="1:19" s="1" customFormat="1" ht="28.5" customHeight="1">
      <c r="A205" s="70"/>
      <c r="B205" s="67"/>
      <c r="C205" s="16" t="s">
        <v>702</v>
      </c>
      <c r="D205" s="17">
        <f t="shared" si="7"/>
        <v>10</v>
      </c>
      <c r="E205" s="18"/>
      <c r="F205" s="18"/>
      <c r="G205" s="19">
        <v>10</v>
      </c>
      <c r="H205" s="19"/>
      <c r="I205" s="17" t="s">
        <v>456</v>
      </c>
      <c r="J205" s="29"/>
      <c r="K205" s="30" t="s">
        <v>703</v>
      </c>
      <c r="L205" s="31" t="s">
        <v>704</v>
      </c>
      <c r="M205" s="31">
        <v>92</v>
      </c>
      <c r="N205" s="29">
        <v>2060503</v>
      </c>
      <c r="O205" s="17" t="s">
        <v>28</v>
      </c>
      <c r="P205" s="17">
        <v>507</v>
      </c>
      <c r="Q205" s="17" t="s">
        <v>111</v>
      </c>
      <c r="R205" s="17"/>
      <c r="S205" s="17"/>
    </row>
    <row r="206" spans="1:19" s="1" customFormat="1" ht="28.5" customHeight="1">
      <c r="A206" s="62" t="s">
        <v>705</v>
      </c>
      <c r="B206" s="63" t="s">
        <v>706</v>
      </c>
      <c r="C206" s="71"/>
      <c r="D206" s="11">
        <f t="shared" si="7"/>
        <v>1559.42</v>
      </c>
      <c r="E206" s="13">
        <f>SUM(E207,E245,E247,E250)</f>
        <v>340</v>
      </c>
      <c r="F206" s="13">
        <f>SUM(F207,F245,F247,F250)</f>
        <v>160</v>
      </c>
      <c r="G206" s="13">
        <f>SUM(G207,G245,G247,G250)</f>
        <v>59.420000000000016</v>
      </c>
      <c r="H206" s="13">
        <f>SUM(H207,H245,H247,H250)</f>
        <v>1000</v>
      </c>
      <c r="I206" s="11"/>
      <c r="J206" s="33"/>
      <c r="K206" s="34"/>
      <c r="L206" s="35"/>
      <c r="M206" s="33"/>
      <c r="N206" s="36"/>
      <c r="O206" s="17"/>
      <c r="P206" s="17"/>
      <c r="Q206" s="38"/>
      <c r="R206" s="17"/>
      <c r="S206" s="17"/>
    </row>
    <row r="207" spans="1:19" s="1" customFormat="1" ht="28.5" customHeight="1">
      <c r="A207" s="62"/>
      <c r="B207" s="68" t="s">
        <v>104</v>
      </c>
      <c r="C207" s="10" t="s">
        <v>55</v>
      </c>
      <c r="D207" s="11">
        <f t="shared" si="7"/>
        <v>1509.12</v>
      </c>
      <c r="E207" s="13">
        <f>SUM(E208:E244)</f>
        <v>330</v>
      </c>
      <c r="F207" s="13">
        <f>SUM(F208:F244)</f>
        <v>120</v>
      </c>
      <c r="G207" s="13">
        <f>SUM(G208:G244)</f>
        <v>59.120000000000019</v>
      </c>
      <c r="H207" s="13">
        <f>SUM(H208:H244)</f>
        <v>1000</v>
      </c>
      <c r="I207" s="26"/>
      <c r="J207" s="33"/>
      <c r="K207" s="34"/>
      <c r="L207" s="35"/>
      <c r="M207" s="33"/>
      <c r="N207" s="36"/>
      <c r="O207" s="17"/>
      <c r="P207" s="17"/>
      <c r="Q207" s="38"/>
      <c r="R207" s="17"/>
      <c r="S207" s="17"/>
    </row>
    <row r="208" spans="1:19" s="1" customFormat="1" ht="28.5" customHeight="1">
      <c r="A208" s="62"/>
      <c r="B208" s="68"/>
      <c r="C208" s="17" t="s">
        <v>707</v>
      </c>
      <c r="D208" s="17">
        <f t="shared" si="7"/>
        <v>100</v>
      </c>
      <c r="E208" s="22">
        <v>100</v>
      </c>
      <c r="F208" s="22"/>
      <c r="G208" s="22"/>
      <c r="H208" s="22"/>
      <c r="I208" s="17" t="s">
        <v>708</v>
      </c>
      <c r="J208" s="41"/>
      <c r="K208" s="17" t="s">
        <v>709</v>
      </c>
      <c r="L208" s="17" t="s">
        <v>710</v>
      </c>
      <c r="M208" s="33">
        <v>92</v>
      </c>
      <c r="N208" s="36">
        <v>2060404</v>
      </c>
      <c r="O208" s="17" t="s">
        <v>110</v>
      </c>
      <c r="P208" s="17">
        <v>507</v>
      </c>
      <c r="Q208" s="38" t="s">
        <v>111</v>
      </c>
      <c r="R208" s="17"/>
      <c r="S208" s="17"/>
    </row>
    <row r="209" spans="1:19" s="1" customFormat="1" ht="28.5" customHeight="1">
      <c r="A209" s="62"/>
      <c r="B209" s="68"/>
      <c r="C209" s="17" t="s">
        <v>711</v>
      </c>
      <c r="D209" s="17">
        <f t="shared" si="7"/>
        <v>10</v>
      </c>
      <c r="E209" s="22">
        <v>10</v>
      </c>
      <c r="F209" s="22"/>
      <c r="G209" s="22"/>
      <c r="H209" s="22"/>
      <c r="I209" s="17" t="s">
        <v>712</v>
      </c>
      <c r="J209" s="41"/>
      <c r="K209" s="17" t="s">
        <v>713</v>
      </c>
      <c r="L209" s="17" t="s">
        <v>714</v>
      </c>
      <c r="M209" s="33">
        <v>92</v>
      </c>
      <c r="N209" s="36">
        <v>2060404</v>
      </c>
      <c r="O209" s="17" t="s">
        <v>110</v>
      </c>
      <c r="P209" s="17">
        <v>507</v>
      </c>
      <c r="Q209" s="38" t="s">
        <v>111</v>
      </c>
      <c r="R209" s="17"/>
      <c r="S209" s="17"/>
    </row>
    <row r="210" spans="1:19" s="1" customFormat="1" ht="28.5" customHeight="1">
      <c r="A210" s="62"/>
      <c r="B210" s="68"/>
      <c r="C210" s="17" t="s">
        <v>715</v>
      </c>
      <c r="D210" s="17">
        <f t="shared" si="7"/>
        <v>10</v>
      </c>
      <c r="E210" s="22">
        <v>10</v>
      </c>
      <c r="F210" s="22"/>
      <c r="G210" s="22"/>
      <c r="H210" s="22"/>
      <c r="I210" s="17" t="s">
        <v>716</v>
      </c>
      <c r="J210" s="41"/>
      <c r="K210" s="17" t="s">
        <v>717</v>
      </c>
      <c r="L210" s="17" t="s">
        <v>718</v>
      </c>
      <c r="M210" s="33">
        <v>92</v>
      </c>
      <c r="N210" s="36">
        <v>2060404</v>
      </c>
      <c r="O210" s="17" t="s">
        <v>110</v>
      </c>
      <c r="P210" s="17">
        <v>507</v>
      </c>
      <c r="Q210" s="38" t="s">
        <v>111</v>
      </c>
      <c r="R210" s="17"/>
      <c r="S210" s="17"/>
    </row>
    <row r="211" spans="1:19" s="1" customFormat="1" ht="28.5" customHeight="1">
      <c r="A211" s="62"/>
      <c r="B211" s="68"/>
      <c r="C211" s="17" t="s">
        <v>719</v>
      </c>
      <c r="D211" s="17">
        <f t="shared" si="7"/>
        <v>10</v>
      </c>
      <c r="E211" s="22">
        <v>10</v>
      </c>
      <c r="F211" s="22"/>
      <c r="G211" s="22"/>
      <c r="H211" s="22"/>
      <c r="I211" s="17" t="s">
        <v>720</v>
      </c>
      <c r="J211" s="41"/>
      <c r="K211" s="17" t="s">
        <v>721</v>
      </c>
      <c r="L211" s="17" t="s">
        <v>722</v>
      </c>
      <c r="M211" s="33">
        <v>92</v>
      </c>
      <c r="N211" s="36">
        <v>2060404</v>
      </c>
      <c r="O211" s="17" t="s">
        <v>110</v>
      </c>
      <c r="P211" s="17">
        <v>507</v>
      </c>
      <c r="Q211" s="38" t="s">
        <v>111</v>
      </c>
      <c r="R211" s="17"/>
      <c r="S211" s="17"/>
    </row>
    <row r="212" spans="1:19" s="1" customFormat="1" ht="28.5" customHeight="1">
      <c r="A212" s="62"/>
      <c r="B212" s="68"/>
      <c r="C212" s="17" t="s">
        <v>723</v>
      </c>
      <c r="D212" s="17">
        <f t="shared" si="7"/>
        <v>10</v>
      </c>
      <c r="E212" s="22">
        <v>10</v>
      </c>
      <c r="F212" s="22"/>
      <c r="G212" s="22"/>
      <c r="H212" s="22"/>
      <c r="I212" s="17" t="s">
        <v>724</v>
      </c>
      <c r="J212" s="41"/>
      <c r="K212" s="17" t="s">
        <v>725</v>
      </c>
      <c r="L212" s="17" t="s">
        <v>726</v>
      </c>
      <c r="M212" s="33">
        <v>92</v>
      </c>
      <c r="N212" s="36">
        <v>2060404</v>
      </c>
      <c r="O212" s="17" t="s">
        <v>110</v>
      </c>
      <c r="P212" s="17">
        <v>507</v>
      </c>
      <c r="Q212" s="38" t="s">
        <v>111</v>
      </c>
      <c r="R212" s="17"/>
      <c r="S212" s="17"/>
    </row>
    <row r="213" spans="1:19" s="1" customFormat="1" ht="28.5" customHeight="1">
      <c r="A213" s="62" t="s">
        <v>705</v>
      </c>
      <c r="B213" s="68" t="s">
        <v>104</v>
      </c>
      <c r="C213" s="17" t="s">
        <v>727</v>
      </c>
      <c r="D213" s="17">
        <f t="shared" si="7"/>
        <v>10</v>
      </c>
      <c r="E213" s="22">
        <v>10</v>
      </c>
      <c r="F213" s="22"/>
      <c r="G213" s="22"/>
      <c r="H213" s="22"/>
      <c r="I213" s="17" t="s">
        <v>728</v>
      </c>
      <c r="J213" s="41"/>
      <c r="K213" s="17" t="s">
        <v>729</v>
      </c>
      <c r="L213" s="17" t="s">
        <v>730</v>
      </c>
      <c r="M213" s="33">
        <v>92</v>
      </c>
      <c r="N213" s="36">
        <v>2060404</v>
      </c>
      <c r="O213" s="17" t="s">
        <v>110</v>
      </c>
      <c r="P213" s="17">
        <v>507</v>
      </c>
      <c r="Q213" s="38" t="s">
        <v>111</v>
      </c>
      <c r="R213" s="17"/>
      <c r="S213" s="17"/>
    </row>
    <row r="214" spans="1:19" s="1" customFormat="1" ht="28.5" customHeight="1">
      <c r="A214" s="62"/>
      <c r="B214" s="68"/>
      <c r="C214" s="17" t="s">
        <v>731</v>
      </c>
      <c r="D214" s="17">
        <f t="shared" si="7"/>
        <v>100</v>
      </c>
      <c r="E214" s="22">
        <v>100</v>
      </c>
      <c r="F214" s="22"/>
      <c r="G214" s="22"/>
      <c r="H214" s="22"/>
      <c r="I214" s="17" t="s">
        <v>732</v>
      </c>
      <c r="J214" s="41"/>
      <c r="K214" s="17" t="s">
        <v>733</v>
      </c>
      <c r="L214" s="17" t="s">
        <v>734</v>
      </c>
      <c r="M214" s="33">
        <v>92</v>
      </c>
      <c r="N214" s="36">
        <v>2060404</v>
      </c>
      <c r="O214" s="17" t="s">
        <v>110</v>
      </c>
      <c r="P214" s="17">
        <v>507</v>
      </c>
      <c r="Q214" s="38" t="s">
        <v>111</v>
      </c>
      <c r="R214" s="17"/>
      <c r="S214" s="17"/>
    </row>
    <row r="215" spans="1:19" s="1" customFormat="1" ht="28.5" customHeight="1">
      <c r="A215" s="62"/>
      <c r="B215" s="68"/>
      <c r="C215" s="17" t="s">
        <v>735</v>
      </c>
      <c r="D215" s="17">
        <f t="shared" si="7"/>
        <v>10</v>
      </c>
      <c r="E215" s="22">
        <v>10</v>
      </c>
      <c r="F215" s="22"/>
      <c r="G215" s="22"/>
      <c r="H215" s="22"/>
      <c r="I215" s="17" t="s">
        <v>736</v>
      </c>
      <c r="J215" s="41"/>
      <c r="K215" s="17" t="s">
        <v>737</v>
      </c>
      <c r="L215" s="17" t="s">
        <v>738</v>
      </c>
      <c r="M215" s="33">
        <v>92</v>
      </c>
      <c r="N215" s="36">
        <v>2060404</v>
      </c>
      <c r="O215" s="17" t="s">
        <v>110</v>
      </c>
      <c r="P215" s="17">
        <v>507</v>
      </c>
      <c r="Q215" s="38" t="s">
        <v>111</v>
      </c>
      <c r="R215" s="17"/>
      <c r="S215" s="17"/>
    </row>
    <row r="216" spans="1:19" s="1" customFormat="1" ht="28.5" customHeight="1">
      <c r="A216" s="62"/>
      <c r="B216" s="68"/>
      <c r="C216" s="17" t="s">
        <v>739</v>
      </c>
      <c r="D216" s="17">
        <f t="shared" si="7"/>
        <v>10</v>
      </c>
      <c r="E216" s="22">
        <v>10</v>
      </c>
      <c r="F216" s="22"/>
      <c r="G216" s="22"/>
      <c r="H216" s="22"/>
      <c r="I216" s="17" t="s">
        <v>740</v>
      </c>
      <c r="J216" s="41"/>
      <c r="K216" s="17" t="s">
        <v>741</v>
      </c>
      <c r="L216" s="17" t="s">
        <v>742</v>
      </c>
      <c r="M216" s="33">
        <v>92</v>
      </c>
      <c r="N216" s="36">
        <v>2060404</v>
      </c>
      <c r="O216" s="17" t="s">
        <v>110</v>
      </c>
      <c r="P216" s="17">
        <v>507</v>
      </c>
      <c r="Q216" s="38" t="s">
        <v>111</v>
      </c>
      <c r="R216" s="17"/>
      <c r="S216" s="17"/>
    </row>
    <row r="217" spans="1:19" s="1" customFormat="1" ht="28.5" customHeight="1">
      <c r="A217" s="62"/>
      <c r="B217" s="68"/>
      <c r="C217" s="17" t="s">
        <v>743</v>
      </c>
      <c r="D217" s="17">
        <f t="shared" si="7"/>
        <v>10</v>
      </c>
      <c r="E217" s="22">
        <v>10</v>
      </c>
      <c r="F217" s="22"/>
      <c r="G217" s="22"/>
      <c r="H217" s="22"/>
      <c r="I217" s="17" t="s">
        <v>744</v>
      </c>
      <c r="J217" s="41"/>
      <c r="K217" s="17" t="s">
        <v>745</v>
      </c>
      <c r="L217" s="17" t="s">
        <v>746</v>
      </c>
      <c r="M217" s="33">
        <v>92</v>
      </c>
      <c r="N217" s="36">
        <v>2060404</v>
      </c>
      <c r="O217" s="17" t="s">
        <v>110</v>
      </c>
      <c r="P217" s="17">
        <v>507</v>
      </c>
      <c r="Q217" s="38" t="s">
        <v>111</v>
      </c>
      <c r="R217" s="17"/>
      <c r="S217" s="17"/>
    </row>
    <row r="218" spans="1:19" s="1" customFormat="1" ht="28.5" customHeight="1">
      <c r="A218" s="62"/>
      <c r="B218" s="68"/>
      <c r="C218" s="17" t="s">
        <v>747</v>
      </c>
      <c r="D218" s="17">
        <f t="shared" si="7"/>
        <v>10</v>
      </c>
      <c r="E218" s="22">
        <v>10</v>
      </c>
      <c r="F218" s="22"/>
      <c r="G218" s="22"/>
      <c r="H218" s="22"/>
      <c r="I218" s="17" t="s">
        <v>748</v>
      </c>
      <c r="J218" s="41"/>
      <c r="K218" s="17" t="s">
        <v>749</v>
      </c>
      <c r="L218" s="17" t="s">
        <v>750</v>
      </c>
      <c r="M218" s="33">
        <v>92</v>
      </c>
      <c r="N218" s="36">
        <v>2060404</v>
      </c>
      <c r="O218" s="17" t="s">
        <v>110</v>
      </c>
      <c r="P218" s="17">
        <v>507</v>
      </c>
      <c r="Q218" s="38" t="s">
        <v>111</v>
      </c>
      <c r="R218" s="17"/>
      <c r="S218" s="17"/>
    </row>
    <row r="219" spans="1:19" s="1" customFormat="1" ht="28.5" customHeight="1">
      <c r="A219" s="62"/>
      <c r="B219" s="68"/>
      <c r="C219" s="17" t="s">
        <v>751</v>
      </c>
      <c r="D219" s="17">
        <f t="shared" si="7"/>
        <v>10</v>
      </c>
      <c r="E219" s="22">
        <v>10</v>
      </c>
      <c r="F219" s="22"/>
      <c r="G219" s="22"/>
      <c r="H219" s="22"/>
      <c r="I219" s="17" t="s">
        <v>752</v>
      </c>
      <c r="J219" s="41"/>
      <c r="K219" s="17" t="s">
        <v>753</v>
      </c>
      <c r="L219" s="17" t="s">
        <v>754</v>
      </c>
      <c r="M219" s="33">
        <v>92</v>
      </c>
      <c r="N219" s="36">
        <v>2060404</v>
      </c>
      <c r="O219" s="17" t="s">
        <v>110</v>
      </c>
      <c r="P219" s="17">
        <v>507</v>
      </c>
      <c r="Q219" s="38" t="s">
        <v>111</v>
      </c>
      <c r="R219" s="17"/>
      <c r="S219" s="17"/>
    </row>
    <row r="220" spans="1:19" s="1" customFormat="1" ht="28.5" customHeight="1">
      <c r="A220" s="62"/>
      <c r="B220" s="68"/>
      <c r="C220" s="17" t="s">
        <v>755</v>
      </c>
      <c r="D220" s="17">
        <f t="shared" si="7"/>
        <v>10</v>
      </c>
      <c r="E220" s="22">
        <v>10</v>
      </c>
      <c r="F220" s="22"/>
      <c r="G220" s="22"/>
      <c r="H220" s="22"/>
      <c r="I220" s="17" t="s">
        <v>756</v>
      </c>
      <c r="J220" s="41"/>
      <c r="K220" s="17" t="s">
        <v>757</v>
      </c>
      <c r="L220" s="17" t="s">
        <v>758</v>
      </c>
      <c r="M220" s="33">
        <v>92</v>
      </c>
      <c r="N220" s="36">
        <v>2060404</v>
      </c>
      <c r="O220" s="17" t="s">
        <v>110</v>
      </c>
      <c r="P220" s="17">
        <v>507</v>
      </c>
      <c r="Q220" s="38" t="s">
        <v>111</v>
      </c>
      <c r="R220" s="17"/>
      <c r="S220" s="17"/>
    </row>
    <row r="221" spans="1:19" s="1" customFormat="1" ht="28.5" customHeight="1">
      <c r="A221" s="62"/>
      <c r="B221" s="68"/>
      <c r="C221" s="17" t="s">
        <v>759</v>
      </c>
      <c r="D221" s="17">
        <f t="shared" si="7"/>
        <v>10</v>
      </c>
      <c r="E221" s="22">
        <v>10</v>
      </c>
      <c r="F221" s="22"/>
      <c r="G221" s="22"/>
      <c r="H221" s="22"/>
      <c r="I221" s="17" t="s">
        <v>760</v>
      </c>
      <c r="J221" s="41"/>
      <c r="K221" s="17" t="s">
        <v>761</v>
      </c>
      <c r="L221" s="17" t="s">
        <v>762</v>
      </c>
      <c r="M221" s="33">
        <v>92</v>
      </c>
      <c r="N221" s="36">
        <v>2060404</v>
      </c>
      <c r="O221" s="17" t="s">
        <v>110</v>
      </c>
      <c r="P221" s="17">
        <v>507</v>
      </c>
      <c r="Q221" s="38" t="s">
        <v>111</v>
      </c>
      <c r="R221" s="17"/>
      <c r="S221" s="17"/>
    </row>
    <row r="222" spans="1:19" s="1" customFormat="1" ht="28.5" customHeight="1">
      <c r="A222" s="62"/>
      <c r="B222" s="68"/>
      <c r="C222" s="17" t="s">
        <v>763</v>
      </c>
      <c r="D222" s="17">
        <f t="shared" si="7"/>
        <v>10</v>
      </c>
      <c r="E222" s="22">
        <v>10</v>
      </c>
      <c r="F222" s="22"/>
      <c r="G222" s="22"/>
      <c r="H222" s="22"/>
      <c r="I222" s="17" t="s">
        <v>764</v>
      </c>
      <c r="J222" s="41"/>
      <c r="K222" s="17" t="s">
        <v>765</v>
      </c>
      <c r="L222" s="17" t="s">
        <v>766</v>
      </c>
      <c r="M222" s="33">
        <v>92</v>
      </c>
      <c r="N222" s="36">
        <v>2060404</v>
      </c>
      <c r="O222" s="17" t="s">
        <v>110</v>
      </c>
      <c r="P222" s="17">
        <v>507</v>
      </c>
      <c r="Q222" s="38" t="s">
        <v>111</v>
      </c>
      <c r="R222" s="17"/>
      <c r="S222" s="17"/>
    </row>
    <row r="223" spans="1:19" s="1" customFormat="1" ht="47.1" customHeight="1">
      <c r="A223" s="62"/>
      <c r="B223" s="68"/>
      <c r="C223" s="17" t="s">
        <v>767</v>
      </c>
      <c r="D223" s="17">
        <f t="shared" si="7"/>
        <v>20</v>
      </c>
      <c r="E223" s="39"/>
      <c r="F223" s="22">
        <v>20</v>
      </c>
      <c r="G223" s="22"/>
      <c r="H223" s="22"/>
      <c r="I223" s="21" t="s">
        <v>768</v>
      </c>
      <c r="J223" s="17"/>
      <c r="K223" s="17" t="s">
        <v>769</v>
      </c>
      <c r="L223" s="22" t="s">
        <v>770</v>
      </c>
      <c r="M223" s="33">
        <v>92</v>
      </c>
      <c r="N223" s="17">
        <v>2060599</v>
      </c>
      <c r="O223" s="17" t="s">
        <v>316</v>
      </c>
      <c r="P223" s="17">
        <v>507</v>
      </c>
      <c r="Q223" s="38" t="s">
        <v>111</v>
      </c>
      <c r="R223" s="17"/>
      <c r="S223" s="17"/>
    </row>
    <row r="224" spans="1:19" s="1" customFormat="1" ht="28.5" customHeight="1">
      <c r="A224" s="62"/>
      <c r="B224" s="68"/>
      <c r="C224" s="17" t="s">
        <v>771</v>
      </c>
      <c r="D224" s="17">
        <f t="shared" si="7"/>
        <v>20</v>
      </c>
      <c r="E224" s="39"/>
      <c r="F224" s="22">
        <v>20</v>
      </c>
      <c r="G224" s="22"/>
      <c r="H224" s="22"/>
      <c r="I224" s="17" t="s">
        <v>772</v>
      </c>
      <c r="J224" s="17"/>
      <c r="K224" s="17" t="s">
        <v>773</v>
      </c>
      <c r="L224" s="22" t="s">
        <v>774</v>
      </c>
      <c r="M224" s="33">
        <v>92</v>
      </c>
      <c r="N224" s="17">
        <v>2060599</v>
      </c>
      <c r="O224" s="17" t="s">
        <v>316</v>
      </c>
      <c r="P224" s="17">
        <v>507</v>
      </c>
      <c r="Q224" s="38" t="s">
        <v>111</v>
      </c>
      <c r="R224" s="17"/>
      <c r="S224" s="17"/>
    </row>
    <row r="225" spans="1:19" s="1" customFormat="1" ht="28.5" customHeight="1">
      <c r="A225" s="62"/>
      <c r="B225" s="68"/>
      <c r="C225" s="17" t="s">
        <v>775</v>
      </c>
      <c r="D225" s="17">
        <f t="shared" si="7"/>
        <v>20</v>
      </c>
      <c r="E225" s="39"/>
      <c r="F225" s="22">
        <v>20</v>
      </c>
      <c r="G225" s="22"/>
      <c r="H225" s="22"/>
      <c r="I225" s="17" t="s">
        <v>776</v>
      </c>
      <c r="J225" s="17"/>
      <c r="K225" s="17" t="s">
        <v>777</v>
      </c>
      <c r="L225" s="22" t="s">
        <v>778</v>
      </c>
      <c r="M225" s="33">
        <v>92</v>
      </c>
      <c r="N225" s="17">
        <v>2060599</v>
      </c>
      <c r="O225" s="17" t="s">
        <v>316</v>
      </c>
      <c r="P225" s="17">
        <v>507</v>
      </c>
      <c r="Q225" s="38" t="s">
        <v>111</v>
      </c>
      <c r="R225" s="17"/>
      <c r="S225" s="17"/>
    </row>
    <row r="226" spans="1:19" s="1" customFormat="1" ht="48" customHeight="1">
      <c r="A226" s="62"/>
      <c r="B226" s="68"/>
      <c r="C226" s="17" t="s">
        <v>779</v>
      </c>
      <c r="D226" s="17">
        <f t="shared" si="7"/>
        <v>20</v>
      </c>
      <c r="E226" s="39"/>
      <c r="F226" s="22">
        <v>20</v>
      </c>
      <c r="G226" s="22"/>
      <c r="H226" s="22"/>
      <c r="I226" s="17" t="s">
        <v>780</v>
      </c>
      <c r="J226" s="17"/>
      <c r="K226" s="17" t="s">
        <v>781</v>
      </c>
      <c r="L226" s="22" t="s">
        <v>782</v>
      </c>
      <c r="M226" s="33">
        <v>92</v>
      </c>
      <c r="N226" s="17">
        <v>2060599</v>
      </c>
      <c r="O226" s="17" t="s">
        <v>316</v>
      </c>
      <c r="P226" s="17">
        <v>507</v>
      </c>
      <c r="Q226" s="38" t="s">
        <v>111</v>
      </c>
      <c r="R226" s="17"/>
      <c r="S226" s="17"/>
    </row>
    <row r="227" spans="1:19" s="1" customFormat="1" ht="28.5" customHeight="1">
      <c r="A227" s="62"/>
      <c r="B227" s="68"/>
      <c r="C227" s="17" t="s">
        <v>783</v>
      </c>
      <c r="D227" s="17">
        <f t="shared" si="7"/>
        <v>20</v>
      </c>
      <c r="E227" s="39"/>
      <c r="F227" s="22">
        <v>20</v>
      </c>
      <c r="G227" s="22"/>
      <c r="H227" s="22"/>
      <c r="I227" s="17" t="s">
        <v>784</v>
      </c>
      <c r="J227" s="17"/>
      <c r="K227" s="17" t="s">
        <v>785</v>
      </c>
      <c r="L227" s="22" t="s">
        <v>786</v>
      </c>
      <c r="M227" s="33">
        <v>92</v>
      </c>
      <c r="N227" s="17">
        <v>2060599</v>
      </c>
      <c r="O227" s="17" t="s">
        <v>316</v>
      </c>
      <c r="P227" s="17">
        <v>507</v>
      </c>
      <c r="Q227" s="38" t="s">
        <v>111</v>
      </c>
      <c r="R227" s="17"/>
      <c r="S227" s="17"/>
    </row>
    <row r="228" spans="1:19" s="1" customFormat="1" ht="28.5" customHeight="1">
      <c r="A228" s="62"/>
      <c r="B228" s="68"/>
      <c r="C228" s="17" t="s">
        <v>787</v>
      </c>
      <c r="D228" s="17">
        <f t="shared" si="7"/>
        <v>20</v>
      </c>
      <c r="E228" s="39"/>
      <c r="F228" s="22">
        <v>20</v>
      </c>
      <c r="G228" s="22"/>
      <c r="H228" s="22"/>
      <c r="I228" s="17" t="s">
        <v>788</v>
      </c>
      <c r="J228" s="17"/>
      <c r="K228" s="17" t="s">
        <v>789</v>
      </c>
      <c r="L228" s="22" t="s">
        <v>790</v>
      </c>
      <c r="M228" s="33">
        <v>92</v>
      </c>
      <c r="N228" s="17">
        <v>2060599</v>
      </c>
      <c r="O228" s="17" t="s">
        <v>316</v>
      </c>
      <c r="P228" s="17">
        <v>507</v>
      </c>
      <c r="Q228" s="38" t="s">
        <v>111</v>
      </c>
      <c r="R228" s="17"/>
      <c r="S228" s="17"/>
    </row>
    <row r="229" spans="1:19" s="1" customFormat="1" ht="28.5" customHeight="1">
      <c r="A229" s="62"/>
      <c r="B229" s="68"/>
      <c r="C229" s="16" t="s">
        <v>791</v>
      </c>
      <c r="D229" s="17">
        <f t="shared" si="7"/>
        <v>39.89</v>
      </c>
      <c r="E229" s="18"/>
      <c r="F229" s="18"/>
      <c r="G229" s="19">
        <v>39.89</v>
      </c>
      <c r="H229" s="19"/>
      <c r="I229" s="17" t="s">
        <v>25</v>
      </c>
      <c r="J229" s="29"/>
      <c r="K229" s="30" t="s">
        <v>792</v>
      </c>
      <c r="L229" s="31" t="s">
        <v>793</v>
      </c>
      <c r="M229" s="31">
        <v>92</v>
      </c>
      <c r="N229" s="29">
        <v>2060503</v>
      </c>
      <c r="O229" s="17" t="s">
        <v>28</v>
      </c>
      <c r="P229" s="17">
        <v>507</v>
      </c>
      <c r="Q229" s="17" t="s">
        <v>111</v>
      </c>
      <c r="R229" s="17"/>
      <c r="S229" s="17"/>
    </row>
    <row r="230" spans="1:19" s="1" customFormat="1" ht="28.5" customHeight="1">
      <c r="A230" s="62"/>
      <c r="B230" s="68"/>
      <c r="C230" s="16" t="s">
        <v>794</v>
      </c>
      <c r="D230" s="17">
        <f t="shared" si="7"/>
        <v>8.06</v>
      </c>
      <c r="E230" s="18"/>
      <c r="F230" s="18"/>
      <c r="G230" s="19">
        <v>8.06</v>
      </c>
      <c r="H230" s="19"/>
      <c r="I230" s="17" t="s">
        <v>25</v>
      </c>
      <c r="J230" s="29"/>
      <c r="K230" s="30" t="s">
        <v>795</v>
      </c>
      <c r="L230" s="31" t="s">
        <v>796</v>
      </c>
      <c r="M230" s="31">
        <v>92</v>
      </c>
      <c r="N230" s="29">
        <v>2060503</v>
      </c>
      <c r="O230" s="17" t="s">
        <v>28</v>
      </c>
      <c r="P230" s="17">
        <v>507</v>
      </c>
      <c r="Q230" s="17" t="s">
        <v>111</v>
      </c>
      <c r="R230" s="17"/>
      <c r="S230" s="17"/>
    </row>
    <row r="231" spans="1:19" s="1" customFormat="1" ht="28.5" customHeight="1">
      <c r="A231" s="62" t="s">
        <v>705</v>
      </c>
      <c r="B231" s="68" t="s">
        <v>104</v>
      </c>
      <c r="C231" s="16" t="s">
        <v>797</v>
      </c>
      <c r="D231" s="17">
        <f t="shared" si="7"/>
        <v>2.21</v>
      </c>
      <c r="E231" s="18"/>
      <c r="F231" s="18"/>
      <c r="G231" s="19">
        <v>2.21</v>
      </c>
      <c r="H231" s="19"/>
      <c r="I231" s="17" t="s">
        <v>25</v>
      </c>
      <c r="J231" s="29"/>
      <c r="K231" s="30" t="s">
        <v>798</v>
      </c>
      <c r="L231" s="31" t="s">
        <v>799</v>
      </c>
      <c r="M231" s="31">
        <v>92</v>
      </c>
      <c r="N231" s="29">
        <v>2060503</v>
      </c>
      <c r="O231" s="17" t="s">
        <v>28</v>
      </c>
      <c r="P231" s="17">
        <v>507</v>
      </c>
      <c r="Q231" s="17" t="s">
        <v>111</v>
      </c>
      <c r="R231" s="17"/>
      <c r="S231" s="17"/>
    </row>
    <row r="232" spans="1:19" s="1" customFormat="1" ht="28.5" customHeight="1">
      <c r="A232" s="62"/>
      <c r="B232" s="68"/>
      <c r="C232" s="16" t="s">
        <v>800</v>
      </c>
      <c r="D232" s="17">
        <f t="shared" si="7"/>
        <v>1.18</v>
      </c>
      <c r="E232" s="18"/>
      <c r="F232" s="18"/>
      <c r="G232" s="19">
        <v>1.18</v>
      </c>
      <c r="H232" s="19"/>
      <c r="I232" s="17" t="s">
        <v>25</v>
      </c>
      <c r="J232" s="29"/>
      <c r="K232" s="30" t="s">
        <v>801</v>
      </c>
      <c r="L232" s="31" t="s">
        <v>802</v>
      </c>
      <c r="M232" s="31">
        <v>92</v>
      </c>
      <c r="N232" s="29">
        <v>2060503</v>
      </c>
      <c r="O232" s="17" t="s">
        <v>28</v>
      </c>
      <c r="P232" s="17">
        <v>507</v>
      </c>
      <c r="Q232" s="17" t="s">
        <v>111</v>
      </c>
      <c r="R232" s="17"/>
      <c r="S232" s="17"/>
    </row>
    <row r="233" spans="1:19" s="1" customFormat="1" ht="28.5" customHeight="1">
      <c r="A233" s="62"/>
      <c r="B233" s="68"/>
      <c r="C233" s="16" t="s">
        <v>803</v>
      </c>
      <c r="D233" s="17">
        <f t="shared" si="7"/>
        <v>0.32</v>
      </c>
      <c r="E233" s="18"/>
      <c r="F233" s="18"/>
      <c r="G233" s="19">
        <v>0.32</v>
      </c>
      <c r="H233" s="19"/>
      <c r="I233" s="17" t="s">
        <v>456</v>
      </c>
      <c r="J233" s="29"/>
      <c r="K233" s="30" t="s">
        <v>804</v>
      </c>
      <c r="L233" s="31" t="s">
        <v>805</v>
      </c>
      <c r="M233" s="31">
        <v>92</v>
      </c>
      <c r="N233" s="29">
        <v>2060503</v>
      </c>
      <c r="O233" s="17" t="s">
        <v>28</v>
      </c>
      <c r="P233" s="17">
        <v>507</v>
      </c>
      <c r="Q233" s="17" t="s">
        <v>111</v>
      </c>
      <c r="R233" s="17"/>
      <c r="S233" s="17"/>
    </row>
    <row r="234" spans="1:19" s="1" customFormat="1" ht="28.5" customHeight="1">
      <c r="A234" s="62"/>
      <c r="B234" s="68"/>
      <c r="C234" s="16" t="s">
        <v>806</v>
      </c>
      <c r="D234" s="17">
        <f t="shared" si="7"/>
        <v>1.56</v>
      </c>
      <c r="E234" s="18"/>
      <c r="F234" s="18"/>
      <c r="G234" s="19">
        <v>1.56</v>
      </c>
      <c r="H234" s="19"/>
      <c r="I234" s="17" t="s">
        <v>456</v>
      </c>
      <c r="J234" s="29"/>
      <c r="K234" s="30" t="s">
        <v>807</v>
      </c>
      <c r="L234" s="31" t="s">
        <v>808</v>
      </c>
      <c r="M234" s="31">
        <v>92</v>
      </c>
      <c r="N234" s="29">
        <v>2060503</v>
      </c>
      <c r="O234" s="17" t="s">
        <v>28</v>
      </c>
      <c r="P234" s="17">
        <v>507</v>
      </c>
      <c r="Q234" s="17" t="s">
        <v>111</v>
      </c>
      <c r="R234" s="17"/>
      <c r="S234" s="17"/>
    </row>
    <row r="235" spans="1:19" s="1" customFormat="1" ht="28.5" customHeight="1">
      <c r="A235" s="62"/>
      <c r="B235" s="68"/>
      <c r="C235" s="16" t="s">
        <v>809</v>
      </c>
      <c r="D235" s="17">
        <f t="shared" si="7"/>
        <v>0.2</v>
      </c>
      <c r="E235" s="18"/>
      <c r="F235" s="18"/>
      <c r="G235" s="19">
        <v>0.2</v>
      </c>
      <c r="H235" s="19"/>
      <c r="I235" s="17" t="s">
        <v>456</v>
      </c>
      <c r="J235" s="29"/>
      <c r="K235" s="30" t="s">
        <v>810</v>
      </c>
      <c r="L235" s="31" t="s">
        <v>811</v>
      </c>
      <c r="M235" s="31">
        <v>92</v>
      </c>
      <c r="N235" s="29">
        <v>2060503</v>
      </c>
      <c r="O235" s="17" t="s">
        <v>28</v>
      </c>
      <c r="P235" s="17">
        <v>507</v>
      </c>
      <c r="Q235" s="17" t="s">
        <v>111</v>
      </c>
      <c r="R235" s="17"/>
      <c r="S235" s="17"/>
    </row>
    <row r="236" spans="1:19" s="1" customFormat="1" ht="28.5" customHeight="1">
      <c r="A236" s="62"/>
      <c r="B236" s="68"/>
      <c r="C236" s="16" t="s">
        <v>812</v>
      </c>
      <c r="D236" s="17">
        <f t="shared" si="7"/>
        <v>0.15</v>
      </c>
      <c r="E236" s="18"/>
      <c r="F236" s="18"/>
      <c r="G236" s="19">
        <v>0.15</v>
      </c>
      <c r="H236" s="19"/>
      <c r="I236" s="17" t="s">
        <v>456</v>
      </c>
      <c r="J236" s="29"/>
      <c r="K236" s="30" t="s">
        <v>813</v>
      </c>
      <c r="L236" s="31" t="s">
        <v>814</v>
      </c>
      <c r="M236" s="31">
        <v>92</v>
      </c>
      <c r="N236" s="29">
        <v>2060503</v>
      </c>
      <c r="O236" s="17" t="s">
        <v>28</v>
      </c>
      <c r="P236" s="17">
        <v>507</v>
      </c>
      <c r="Q236" s="17" t="s">
        <v>111</v>
      </c>
      <c r="R236" s="17"/>
      <c r="S236" s="17"/>
    </row>
    <row r="237" spans="1:19" s="1" customFormat="1" ht="28.5" customHeight="1">
      <c r="A237" s="62"/>
      <c r="B237" s="68"/>
      <c r="C237" s="16" t="s">
        <v>815</v>
      </c>
      <c r="D237" s="17">
        <f t="shared" si="7"/>
        <v>1.44</v>
      </c>
      <c r="E237" s="18"/>
      <c r="F237" s="18"/>
      <c r="G237" s="19">
        <v>1.44</v>
      </c>
      <c r="H237" s="19"/>
      <c r="I237" s="17" t="s">
        <v>456</v>
      </c>
      <c r="J237" s="29"/>
      <c r="K237" s="30" t="s">
        <v>816</v>
      </c>
      <c r="L237" s="31" t="s">
        <v>817</v>
      </c>
      <c r="M237" s="31">
        <v>92</v>
      </c>
      <c r="N237" s="29">
        <v>2060503</v>
      </c>
      <c r="O237" s="17" t="s">
        <v>28</v>
      </c>
      <c r="P237" s="17">
        <v>507</v>
      </c>
      <c r="Q237" s="17" t="s">
        <v>111</v>
      </c>
      <c r="R237" s="17"/>
      <c r="S237" s="17"/>
    </row>
    <row r="238" spans="1:19" s="1" customFormat="1" ht="28.5" customHeight="1">
      <c r="A238" s="62"/>
      <c r="B238" s="68"/>
      <c r="C238" s="16" t="s">
        <v>818</v>
      </c>
      <c r="D238" s="17">
        <f t="shared" si="7"/>
        <v>0.52</v>
      </c>
      <c r="E238" s="18"/>
      <c r="F238" s="18"/>
      <c r="G238" s="19">
        <v>0.52</v>
      </c>
      <c r="H238" s="19"/>
      <c r="I238" s="17" t="s">
        <v>456</v>
      </c>
      <c r="J238" s="29"/>
      <c r="K238" s="30" t="s">
        <v>819</v>
      </c>
      <c r="L238" s="31" t="s">
        <v>820</v>
      </c>
      <c r="M238" s="31">
        <v>92</v>
      </c>
      <c r="N238" s="29">
        <v>2060503</v>
      </c>
      <c r="O238" s="17" t="s">
        <v>28</v>
      </c>
      <c r="P238" s="17">
        <v>507</v>
      </c>
      <c r="Q238" s="17" t="s">
        <v>111</v>
      </c>
      <c r="R238" s="17"/>
      <c r="S238" s="17"/>
    </row>
    <row r="239" spans="1:19" s="1" customFormat="1" ht="28.5" customHeight="1">
      <c r="A239" s="62"/>
      <c r="B239" s="68"/>
      <c r="C239" s="16" t="s">
        <v>821</v>
      </c>
      <c r="D239" s="17">
        <f t="shared" si="7"/>
        <v>0.7</v>
      </c>
      <c r="E239" s="18"/>
      <c r="F239" s="18"/>
      <c r="G239" s="19">
        <v>0.7</v>
      </c>
      <c r="H239" s="19"/>
      <c r="I239" s="17" t="s">
        <v>456</v>
      </c>
      <c r="J239" s="29"/>
      <c r="K239" s="30" t="s">
        <v>822</v>
      </c>
      <c r="L239" s="31" t="s">
        <v>823</v>
      </c>
      <c r="M239" s="31">
        <v>92</v>
      </c>
      <c r="N239" s="29">
        <v>2060503</v>
      </c>
      <c r="O239" s="17" t="s">
        <v>28</v>
      </c>
      <c r="P239" s="17">
        <v>507</v>
      </c>
      <c r="Q239" s="17" t="s">
        <v>111</v>
      </c>
      <c r="R239" s="17"/>
      <c r="S239" s="17"/>
    </row>
    <row r="240" spans="1:19" s="1" customFormat="1" ht="28.5" customHeight="1">
      <c r="A240" s="62"/>
      <c r="B240" s="68"/>
      <c r="C240" s="16" t="s">
        <v>824</v>
      </c>
      <c r="D240" s="17">
        <f t="shared" si="7"/>
        <v>1.81</v>
      </c>
      <c r="E240" s="18"/>
      <c r="F240" s="18"/>
      <c r="G240" s="19">
        <v>1.81</v>
      </c>
      <c r="H240" s="19"/>
      <c r="I240" s="17" t="s">
        <v>456</v>
      </c>
      <c r="J240" s="29"/>
      <c r="K240" s="30" t="s">
        <v>825</v>
      </c>
      <c r="L240" s="31" t="s">
        <v>826</v>
      </c>
      <c r="M240" s="31">
        <v>92</v>
      </c>
      <c r="N240" s="29">
        <v>2060503</v>
      </c>
      <c r="O240" s="17" t="s">
        <v>28</v>
      </c>
      <c r="P240" s="17">
        <v>507</v>
      </c>
      <c r="Q240" s="17" t="s">
        <v>111</v>
      </c>
      <c r="R240" s="17"/>
      <c r="S240" s="17"/>
    </row>
    <row r="241" spans="1:19" s="1" customFormat="1" ht="28.5" customHeight="1">
      <c r="A241" s="62"/>
      <c r="B241" s="68"/>
      <c r="C241" s="16" t="s">
        <v>827</v>
      </c>
      <c r="D241" s="17">
        <f t="shared" si="7"/>
        <v>0.39</v>
      </c>
      <c r="E241" s="18"/>
      <c r="F241" s="18"/>
      <c r="G241" s="19">
        <v>0.39</v>
      </c>
      <c r="H241" s="19"/>
      <c r="I241" s="17" t="s">
        <v>456</v>
      </c>
      <c r="J241" s="29"/>
      <c r="K241" s="30" t="s">
        <v>828</v>
      </c>
      <c r="L241" s="31" t="s">
        <v>829</v>
      </c>
      <c r="M241" s="31">
        <v>92</v>
      </c>
      <c r="N241" s="29">
        <v>2060503</v>
      </c>
      <c r="O241" s="17" t="s">
        <v>28</v>
      </c>
      <c r="P241" s="17">
        <v>507</v>
      </c>
      <c r="Q241" s="17" t="s">
        <v>111</v>
      </c>
      <c r="R241" s="17"/>
      <c r="S241" s="17"/>
    </row>
    <row r="242" spans="1:19" s="1" customFormat="1" ht="28.5" customHeight="1">
      <c r="A242" s="62"/>
      <c r="B242" s="68"/>
      <c r="C242" s="16" t="s">
        <v>830</v>
      </c>
      <c r="D242" s="17">
        <f t="shared" si="7"/>
        <v>0.6</v>
      </c>
      <c r="E242" s="18"/>
      <c r="F242" s="18"/>
      <c r="G242" s="19">
        <v>0.6</v>
      </c>
      <c r="H242" s="19"/>
      <c r="I242" s="17" t="s">
        <v>456</v>
      </c>
      <c r="J242" s="29"/>
      <c r="K242" s="30" t="s">
        <v>831</v>
      </c>
      <c r="L242" s="31" t="s">
        <v>832</v>
      </c>
      <c r="M242" s="31">
        <v>92</v>
      </c>
      <c r="N242" s="29">
        <v>2060503</v>
      </c>
      <c r="O242" s="17" t="s">
        <v>28</v>
      </c>
      <c r="P242" s="17">
        <v>507</v>
      </c>
      <c r="Q242" s="17" t="s">
        <v>111</v>
      </c>
      <c r="R242" s="17"/>
      <c r="S242" s="17"/>
    </row>
    <row r="243" spans="1:19" s="1" customFormat="1" ht="28.5" customHeight="1">
      <c r="A243" s="62"/>
      <c r="B243" s="68"/>
      <c r="C243" s="16" t="s">
        <v>833</v>
      </c>
      <c r="D243" s="17">
        <f t="shared" si="7"/>
        <v>0.09</v>
      </c>
      <c r="E243" s="18"/>
      <c r="F243" s="18"/>
      <c r="G243" s="19">
        <v>0.09</v>
      </c>
      <c r="H243" s="19"/>
      <c r="I243" s="17" t="s">
        <v>456</v>
      </c>
      <c r="J243" s="29"/>
      <c r="K243" s="30" t="s">
        <v>834</v>
      </c>
      <c r="L243" s="31" t="s">
        <v>835</v>
      </c>
      <c r="M243" s="31">
        <v>92</v>
      </c>
      <c r="N243" s="29">
        <v>2060503</v>
      </c>
      <c r="O243" s="17" t="s">
        <v>28</v>
      </c>
      <c r="P243" s="17">
        <v>507</v>
      </c>
      <c r="Q243" s="17" t="s">
        <v>111</v>
      </c>
      <c r="R243" s="17"/>
      <c r="S243" s="17"/>
    </row>
    <row r="244" spans="1:19" s="1" customFormat="1" ht="28.5" customHeight="1">
      <c r="A244" s="62"/>
      <c r="B244" s="68"/>
      <c r="C244" s="17" t="s">
        <v>836</v>
      </c>
      <c r="D244" s="17">
        <f t="shared" si="7"/>
        <v>1000</v>
      </c>
      <c r="E244" s="22"/>
      <c r="F244" s="22"/>
      <c r="G244" s="22"/>
      <c r="H244" s="23">
        <v>1000</v>
      </c>
      <c r="I244" s="29"/>
      <c r="J244" s="29"/>
      <c r="K244" s="29"/>
      <c r="L244" s="29"/>
      <c r="M244" s="17">
        <v>92</v>
      </c>
      <c r="N244" s="29">
        <v>2069999</v>
      </c>
      <c r="O244" s="17" t="s">
        <v>598</v>
      </c>
      <c r="P244" s="29">
        <v>505</v>
      </c>
      <c r="Q244" s="17" t="s">
        <v>599</v>
      </c>
      <c r="R244" s="17"/>
      <c r="S244" s="17"/>
    </row>
    <row r="245" spans="1:19" s="1" customFormat="1" ht="28.5" customHeight="1">
      <c r="A245" s="62"/>
      <c r="B245" s="67" t="s">
        <v>837</v>
      </c>
      <c r="C245" s="11" t="s">
        <v>619</v>
      </c>
      <c r="D245" s="11">
        <f t="shared" si="7"/>
        <v>20</v>
      </c>
      <c r="E245" s="40">
        <f>SUM(E246)</f>
        <v>0</v>
      </c>
      <c r="F245" s="40">
        <f>SUM(F246)</f>
        <v>20</v>
      </c>
      <c r="G245" s="40">
        <f>SUM(G246)</f>
        <v>0</v>
      </c>
      <c r="H245" s="40">
        <f>SUM(H246)</f>
        <v>0</v>
      </c>
      <c r="I245" s="17"/>
      <c r="J245" s="33"/>
      <c r="K245" s="17"/>
      <c r="L245" s="33"/>
      <c r="M245" s="17"/>
      <c r="N245" s="17"/>
      <c r="O245" s="17"/>
      <c r="P245" s="17"/>
      <c r="Q245" s="17"/>
      <c r="R245" s="42"/>
      <c r="S245" s="42"/>
    </row>
    <row r="246" spans="1:19" s="1" customFormat="1" ht="28.5" customHeight="1">
      <c r="A246" s="62"/>
      <c r="B246" s="67"/>
      <c r="C246" s="17" t="s">
        <v>838</v>
      </c>
      <c r="D246" s="17">
        <f t="shared" si="7"/>
        <v>20</v>
      </c>
      <c r="E246" s="39"/>
      <c r="F246" s="22">
        <v>20</v>
      </c>
      <c r="G246" s="22"/>
      <c r="H246" s="22"/>
      <c r="I246" s="17" t="s">
        <v>839</v>
      </c>
      <c r="J246" s="17"/>
      <c r="K246" s="17" t="s">
        <v>840</v>
      </c>
      <c r="L246" s="22" t="s">
        <v>841</v>
      </c>
      <c r="M246" s="33">
        <v>92</v>
      </c>
      <c r="N246" s="17">
        <v>2060599</v>
      </c>
      <c r="O246" s="17" t="s">
        <v>316</v>
      </c>
      <c r="P246" s="17">
        <v>507</v>
      </c>
      <c r="Q246" s="38" t="s">
        <v>111</v>
      </c>
      <c r="R246" s="42"/>
      <c r="S246" s="42"/>
    </row>
    <row r="247" spans="1:19" s="1" customFormat="1" ht="28.5" customHeight="1">
      <c r="A247" s="62"/>
      <c r="B247" s="21" t="s">
        <v>842</v>
      </c>
      <c r="C247" s="11" t="s">
        <v>619</v>
      </c>
      <c r="D247" s="11">
        <f t="shared" si="7"/>
        <v>30</v>
      </c>
      <c r="E247" s="40">
        <f>SUM(E248:E249)</f>
        <v>10</v>
      </c>
      <c r="F247" s="40">
        <f>SUM(F248:F249)</f>
        <v>20</v>
      </c>
      <c r="G247" s="40">
        <f>SUM(G248:G249)</f>
        <v>0</v>
      </c>
      <c r="H247" s="40">
        <f>SUM(H248:H249)</f>
        <v>0</v>
      </c>
      <c r="I247" s="17"/>
      <c r="J247" s="33"/>
      <c r="K247" s="17"/>
      <c r="L247" s="33"/>
      <c r="M247" s="17"/>
      <c r="N247" s="17"/>
      <c r="O247" s="17"/>
      <c r="P247" s="17"/>
      <c r="Q247" s="17"/>
      <c r="R247" s="42"/>
      <c r="S247" s="42"/>
    </row>
    <row r="248" spans="1:19" s="1" customFormat="1" ht="28.5" customHeight="1">
      <c r="A248" s="62"/>
      <c r="B248" s="66" t="s">
        <v>842</v>
      </c>
      <c r="C248" s="17" t="s">
        <v>843</v>
      </c>
      <c r="D248" s="17">
        <f t="shared" si="7"/>
        <v>10</v>
      </c>
      <c r="E248" s="22">
        <v>10</v>
      </c>
      <c r="F248" s="28"/>
      <c r="G248" s="28"/>
      <c r="H248" s="28"/>
      <c r="I248" s="17" t="s">
        <v>844</v>
      </c>
      <c r="J248" s="33"/>
      <c r="K248" s="17" t="s">
        <v>845</v>
      </c>
      <c r="L248" s="17" t="s">
        <v>846</v>
      </c>
      <c r="M248" s="33">
        <v>92</v>
      </c>
      <c r="N248" s="36">
        <v>2060404</v>
      </c>
      <c r="O248" s="17" t="s">
        <v>110</v>
      </c>
      <c r="P248" s="17">
        <v>507</v>
      </c>
      <c r="Q248" s="38" t="s">
        <v>111</v>
      </c>
      <c r="R248" s="42"/>
      <c r="S248" s="42"/>
    </row>
    <row r="249" spans="1:19" s="1" customFormat="1" ht="51" customHeight="1">
      <c r="A249" s="62"/>
      <c r="B249" s="66"/>
      <c r="C249" s="17" t="s">
        <v>847</v>
      </c>
      <c r="D249" s="17">
        <f t="shared" si="7"/>
        <v>20</v>
      </c>
      <c r="E249" s="39"/>
      <c r="F249" s="22">
        <v>20</v>
      </c>
      <c r="G249" s="22"/>
      <c r="H249" s="22"/>
      <c r="I249" s="17" t="s">
        <v>848</v>
      </c>
      <c r="J249" s="17"/>
      <c r="K249" s="17" t="s">
        <v>849</v>
      </c>
      <c r="L249" s="22" t="s">
        <v>850</v>
      </c>
      <c r="M249" s="33">
        <v>92</v>
      </c>
      <c r="N249" s="17">
        <v>2060599</v>
      </c>
      <c r="O249" s="17" t="s">
        <v>316</v>
      </c>
      <c r="P249" s="17">
        <v>507</v>
      </c>
      <c r="Q249" s="38" t="s">
        <v>111</v>
      </c>
      <c r="R249" s="42"/>
      <c r="S249" s="42"/>
    </row>
    <row r="250" spans="1:19" s="1" customFormat="1" ht="28.5" customHeight="1">
      <c r="A250" s="62" t="s">
        <v>705</v>
      </c>
      <c r="B250" s="67" t="s">
        <v>851</v>
      </c>
      <c r="C250" s="11" t="s">
        <v>619</v>
      </c>
      <c r="D250" s="11">
        <f t="shared" si="7"/>
        <v>0.3</v>
      </c>
      <c r="E250" s="13">
        <f>SUM(E251)</f>
        <v>0</v>
      </c>
      <c r="F250" s="13">
        <f>SUM(F251)</f>
        <v>0</v>
      </c>
      <c r="G250" s="13">
        <f>SUM(G251)</f>
        <v>0.3</v>
      </c>
      <c r="H250" s="13">
        <f>SUM(H251)</f>
        <v>0</v>
      </c>
      <c r="I250" s="17"/>
      <c r="J250" s="29"/>
      <c r="K250" s="17"/>
      <c r="L250" s="29"/>
      <c r="M250" s="31">
        <v>92</v>
      </c>
      <c r="N250" s="29">
        <v>2060503</v>
      </c>
      <c r="O250" s="17" t="s">
        <v>28</v>
      </c>
      <c r="P250" s="17">
        <v>507</v>
      </c>
      <c r="Q250" s="17" t="s">
        <v>111</v>
      </c>
      <c r="R250" s="42"/>
      <c r="S250" s="42"/>
    </row>
    <row r="251" spans="1:19" s="1" customFormat="1" ht="28.5" customHeight="1">
      <c r="A251" s="62"/>
      <c r="B251" s="67"/>
      <c r="C251" s="16" t="s">
        <v>852</v>
      </c>
      <c r="D251" s="17">
        <f t="shared" si="7"/>
        <v>0.3</v>
      </c>
      <c r="E251" s="18"/>
      <c r="F251" s="18"/>
      <c r="G251" s="19">
        <v>0.3</v>
      </c>
      <c r="H251" s="19"/>
      <c r="I251" s="17" t="s">
        <v>456</v>
      </c>
      <c r="J251" s="29"/>
      <c r="K251" s="30" t="s">
        <v>853</v>
      </c>
      <c r="L251" s="31" t="s">
        <v>854</v>
      </c>
      <c r="M251" s="31">
        <v>92</v>
      </c>
      <c r="N251" s="29">
        <v>2060503</v>
      </c>
      <c r="O251" s="17" t="s">
        <v>28</v>
      </c>
      <c r="P251" s="17">
        <v>507</v>
      </c>
      <c r="Q251" s="17" t="s">
        <v>111</v>
      </c>
      <c r="R251" s="42"/>
      <c r="S251" s="42"/>
    </row>
    <row r="252" spans="1:19" s="1" customFormat="1" ht="28.5" customHeight="1">
      <c r="A252" s="62" t="s">
        <v>855</v>
      </c>
      <c r="B252" s="63" t="s">
        <v>856</v>
      </c>
      <c r="C252" s="71"/>
      <c r="D252" s="11">
        <f t="shared" si="7"/>
        <v>623.79999999999995</v>
      </c>
      <c r="E252" s="13">
        <f>SUM(E253,E269,E271,E273)</f>
        <v>20</v>
      </c>
      <c r="F252" s="13">
        <f>SUM(F253,F269,F271,F273)</f>
        <v>300</v>
      </c>
      <c r="G252" s="13">
        <f>SUM(G253,G269,G271,G273)</f>
        <v>3.8</v>
      </c>
      <c r="H252" s="13">
        <f>SUM(H253,H269,H271,H273)</f>
        <v>300</v>
      </c>
      <c r="I252" s="11"/>
      <c r="J252" s="33"/>
      <c r="K252" s="34"/>
      <c r="L252" s="35"/>
      <c r="M252" s="33"/>
      <c r="N252" s="36"/>
      <c r="O252" s="17"/>
      <c r="P252" s="17"/>
      <c r="Q252" s="38"/>
      <c r="R252" s="17"/>
      <c r="S252" s="17"/>
    </row>
    <row r="253" spans="1:19" s="1" customFormat="1" ht="28.5" customHeight="1">
      <c r="A253" s="62"/>
      <c r="B253" s="67" t="s">
        <v>857</v>
      </c>
      <c r="C253" s="11" t="s">
        <v>619</v>
      </c>
      <c r="D253" s="11">
        <f t="shared" si="7"/>
        <v>552.16999999999996</v>
      </c>
      <c r="E253" s="13">
        <f>SUM(E254:E268)</f>
        <v>10</v>
      </c>
      <c r="F253" s="13">
        <f>SUM(F254:F268)</f>
        <v>240</v>
      </c>
      <c r="G253" s="13">
        <f>SUM(G254:G268)</f>
        <v>2.17</v>
      </c>
      <c r="H253" s="13">
        <f>SUM(H254:H268)</f>
        <v>300</v>
      </c>
      <c r="I253" s="26"/>
      <c r="J253" s="33"/>
      <c r="K253" s="34"/>
      <c r="L253" s="35"/>
      <c r="M253" s="33"/>
      <c r="N253" s="36"/>
      <c r="O253" s="17"/>
      <c r="P253" s="17"/>
      <c r="Q253" s="38"/>
      <c r="R253" s="17"/>
      <c r="S253" s="17"/>
    </row>
    <row r="254" spans="1:19" s="1" customFormat="1" ht="28.5" customHeight="1">
      <c r="A254" s="62"/>
      <c r="B254" s="67"/>
      <c r="C254" s="17" t="s">
        <v>858</v>
      </c>
      <c r="D254" s="17">
        <f t="shared" si="7"/>
        <v>10</v>
      </c>
      <c r="E254" s="22">
        <v>10</v>
      </c>
      <c r="F254" s="22"/>
      <c r="G254" s="22"/>
      <c r="H254" s="22"/>
      <c r="I254" s="17" t="s">
        <v>859</v>
      </c>
      <c r="J254" s="41"/>
      <c r="K254" s="17" t="s">
        <v>860</v>
      </c>
      <c r="L254" s="17" t="s">
        <v>861</v>
      </c>
      <c r="M254" s="33">
        <v>92</v>
      </c>
      <c r="N254" s="36">
        <v>2060404</v>
      </c>
      <c r="O254" s="17" t="s">
        <v>110</v>
      </c>
      <c r="P254" s="17">
        <v>507</v>
      </c>
      <c r="Q254" s="38" t="s">
        <v>111</v>
      </c>
      <c r="R254" s="42"/>
      <c r="S254" s="42"/>
    </row>
    <row r="255" spans="1:19" s="1" customFormat="1" ht="28.5" customHeight="1">
      <c r="A255" s="62"/>
      <c r="B255" s="67"/>
      <c r="C255" s="17" t="s">
        <v>862</v>
      </c>
      <c r="D255" s="17">
        <f t="shared" si="7"/>
        <v>20</v>
      </c>
      <c r="E255" s="43"/>
      <c r="F255" s="22">
        <v>20</v>
      </c>
      <c r="G255" s="22"/>
      <c r="H255" s="22"/>
      <c r="I255" s="17" t="s">
        <v>863</v>
      </c>
      <c r="J255" s="41"/>
      <c r="K255" s="17" t="s">
        <v>864</v>
      </c>
      <c r="L255" s="22" t="s">
        <v>865</v>
      </c>
      <c r="M255" s="33">
        <v>92</v>
      </c>
      <c r="N255" s="17">
        <v>2060599</v>
      </c>
      <c r="O255" s="17" t="s">
        <v>316</v>
      </c>
      <c r="P255" s="17">
        <v>507</v>
      </c>
      <c r="Q255" s="38" t="s">
        <v>111</v>
      </c>
      <c r="R255" s="42"/>
      <c r="S255" s="42"/>
    </row>
    <row r="256" spans="1:19" s="1" customFormat="1" ht="28.5" customHeight="1">
      <c r="A256" s="62"/>
      <c r="B256" s="67"/>
      <c r="C256" s="17" t="s">
        <v>866</v>
      </c>
      <c r="D256" s="17">
        <f t="shared" si="7"/>
        <v>20</v>
      </c>
      <c r="E256" s="43"/>
      <c r="F256" s="22">
        <v>20</v>
      </c>
      <c r="G256" s="22"/>
      <c r="H256" s="22"/>
      <c r="I256" s="17" t="s">
        <v>867</v>
      </c>
      <c r="J256" s="41"/>
      <c r="K256" s="17" t="s">
        <v>868</v>
      </c>
      <c r="L256" s="22" t="s">
        <v>869</v>
      </c>
      <c r="M256" s="33">
        <v>92</v>
      </c>
      <c r="N256" s="17">
        <v>2060599</v>
      </c>
      <c r="O256" s="17" t="s">
        <v>316</v>
      </c>
      <c r="P256" s="17">
        <v>507</v>
      </c>
      <c r="Q256" s="38" t="s">
        <v>111</v>
      </c>
      <c r="R256" s="42"/>
      <c r="S256" s="42"/>
    </row>
    <row r="257" spans="1:19" s="1" customFormat="1" ht="28.5" customHeight="1">
      <c r="A257" s="62"/>
      <c r="B257" s="67"/>
      <c r="C257" s="17" t="s">
        <v>870</v>
      </c>
      <c r="D257" s="17">
        <f t="shared" si="7"/>
        <v>20</v>
      </c>
      <c r="E257" s="43"/>
      <c r="F257" s="22">
        <v>20</v>
      </c>
      <c r="G257" s="22"/>
      <c r="H257" s="22"/>
      <c r="I257" s="17" t="s">
        <v>871</v>
      </c>
      <c r="J257" s="41"/>
      <c r="K257" s="17" t="s">
        <v>872</v>
      </c>
      <c r="L257" s="22" t="s">
        <v>873</v>
      </c>
      <c r="M257" s="33">
        <v>92</v>
      </c>
      <c r="N257" s="17">
        <v>2060599</v>
      </c>
      <c r="O257" s="17" t="s">
        <v>316</v>
      </c>
      <c r="P257" s="17">
        <v>507</v>
      </c>
      <c r="Q257" s="38" t="s">
        <v>111</v>
      </c>
      <c r="R257" s="42"/>
      <c r="S257" s="42"/>
    </row>
    <row r="258" spans="1:19" s="1" customFormat="1" ht="28.5" customHeight="1">
      <c r="A258" s="62"/>
      <c r="B258" s="67"/>
      <c r="C258" s="17" t="s">
        <v>874</v>
      </c>
      <c r="D258" s="17">
        <f t="shared" si="7"/>
        <v>20</v>
      </c>
      <c r="E258" s="43"/>
      <c r="F258" s="22">
        <v>20</v>
      </c>
      <c r="G258" s="22"/>
      <c r="H258" s="22"/>
      <c r="I258" s="17" t="s">
        <v>875</v>
      </c>
      <c r="J258" s="41"/>
      <c r="K258" s="17" t="s">
        <v>876</v>
      </c>
      <c r="L258" s="22" t="s">
        <v>877</v>
      </c>
      <c r="M258" s="33">
        <v>92</v>
      </c>
      <c r="N258" s="17">
        <v>2060599</v>
      </c>
      <c r="O258" s="17" t="s">
        <v>316</v>
      </c>
      <c r="P258" s="17">
        <v>507</v>
      </c>
      <c r="Q258" s="38" t="s">
        <v>111</v>
      </c>
      <c r="R258" s="42"/>
      <c r="S258" s="42"/>
    </row>
    <row r="259" spans="1:19" s="1" customFormat="1" ht="28.5" customHeight="1">
      <c r="A259" s="62"/>
      <c r="B259" s="67"/>
      <c r="C259" s="17" t="s">
        <v>878</v>
      </c>
      <c r="D259" s="17">
        <f t="shared" ref="D259:D322" si="8">E259+F259+G259+H259</f>
        <v>20</v>
      </c>
      <c r="E259" s="43"/>
      <c r="F259" s="22">
        <v>20</v>
      </c>
      <c r="G259" s="22"/>
      <c r="H259" s="22"/>
      <c r="I259" s="17" t="s">
        <v>879</v>
      </c>
      <c r="J259" s="41"/>
      <c r="K259" s="17" t="s">
        <v>880</v>
      </c>
      <c r="L259" s="22" t="s">
        <v>881</v>
      </c>
      <c r="M259" s="33">
        <v>92</v>
      </c>
      <c r="N259" s="17">
        <v>2060599</v>
      </c>
      <c r="O259" s="17" t="s">
        <v>316</v>
      </c>
      <c r="P259" s="17">
        <v>507</v>
      </c>
      <c r="Q259" s="38" t="s">
        <v>111</v>
      </c>
      <c r="R259" s="42"/>
      <c r="S259" s="42"/>
    </row>
    <row r="260" spans="1:19" s="1" customFormat="1" ht="28.5" customHeight="1">
      <c r="A260" s="62"/>
      <c r="B260" s="67"/>
      <c r="C260" s="17" t="s">
        <v>882</v>
      </c>
      <c r="D260" s="17">
        <f t="shared" si="8"/>
        <v>20</v>
      </c>
      <c r="E260" s="43"/>
      <c r="F260" s="22">
        <v>20</v>
      </c>
      <c r="G260" s="22"/>
      <c r="H260" s="22"/>
      <c r="I260" s="17" t="s">
        <v>883</v>
      </c>
      <c r="J260" s="33"/>
      <c r="K260" s="17" t="s">
        <v>884</v>
      </c>
      <c r="L260" s="22" t="s">
        <v>885</v>
      </c>
      <c r="M260" s="33">
        <v>92</v>
      </c>
      <c r="N260" s="17">
        <v>2060599</v>
      </c>
      <c r="O260" s="17" t="s">
        <v>316</v>
      </c>
      <c r="P260" s="17">
        <v>507</v>
      </c>
      <c r="Q260" s="38" t="s">
        <v>111</v>
      </c>
      <c r="R260" s="42"/>
      <c r="S260" s="42"/>
    </row>
    <row r="261" spans="1:19" s="1" customFormat="1" ht="28.5" customHeight="1">
      <c r="A261" s="62"/>
      <c r="B261" s="67"/>
      <c r="C261" s="17" t="s">
        <v>886</v>
      </c>
      <c r="D261" s="17">
        <f t="shared" si="8"/>
        <v>20</v>
      </c>
      <c r="E261" s="43"/>
      <c r="F261" s="22">
        <v>20</v>
      </c>
      <c r="G261" s="22"/>
      <c r="H261" s="22"/>
      <c r="I261" s="17" t="s">
        <v>887</v>
      </c>
      <c r="J261" s="33"/>
      <c r="K261" s="17" t="s">
        <v>888</v>
      </c>
      <c r="L261" s="22" t="s">
        <v>889</v>
      </c>
      <c r="M261" s="33">
        <v>92</v>
      </c>
      <c r="N261" s="17">
        <v>2060599</v>
      </c>
      <c r="O261" s="17" t="s">
        <v>316</v>
      </c>
      <c r="P261" s="17">
        <v>507</v>
      </c>
      <c r="Q261" s="38" t="s">
        <v>111</v>
      </c>
      <c r="R261" s="42"/>
      <c r="S261" s="42"/>
    </row>
    <row r="262" spans="1:19" s="1" customFormat="1" ht="28.5" customHeight="1">
      <c r="A262" s="62"/>
      <c r="B262" s="67"/>
      <c r="C262" s="17" t="s">
        <v>890</v>
      </c>
      <c r="D262" s="17">
        <f t="shared" si="8"/>
        <v>20</v>
      </c>
      <c r="E262" s="43"/>
      <c r="F262" s="22">
        <v>20</v>
      </c>
      <c r="G262" s="22"/>
      <c r="H262" s="22"/>
      <c r="I262" s="17" t="s">
        <v>891</v>
      </c>
      <c r="J262" s="33"/>
      <c r="K262" s="17" t="s">
        <v>892</v>
      </c>
      <c r="L262" s="22" t="s">
        <v>893</v>
      </c>
      <c r="M262" s="33">
        <v>92</v>
      </c>
      <c r="N262" s="17">
        <v>2060599</v>
      </c>
      <c r="O262" s="17" t="s">
        <v>316</v>
      </c>
      <c r="P262" s="17">
        <v>507</v>
      </c>
      <c r="Q262" s="38" t="s">
        <v>111</v>
      </c>
      <c r="R262" s="42"/>
      <c r="S262" s="42"/>
    </row>
    <row r="263" spans="1:19" s="1" customFormat="1" ht="28.5" customHeight="1">
      <c r="A263" s="62"/>
      <c r="B263" s="67"/>
      <c r="C263" s="17" t="s">
        <v>894</v>
      </c>
      <c r="D263" s="17">
        <f t="shared" si="8"/>
        <v>20</v>
      </c>
      <c r="E263" s="43"/>
      <c r="F263" s="22">
        <v>20</v>
      </c>
      <c r="G263" s="22"/>
      <c r="H263" s="22"/>
      <c r="I263" s="17" t="s">
        <v>895</v>
      </c>
      <c r="J263" s="33"/>
      <c r="K263" s="17" t="s">
        <v>896</v>
      </c>
      <c r="L263" s="22" t="s">
        <v>897</v>
      </c>
      <c r="M263" s="33">
        <v>92</v>
      </c>
      <c r="N263" s="17">
        <v>2060599</v>
      </c>
      <c r="O263" s="17" t="s">
        <v>316</v>
      </c>
      <c r="P263" s="17">
        <v>507</v>
      </c>
      <c r="Q263" s="38" t="s">
        <v>111</v>
      </c>
      <c r="R263" s="42"/>
      <c r="S263" s="42"/>
    </row>
    <row r="264" spans="1:19" s="1" customFormat="1" ht="28.5" customHeight="1">
      <c r="A264" s="62"/>
      <c r="B264" s="67"/>
      <c r="C264" s="17" t="s">
        <v>898</v>
      </c>
      <c r="D264" s="17">
        <f t="shared" si="8"/>
        <v>20</v>
      </c>
      <c r="E264" s="43"/>
      <c r="F264" s="22">
        <v>20</v>
      </c>
      <c r="G264" s="22"/>
      <c r="H264" s="22"/>
      <c r="I264" s="17" t="s">
        <v>899</v>
      </c>
      <c r="J264" s="33"/>
      <c r="K264" s="17" t="s">
        <v>900</v>
      </c>
      <c r="L264" s="22" t="s">
        <v>901</v>
      </c>
      <c r="M264" s="33">
        <v>92</v>
      </c>
      <c r="N264" s="17">
        <v>2060599</v>
      </c>
      <c r="O264" s="17" t="s">
        <v>316</v>
      </c>
      <c r="P264" s="17">
        <v>507</v>
      </c>
      <c r="Q264" s="38" t="s">
        <v>111</v>
      </c>
      <c r="R264" s="42"/>
      <c r="S264" s="42"/>
    </row>
    <row r="265" spans="1:19" s="1" customFormat="1" ht="44.1" customHeight="1">
      <c r="A265" s="62"/>
      <c r="B265" s="67"/>
      <c r="C265" s="17" t="s">
        <v>902</v>
      </c>
      <c r="D265" s="17">
        <f t="shared" si="8"/>
        <v>20</v>
      </c>
      <c r="E265" s="43"/>
      <c r="F265" s="22">
        <v>20</v>
      </c>
      <c r="G265" s="22"/>
      <c r="H265" s="22"/>
      <c r="I265" s="17" t="s">
        <v>903</v>
      </c>
      <c r="J265" s="33"/>
      <c r="K265" s="17" t="s">
        <v>904</v>
      </c>
      <c r="L265" s="22" t="s">
        <v>905</v>
      </c>
      <c r="M265" s="33">
        <v>92</v>
      </c>
      <c r="N265" s="17">
        <v>2060599</v>
      </c>
      <c r="O265" s="17" t="s">
        <v>316</v>
      </c>
      <c r="P265" s="17">
        <v>507</v>
      </c>
      <c r="Q265" s="38" t="s">
        <v>111</v>
      </c>
      <c r="R265" s="42"/>
      <c r="S265" s="42"/>
    </row>
    <row r="266" spans="1:19" s="1" customFormat="1" ht="28.5" customHeight="1">
      <c r="A266" s="62"/>
      <c r="B266" s="67"/>
      <c r="C266" s="17" t="s">
        <v>906</v>
      </c>
      <c r="D266" s="17">
        <f t="shared" si="8"/>
        <v>20</v>
      </c>
      <c r="E266" s="43"/>
      <c r="F266" s="22">
        <v>20</v>
      </c>
      <c r="G266" s="22"/>
      <c r="H266" s="22"/>
      <c r="I266" s="17" t="s">
        <v>907</v>
      </c>
      <c r="J266" s="33"/>
      <c r="K266" s="17" t="s">
        <v>908</v>
      </c>
      <c r="L266" s="22" t="s">
        <v>909</v>
      </c>
      <c r="M266" s="33">
        <v>92</v>
      </c>
      <c r="N266" s="17">
        <v>2060599</v>
      </c>
      <c r="O266" s="17" t="s">
        <v>316</v>
      </c>
      <c r="P266" s="17">
        <v>507</v>
      </c>
      <c r="Q266" s="38" t="s">
        <v>111</v>
      </c>
      <c r="R266" s="42"/>
      <c r="S266" s="42"/>
    </row>
    <row r="267" spans="1:19" s="1" customFormat="1" ht="28.5" customHeight="1">
      <c r="A267" s="62"/>
      <c r="B267" s="67"/>
      <c r="C267" s="16" t="s">
        <v>910</v>
      </c>
      <c r="D267" s="17">
        <f t="shared" si="8"/>
        <v>2.17</v>
      </c>
      <c r="E267" s="18"/>
      <c r="F267" s="18"/>
      <c r="G267" s="19">
        <v>2.17</v>
      </c>
      <c r="H267" s="19"/>
      <c r="I267" s="17" t="s">
        <v>456</v>
      </c>
      <c r="J267" s="29"/>
      <c r="K267" s="30" t="s">
        <v>911</v>
      </c>
      <c r="L267" s="31" t="s">
        <v>912</v>
      </c>
      <c r="M267" s="31">
        <v>92</v>
      </c>
      <c r="N267" s="29">
        <v>2060503</v>
      </c>
      <c r="O267" s="17" t="s">
        <v>28</v>
      </c>
      <c r="P267" s="17">
        <v>507</v>
      </c>
      <c r="Q267" s="17" t="s">
        <v>111</v>
      </c>
      <c r="R267" s="42"/>
      <c r="S267" s="42"/>
    </row>
    <row r="268" spans="1:19" s="1" customFormat="1" ht="28.5" customHeight="1">
      <c r="A268" s="62"/>
      <c r="B268" s="67"/>
      <c r="C268" s="17" t="s">
        <v>913</v>
      </c>
      <c r="D268" s="17">
        <f t="shared" si="8"/>
        <v>300</v>
      </c>
      <c r="E268" s="22"/>
      <c r="F268" s="22"/>
      <c r="G268" s="22"/>
      <c r="H268" s="28">
        <v>300</v>
      </c>
      <c r="I268" s="33"/>
      <c r="J268" s="33"/>
      <c r="K268" s="33"/>
      <c r="L268" s="33"/>
      <c r="M268" s="17">
        <v>92</v>
      </c>
      <c r="N268" s="29">
        <v>2069999</v>
      </c>
      <c r="O268" s="17" t="s">
        <v>598</v>
      </c>
      <c r="P268" s="29">
        <v>505</v>
      </c>
      <c r="Q268" s="17" t="s">
        <v>599</v>
      </c>
      <c r="R268" s="42"/>
      <c r="S268" s="42"/>
    </row>
    <row r="269" spans="1:19" s="1" customFormat="1" ht="28.5" customHeight="1">
      <c r="A269" s="62" t="s">
        <v>855</v>
      </c>
      <c r="B269" s="67" t="s">
        <v>914</v>
      </c>
      <c r="C269" s="10" t="s">
        <v>55</v>
      </c>
      <c r="D269" s="11">
        <f t="shared" si="8"/>
        <v>10</v>
      </c>
      <c r="E269" s="13">
        <f>SUM(E270)</f>
        <v>10</v>
      </c>
      <c r="F269" s="13">
        <f>SUM(F270)</f>
        <v>0</v>
      </c>
      <c r="G269" s="13">
        <f>SUM(G270)</f>
        <v>0</v>
      </c>
      <c r="H269" s="13">
        <f>SUM(H270)</f>
        <v>0</v>
      </c>
      <c r="I269" s="17"/>
      <c r="J269" s="33"/>
      <c r="K269" s="17"/>
      <c r="L269" s="33"/>
      <c r="M269" s="17"/>
      <c r="N269" s="17"/>
      <c r="O269" s="17"/>
      <c r="P269" s="17"/>
      <c r="Q269" s="17"/>
      <c r="R269" s="42"/>
      <c r="S269" s="42"/>
    </row>
    <row r="270" spans="1:19" s="1" customFormat="1" ht="28.5" customHeight="1">
      <c r="A270" s="62"/>
      <c r="B270" s="67"/>
      <c r="C270" s="17" t="s">
        <v>915</v>
      </c>
      <c r="D270" s="17">
        <f t="shared" si="8"/>
        <v>10</v>
      </c>
      <c r="E270" s="22">
        <v>10</v>
      </c>
      <c r="F270" s="22"/>
      <c r="G270" s="22"/>
      <c r="H270" s="22"/>
      <c r="I270" s="17" t="s">
        <v>916</v>
      </c>
      <c r="J270" s="41"/>
      <c r="K270" s="17" t="s">
        <v>917</v>
      </c>
      <c r="L270" s="17" t="s">
        <v>918</v>
      </c>
      <c r="M270" s="33">
        <v>92</v>
      </c>
      <c r="N270" s="36">
        <v>2060404</v>
      </c>
      <c r="O270" s="17" t="s">
        <v>110</v>
      </c>
      <c r="P270" s="17">
        <v>507</v>
      </c>
      <c r="Q270" s="38" t="s">
        <v>111</v>
      </c>
      <c r="R270" s="42"/>
      <c r="S270" s="42"/>
    </row>
    <row r="271" spans="1:19" s="1" customFormat="1" ht="28.5" customHeight="1">
      <c r="A271" s="62"/>
      <c r="B271" s="67" t="s">
        <v>919</v>
      </c>
      <c r="C271" s="10" t="s">
        <v>55</v>
      </c>
      <c r="D271" s="11">
        <f t="shared" si="8"/>
        <v>20</v>
      </c>
      <c r="E271" s="13">
        <f>SUM(E272)</f>
        <v>0</v>
      </c>
      <c r="F271" s="13">
        <f>SUM(F272)</f>
        <v>20</v>
      </c>
      <c r="G271" s="13">
        <f>SUM(G272)</f>
        <v>0</v>
      </c>
      <c r="H271" s="13">
        <f>SUM(H272)</f>
        <v>0</v>
      </c>
      <c r="I271" s="17"/>
      <c r="J271" s="41"/>
      <c r="K271" s="17"/>
      <c r="L271" s="17"/>
      <c r="M271" s="17"/>
      <c r="N271" s="17"/>
      <c r="O271" s="17"/>
      <c r="P271" s="17"/>
      <c r="Q271" s="17"/>
      <c r="R271" s="42"/>
      <c r="S271" s="42"/>
    </row>
    <row r="272" spans="1:19" s="1" customFormat="1" ht="28.5" customHeight="1">
      <c r="A272" s="62"/>
      <c r="B272" s="67"/>
      <c r="C272" s="17" t="s">
        <v>920</v>
      </c>
      <c r="D272" s="17">
        <f t="shared" si="8"/>
        <v>20</v>
      </c>
      <c r="E272" s="43"/>
      <c r="F272" s="28">
        <v>20</v>
      </c>
      <c r="G272" s="28"/>
      <c r="H272" s="28"/>
      <c r="I272" s="17" t="s">
        <v>921</v>
      </c>
      <c r="J272" s="33"/>
      <c r="K272" s="17" t="s">
        <v>922</v>
      </c>
      <c r="L272" s="22" t="s">
        <v>923</v>
      </c>
      <c r="M272" s="33">
        <v>92</v>
      </c>
      <c r="N272" s="17">
        <v>2060599</v>
      </c>
      <c r="O272" s="17" t="s">
        <v>316</v>
      </c>
      <c r="P272" s="17">
        <v>507</v>
      </c>
      <c r="Q272" s="38" t="s">
        <v>111</v>
      </c>
      <c r="R272" s="42"/>
      <c r="S272" s="42"/>
    </row>
    <row r="273" spans="1:19" s="1" customFormat="1" ht="28.5" customHeight="1">
      <c r="A273" s="62"/>
      <c r="B273" s="67" t="s">
        <v>924</v>
      </c>
      <c r="C273" s="10" t="s">
        <v>55</v>
      </c>
      <c r="D273" s="11">
        <f t="shared" si="8"/>
        <v>41.63</v>
      </c>
      <c r="E273" s="13">
        <f>SUM(E274:E276)</f>
        <v>0</v>
      </c>
      <c r="F273" s="13">
        <f>SUM(F274:F276)</f>
        <v>40</v>
      </c>
      <c r="G273" s="13">
        <f>SUM(G274:G276)</f>
        <v>1.63</v>
      </c>
      <c r="H273" s="13">
        <f>SUM(H274:H276)</f>
        <v>0</v>
      </c>
      <c r="I273" s="17"/>
      <c r="J273" s="33"/>
      <c r="K273" s="17"/>
      <c r="L273" s="33"/>
      <c r="M273" s="17"/>
      <c r="N273" s="17"/>
      <c r="O273" s="17"/>
      <c r="P273" s="17"/>
      <c r="Q273" s="17"/>
      <c r="R273" s="42"/>
      <c r="S273" s="42"/>
    </row>
    <row r="274" spans="1:19" s="1" customFormat="1" ht="28.5" customHeight="1">
      <c r="A274" s="62"/>
      <c r="B274" s="67"/>
      <c r="C274" s="17" t="s">
        <v>925</v>
      </c>
      <c r="D274" s="17">
        <f t="shared" si="8"/>
        <v>20</v>
      </c>
      <c r="E274" s="43"/>
      <c r="F274" s="28">
        <v>20</v>
      </c>
      <c r="G274" s="28"/>
      <c r="H274" s="28"/>
      <c r="I274" s="17" t="s">
        <v>926</v>
      </c>
      <c r="J274" s="33"/>
      <c r="K274" s="17" t="s">
        <v>927</v>
      </c>
      <c r="L274" s="22" t="s">
        <v>928</v>
      </c>
      <c r="M274" s="33">
        <v>92</v>
      </c>
      <c r="N274" s="17">
        <v>2060599</v>
      </c>
      <c r="O274" s="17" t="s">
        <v>316</v>
      </c>
      <c r="P274" s="17">
        <v>507</v>
      </c>
      <c r="Q274" s="38" t="s">
        <v>111</v>
      </c>
      <c r="R274" s="42"/>
      <c r="S274" s="42"/>
    </row>
    <row r="275" spans="1:19" s="1" customFormat="1" ht="28.5" customHeight="1">
      <c r="A275" s="62"/>
      <c r="B275" s="67"/>
      <c r="C275" s="17" t="s">
        <v>929</v>
      </c>
      <c r="D275" s="17">
        <f t="shared" si="8"/>
        <v>20</v>
      </c>
      <c r="E275" s="43"/>
      <c r="F275" s="28">
        <v>20</v>
      </c>
      <c r="G275" s="28"/>
      <c r="H275" s="28"/>
      <c r="I275" s="17" t="s">
        <v>930</v>
      </c>
      <c r="J275" s="33"/>
      <c r="K275" s="17" t="s">
        <v>931</v>
      </c>
      <c r="L275" s="22" t="s">
        <v>932</v>
      </c>
      <c r="M275" s="33">
        <v>92</v>
      </c>
      <c r="N275" s="17">
        <v>2060599</v>
      </c>
      <c r="O275" s="17" t="s">
        <v>316</v>
      </c>
      <c r="P275" s="17">
        <v>507</v>
      </c>
      <c r="Q275" s="38" t="s">
        <v>111</v>
      </c>
      <c r="R275" s="42"/>
      <c r="S275" s="42"/>
    </row>
    <row r="276" spans="1:19" s="1" customFormat="1" ht="28.5" customHeight="1">
      <c r="A276" s="62"/>
      <c r="B276" s="67"/>
      <c r="C276" s="16" t="s">
        <v>933</v>
      </c>
      <c r="D276" s="17">
        <f t="shared" si="8"/>
        <v>1.63</v>
      </c>
      <c r="E276" s="18"/>
      <c r="F276" s="18"/>
      <c r="G276" s="19">
        <v>1.63</v>
      </c>
      <c r="H276" s="19"/>
      <c r="I276" s="17" t="s">
        <v>456</v>
      </c>
      <c r="J276" s="29"/>
      <c r="K276" s="30" t="s">
        <v>934</v>
      </c>
      <c r="L276" s="31" t="s">
        <v>935</v>
      </c>
      <c r="M276" s="31">
        <v>92</v>
      </c>
      <c r="N276" s="29">
        <v>2060503</v>
      </c>
      <c r="O276" s="17" t="s">
        <v>28</v>
      </c>
      <c r="P276" s="17">
        <v>507</v>
      </c>
      <c r="Q276" s="17" t="s">
        <v>111</v>
      </c>
      <c r="R276" s="42"/>
      <c r="S276" s="42"/>
    </row>
    <row r="277" spans="1:19" s="1" customFormat="1" ht="28.5" customHeight="1">
      <c r="A277" s="62" t="s">
        <v>936</v>
      </c>
      <c r="B277" s="63" t="s">
        <v>937</v>
      </c>
      <c r="C277" s="71"/>
      <c r="D277" s="11">
        <f t="shared" si="8"/>
        <v>530.75</v>
      </c>
      <c r="E277" s="13">
        <f>SUM(E278,E291,E296,E298,E300,E302)</f>
        <v>130</v>
      </c>
      <c r="F277" s="13">
        <f>SUM(F278,F291,F296,F298,F300,F302)</f>
        <v>100</v>
      </c>
      <c r="G277" s="13">
        <f>SUM(G278,G291,G296,G298,G300,G302)</f>
        <v>0.75</v>
      </c>
      <c r="H277" s="13">
        <f>SUM(H278,H291,H296,H298,H300,H302)</f>
        <v>300</v>
      </c>
      <c r="I277" s="11"/>
      <c r="J277" s="33"/>
      <c r="K277" s="34"/>
      <c r="L277" s="35"/>
      <c r="M277" s="33"/>
      <c r="N277" s="36"/>
      <c r="O277" s="17"/>
      <c r="P277" s="17"/>
      <c r="Q277" s="38"/>
      <c r="R277" s="17"/>
      <c r="S277" s="17"/>
    </row>
    <row r="278" spans="1:19" s="1" customFormat="1" ht="28.5" customHeight="1">
      <c r="A278" s="62"/>
      <c r="B278" s="68" t="s">
        <v>104</v>
      </c>
      <c r="C278" s="10" t="s">
        <v>55</v>
      </c>
      <c r="D278" s="11">
        <f t="shared" si="8"/>
        <v>430.75</v>
      </c>
      <c r="E278" s="13">
        <f>SUM(E279:E290)</f>
        <v>70</v>
      </c>
      <c r="F278" s="13">
        <f>SUM(F279:F290)</f>
        <v>60</v>
      </c>
      <c r="G278" s="13">
        <f>SUM(G279:G290)</f>
        <v>0.75</v>
      </c>
      <c r="H278" s="13">
        <f>SUM(H279:H290)</f>
        <v>300</v>
      </c>
      <c r="I278" s="11"/>
      <c r="J278" s="33"/>
      <c r="K278" s="34"/>
      <c r="L278" s="35"/>
      <c r="M278" s="33"/>
      <c r="N278" s="36"/>
      <c r="O278" s="17"/>
      <c r="P278" s="17"/>
      <c r="Q278" s="38"/>
      <c r="R278" s="17"/>
      <c r="S278" s="17"/>
    </row>
    <row r="279" spans="1:19" s="1" customFormat="1" ht="28.5" customHeight="1">
      <c r="A279" s="62"/>
      <c r="B279" s="68"/>
      <c r="C279" s="17" t="s">
        <v>938</v>
      </c>
      <c r="D279" s="17">
        <f t="shared" si="8"/>
        <v>10</v>
      </c>
      <c r="E279" s="22">
        <v>10</v>
      </c>
      <c r="F279" s="22"/>
      <c r="G279" s="22"/>
      <c r="H279" s="22"/>
      <c r="I279" s="17" t="s">
        <v>939</v>
      </c>
      <c r="J279" s="41"/>
      <c r="K279" s="17" t="s">
        <v>940</v>
      </c>
      <c r="L279" s="17" t="s">
        <v>941</v>
      </c>
      <c r="M279" s="33">
        <v>92</v>
      </c>
      <c r="N279" s="36">
        <v>2060404</v>
      </c>
      <c r="O279" s="17" t="s">
        <v>110</v>
      </c>
      <c r="P279" s="17">
        <v>507</v>
      </c>
      <c r="Q279" s="38" t="s">
        <v>111</v>
      </c>
      <c r="R279" s="42"/>
      <c r="S279" s="42"/>
    </row>
    <row r="280" spans="1:19" s="1" customFormat="1" ht="28.5" customHeight="1">
      <c r="A280" s="62"/>
      <c r="B280" s="68"/>
      <c r="C280" s="17" t="s">
        <v>942</v>
      </c>
      <c r="D280" s="17">
        <f t="shared" si="8"/>
        <v>10</v>
      </c>
      <c r="E280" s="22">
        <v>10</v>
      </c>
      <c r="F280" s="22"/>
      <c r="G280" s="22"/>
      <c r="H280" s="22"/>
      <c r="I280" s="17" t="s">
        <v>943</v>
      </c>
      <c r="J280" s="41"/>
      <c r="K280" s="17" t="s">
        <v>944</v>
      </c>
      <c r="L280" s="17" t="s">
        <v>945</v>
      </c>
      <c r="M280" s="33">
        <v>92</v>
      </c>
      <c r="N280" s="36">
        <v>2060404</v>
      </c>
      <c r="O280" s="17" t="s">
        <v>110</v>
      </c>
      <c r="P280" s="17">
        <v>507</v>
      </c>
      <c r="Q280" s="38" t="s">
        <v>111</v>
      </c>
      <c r="R280" s="42"/>
      <c r="S280" s="42"/>
    </row>
    <row r="281" spans="1:19" s="1" customFormat="1" ht="28.5" customHeight="1">
      <c r="A281" s="62"/>
      <c r="B281" s="68"/>
      <c r="C281" s="17" t="s">
        <v>946</v>
      </c>
      <c r="D281" s="17">
        <f t="shared" si="8"/>
        <v>10</v>
      </c>
      <c r="E281" s="22">
        <v>10</v>
      </c>
      <c r="F281" s="22"/>
      <c r="G281" s="22"/>
      <c r="H281" s="22"/>
      <c r="I281" s="17" t="s">
        <v>947</v>
      </c>
      <c r="J281" s="41"/>
      <c r="K281" s="17" t="s">
        <v>948</v>
      </c>
      <c r="L281" s="17" t="s">
        <v>949</v>
      </c>
      <c r="M281" s="33">
        <v>92</v>
      </c>
      <c r="N281" s="36">
        <v>2060404</v>
      </c>
      <c r="O281" s="17" t="s">
        <v>110</v>
      </c>
      <c r="P281" s="17">
        <v>507</v>
      </c>
      <c r="Q281" s="38" t="s">
        <v>111</v>
      </c>
      <c r="R281" s="42"/>
      <c r="S281" s="42"/>
    </row>
    <row r="282" spans="1:19" s="1" customFormat="1" ht="28.5" customHeight="1">
      <c r="A282" s="62"/>
      <c r="B282" s="68"/>
      <c r="C282" s="17" t="s">
        <v>950</v>
      </c>
      <c r="D282" s="17">
        <f t="shared" si="8"/>
        <v>10</v>
      </c>
      <c r="E282" s="22">
        <v>10</v>
      </c>
      <c r="F282" s="22"/>
      <c r="G282" s="22"/>
      <c r="H282" s="22"/>
      <c r="I282" s="17" t="s">
        <v>951</v>
      </c>
      <c r="J282" s="41"/>
      <c r="K282" s="17" t="s">
        <v>952</v>
      </c>
      <c r="L282" s="17" t="s">
        <v>953</v>
      </c>
      <c r="M282" s="33">
        <v>92</v>
      </c>
      <c r="N282" s="36">
        <v>2060404</v>
      </c>
      <c r="O282" s="17" t="s">
        <v>110</v>
      </c>
      <c r="P282" s="17">
        <v>507</v>
      </c>
      <c r="Q282" s="38" t="s">
        <v>111</v>
      </c>
      <c r="R282" s="42"/>
      <c r="S282" s="42"/>
    </row>
    <row r="283" spans="1:19" s="1" customFormat="1" ht="28.5" customHeight="1">
      <c r="A283" s="62"/>
      <c r="B283" s="68"/>
      <c r="C283" s="17" t="s">
        <v>954</v>
      </c>
      <c r="D283" s="17">
        <f t="shared" si="8"/>
        <v>10</v>
      </c>
      <c r="E283" s="22">
        <v>10</v>
      </c>
      <c r="F283" s="22"/>
      <c r="G283" s="22"/>
      <c r="H283" s="22"/>
      <c r="I283" s="17" t="s">
        <v>955</v>
      </c>
      <c r="J283" s="41"/>
      <c r="K283" s="17" t="s">
        <v>956</v>
      </c>
      <c r="L283" s="17" t="s">
        <v>957</v>
      </c>
      <c r="M283" s="33">
        <v>92</v>
      </c>
      <c r="N283" s="36">
        <v>2060404</v>
      </c>
      <c r="O283" s="17" t="s">
        <v>110</v>
      </c>
      <c r="P283" s="17">
        <v>507</v>
      </c>
      <c r="Q283" s="38" t="s">
        <v>111</v>
      </c>
      <c r="R283" s="42"/>
      <c r="S283" s="42"/>
    </row>
    <row r="284" spans="1:19" s="1" customFormat="1" ht="28.5" customHeight="1">
      <c r="A284" s="62"/>
      <c r="B284" s="68"/>
      <c r="C284" s="17" t="s">
        <v>958</v>
      </c>
      <c r="D284" s="17">
        <f t="shared" si="8"/>
        <v>10</v>
      </c>
      <c r="E284" s="22">
        <v>10</v>
      </c>
      <c r="F284" s="22"/>
      <c r="G284" s="22"/>
      <c r="H284" s="22"/>
      <c r="I284" s="17" t="s">
        <v>959</v>
      </c>
      <c r="J284" s="41"/>
      <c r="K284" s="17" t="s">
        <v>960</v>
      </c>
      <c r="L284" s="17" t="s">
        <v>961</v>
      </c>
      <c r="M284" s="33">
        <v>92</v>
      </c>
      <c r="N284" s="36">
        <v>2060404</v>
      </c>
      <c r="O284" s="17" t="s">
        <v>110</v>
      </c>
      <c r="P284" s="17">
        <v>507</v>
      </c>
      <c r="Q284" s="38" t="s">
        <v>111</v>
      </c>
      <c r="R284" s="42"/>
      <c r="S284" s="42"/>
    </row>
    <row r="285" spans="1:19" s="1" customFormat="1" ht="28.5" customHeight="1">
      <c r="A285" s="62"/>
      <c r="B285" s="68"/>
      <c r="C285" s="17" t="s">
        <v>962</v>
      </c>
      <c r="D285" s="17">
        <f t="shared" si="8"/>
        <v>10</v>
      </c>
      <c r="E285" s="22">
        <v>10</v>
      </c>
      <c r="F285" s="22"/>
      <c r="G285" s="22"/>
      <c r="H285" s="22"/>
      <c r="I285" s="17" t="s">
        <v>963</v>
      </c>
      <c r="J285" s="41"/>
      <c r="K285" s="17" t="s">
        <v>964</v>
      </c>
      <c r="L285" s="17" t="s">
        <v>965</v>
      </c>
      <c r="M285" s="33">
        <v>92</v>
      </c>
      <c r="N285" s="36">
        <v>2060404</v>
      </c>
      <c r="O285" s="17" t="s">
        <v>110</v>
      </c>
      <c r="P285" s="17">
        <v>507</v>
      </c>
      <c r="Q285" s="38" t="s">
        <v>111</v>
      </c>
      <c r="R285" s="42"/>
      <c r="S285" s="42"/>
    </row>
    <row r="286" spans="1:19" s="1" customFormat="1" ht="48" customHeight="1">
      <c r="A286" s="62"/>
      <c r="B286" s="68"/>
      <c r="C286" s="17" t="s">
        <v>966</v>
      </c>
      <c r="D286" s="17">
        <f t="shared" si="8"/>
        <v>20</v>
      </c>
      <c r="E286" s="43"/>
      <c r="F286" s="28">
        <v>20</v>
      </c>
      <c r="G286" s="28"/>
      <c r="H286" s="28"/>
      <c r="I286" s="17" t="s">
        <v>967</v>
      </c>
      <c r="J286" s="33"/>
      <c r="K286" s="17" t="s">
        <v>968</v>
      </c>
      <c r="L286" s="22" t="s">
        <v>969</v>
      </c>
      <c r="M286" s="33">
        <v>92</v>
      </c>
      <c r="N286" s="17">
        <v>2060599</v>
      </c>
      <c r="O286" s="17" t="s">
        <v>316</v>
      </c>
      <c r="P286" s="17">
        <v>507</v>
      </c>
      <c r="Q286" s="38" t="s">
        <v>111</v>
      </c>
      <c r="R286" s="42"/>
      <c r="S286" s="42"/>
    </row>
    <row r="287" spans="1:19" s="1" customFormat="1" ht="42" customHeight="1">
      <c r="A287" s="62"/>
      <c r="B287" s="68"/>
      <c r="C287" s="17" t="s">
        <v>970</v>
      </c>
      <c r="D287" s="17">
        <f t="shared" si="8"/>
        <v>20</v>
      </c>
      <c r="E287" s="43"/>
      <c r="F287" s="28">
        <v>20</v>
      </c>
      <c r="G287" s="28"/>
      <c r="H287" s="28"/>
      <c r="I287" s="17" t="s">
        <v>971</v>
      </c>
      <c r="J287" s="33"/>
      <c r="K287" s="17" t="s">
        <v>972</v>
      </c>
      <c r="L287" s="22" t="s">
        <v>973</v>
      </c>
      <c r="M287" s="33">
        <v>92</v>
      </c>
      <c r="N287" s="17">
        <v>2060599</v>
      </c>
      <c r="O287" s="17" t="s">
        <v>316</v>
      </c>
      <c r="P287" s="17">
        <v>507</v>
      </c>
      <c r="Q287" s="38" t="s">
        <v>111</v>
      </c>
      <c r="R287" s="42"/>
      <c r="S287" s="42"/>
    </row>
    <row r="288" spans="1:19" s="1" customFormat="1" ht="36.950000000000003" customHeight="1">
      <c r="A288" s="62" t="s">
        <v>936</v>
      </c>
      <c r="B288" s="68" t="s">
        <v>104</v>
      </c>
      <c r="C288" s="17" t="s">
        <v>974</v>
      </c>
      <c r="D288" s="17">
        <f t="shared" si="8"/>
        <v>20</v>
      </c>
      <c r="E288" s="43"/>
      <c r="F288" s="28">
        <v>20</v>
      </c>
      <c r="G288" s="28"/>
      <c r="H288" s="28"/>
      <c r="I288" s="17" t="s">
        <v>975</v>
      </c>
      <c r="J288" s="33"/>
      <c r="K288" s="17" t="s">
        <v>976</v>
      </c>
      <c r="L288" s="22" t="s">
        <v>977</v>
      </c>
      <c r="M288" s="33">
        <v>92</v>
      </c>
      <c r="N288" s="17">
        <v>2060599</v>
      </c>
      <c r="O288" s="17" t="s">
        <v>316</v>
      </c>
      <c r="P288" s="17">
        <v>507</v>
      </c>
      <c r="Q288" s="38" t="s">
        <v>111</v>
      </c>
      <c r="R288" s="42"/>
      <c r="S288" s="42"/>
    </row>
    <row r="289" spans="1:19" s="1" customFormat="1" ht="28.5" customHeight="1">
      <c r="A289" s="62"/>
      <c r="B289" s="68"/>
      <c r="C289" s="16" t="s">
        <v>978</v>
      </c>
      <c r="D289" s="17">
        <f t="shared" si="8"/>
        <v>0.75</v>
      </c>
      <c r="E289" s="18"/>
      <c r="F289" s="18"/>
      <c r="G289" s="19">
        <v>0.75</v>
      </c>
      <c r="H289" s="19"/>
      <c r="I289" s="17" t="s">
        <v>456</v>
      </c>
      <c r="J289" s="29"/>
      <c r="K289" s="30" t="s">
        <v>979</v>
      </c>
      <c r="L289" s="31" t="s">
        <v>980</v>
      </c>
      <c r="M289" s="31">
        <v>92</v>
      </c>
      <c r="N289" s="29">
        <v>2060503</v>
      </c>
      <c r="O289" s="17" t="s">
        <v>28</v>
      </c>
      <c r="P289" s="17">
        <v>507</v>
      </c>
      <c r="Q289" s="17" t="s">
        <v>111</v>
      </c>
      <c r="R289" s="42"/>
      <c r="S289" s="42"/>
    </row>
    <row r="290" spans="1:19" s="1" customFormat="1" ht="28.5" customHeight="1">
      <c r="A290" s="62"/>
      <c r="B290" s="68"/>
      <c r="C290" s="17" t="s">
        <v>981</v>
      </c>
      <c r="D290" s="17">
        <f t="shared" si="8"/>
        <v>300</v>
      </c>
      <c r="E290" s="22"/>
      <c r="F290" s="22"/>
      <c r="G290" s="22"/>
      <c r="H290" s="28">
        <v>300</v>
      </c>
      <c r="I290" s="33"/>
      <c r="J290" s="33"/>
      <c r="K290" s="33"/>
      <c r="L290" s="33"/>
      <c r="M290" s="17">
        <v>92</v>
      </c>
      <c r="N290" s="29">
        <v>2069999</v>
      </c>
      <c r="O290" s="17" t="s">
        <v>598</v>
      </c>
      <c r="P290" s="29">
        <v>505</v>
      </c>
      <c r="Q290" s="17" t="s">
        <v>599</v>
      </c>
      <c r="R290" s="42"/>
      <c r="S290" s="42"/>
    </row>
    <row r="291" spans="1:19" s="1" customFormat="1" ht="28.5" customHeight="1">
      <c r="A291" s="62"/>
      <c r="B291" s="21" t="s">
        <v>982</v>
      </c>
      <c r="C291" s="10" t="s">
        <v>55</v>
      </c>
      <c r="D291" s="11">
        <f t="shared" si="8"/>
        <v>60</v>
      </c>
      <c r="E291" s="13">
        <f>SUM(E292:E295)</f>
        <v>20</v>
      </c>
      <c r="F291" s="13">
        <f>SUM(F292:F295)</f>
        <v>40</v>
      </c>
      <c r="G291" s="13">
        <f>SUM(G292:G295)</f>
        <v>0</v>
      </c>
      <c r="H291" s="13">
        <f>SUM(H292:H295)</f>
        <v>0</v>
      </c>
      <c r="I291" s="17"/>
      <c r="J291" s="33"/>
      <c r="K291" s="17"/>
      <c r="L291" s="33"/>
      <c r="M291" s="17"/>
      <c r="N291" s="17"/>
      <c r="O291" s="17"/>
      <c r="P291" s="17"/>
      <c r="Q291" s="17"/>
      <c r="R291" s="42"/>
      <c r="S291" s="42"/>
    </row>
    <row r="292" spans="1:19" s="1" customFormat="1" ht="28.5" customHeight="1">
      <c r="A292" s="62"/>
      <c r="B292" s="66" t="s">
        <v>982</v>
      </c>
      <c r="C292" s="17" t="s">
        <v>983</v>
      </c>
      <c r="D292" s="17">
        <f t="shared" si="8"/>
        <v>10</v>
      </c>
      <c r="E292" s="22">
        <v>10</v>
      </c>
      <c r="F292" s="22"/>
      <c r="G292" s="22"/>
      <c r="H292" s="22"/>
      <c r="I292" s="17" t="s">
        <v>984</v>
      </c>
      <c r="J292" s="41"/>
      <c r="K292" s="17" t="s">
        <v>985</v>
      </c>
      <c r="L292" s="17" t="s">
        <v>986</v>
      </c>
      <c r="M292" s="33">
        <v>92</v>
      </c>
      <c r="N292" s="36">
        <v>2060404</v>
      </c>
      <c r="O292" s="17" t="s">
        <v>110</v>
      </c>
      <c r="P292" s="17">
        <v>507</v>
      </c>
      <c r="Q292" s="38" t="s">
        <v>111</v>
      </c>
      <c r="R292" s="42"/>
      <c r="S292" s="42"/>
    </row>
    <row r="293" spans="1:19" s="1" customFormat="1" ht="28.5" customHeight="1">
      <c r="A293" s="62"/>
      <c r="B293" s="66"/>
      <c r="C293" s="17" t="s">
        <v>987</v>
      </c>
      <c r="D293" s="17">
        <f t="shared" si="8"/>
        <v>10</v>
      </c>
      <c r="E293" s="22">
        <v>10</v>
      </c>
      <c r="F293" s="22"/>
      <c r="G293" s="22"/>
      <c r="H293" s="22"/>
      <c r="I293" s="17" t="s">
        <v>988</v>
      </c>
      <c r="J293" s="41"/>
      <c r="K293" s="17" t="s">
        <v>989</v>
      </c>
      <c r="L293" s="17" t="s">
        <v>990</v>
      </c>
      <c r="M293" s="33">
        <v>92</v>
      </c>
      <c r="N293" s="36">
        <v>2060404</v>
      </c>
      <c r="O293" s="17" t="s">
        <v>110</v>
      </c>
      <c r="P293" s="17">
        <v>507</v>
      </c>
      <c r="Q293" s="38" t="s">
        <v>111</v>
      </c>
      <c r="R293" s="42"/>
      <c r="S293" s="42"/>
    </row>
    <row r="294" spans="1:19" s="1" customFormat="1" ht="28.5" customHeight="1">
      <c r="A294" s="62"/>
      <c r="B294" s="66"/>
      <c r="C294" s="17" t="s">
        <v>991</v>
      </c>
      <c r="D294" s="17">
        <f t="shared" si="8"/>
        <v>20</v>
      </c>
      <c r="E294" s="43"/>
      <c r="F294" s="22">
        <v>20</v>
      </c>
      <c r="G294" s="22"/>
      <c r="H294" s="22"/>
      <c r="I294" s="21" t="s">
        <v>992</v>
      </c>
      <c r="J294" s="41"/>
      <c r="K294" s="17" t="s">
        <v>993</v>
      </c>
      <c r="L294" s="22" t="s">
        <v>994</v>
      </c>
      <c r="M294" s="33">
        <v>92</v>
      </c>
      <c r="N294" s="17">
        <v>2060599</v>
      </c>
      <c r="O294" s="17" t="s">
        <v>316</v>
      </c>
      <c r="P294" s="17">
        <v>507</v>
      </c>
      <c r="Q294" s="38" t="s">
        <v>111</v>
      </c>
      <c r="R294" s="42"/>
      <c r="S294" s="42"/>
    </row>
    <row r="295" spans="1:19" s="1" customFormat="1" ht="28.5" customHeight="1">
      <c r="A295" s="62"/>
      <c r="B295" s="66"/>
      <c r="C295" s="17" t="s">
        <v>995</v>
      </c>
      <c r="D295" s="17">
        <f t="shared" si="8"/>
        <v>20</v>
      </c>
      <c r="E295" s="43"/>
      <c r="F295" s="22">
        <v>20</v>
      </c>
      <c r="G295" s="22"/>
      <c r="H295" s="22"/>
      <c r="I295" s="17" t="s">
        <v>996</v>
      </c>
      <c r="J295" s="41"/>
      <c r="K295" s="17" t="s">
        <v>997</v>
      </c>
      <c r="L295" s="22" t="s">
        <v>998</v>
      </c>
      <c r="M295" s="33">
        <v>92</v>
      </c>
      <c r="N295" s="17">
        <v>2060599</v>
      </c>
      <c r="O295" s="17" t="s">
        <v>316</v>
      </c>
      <c r="P295" s="17">
        <v>507</v>
      </c>
      <c r="Q295" s="38" t="s">
        <v>111</v>
      </c>
      <c r="R295" s="42"/>
      <c r="S295" s="42"/>
    </row>
    <row r="296" spans="1:19" s="1" customFormat="1" ht="28.5" customHeight="1">
      <c r="A296" s="62"/>
      <c r="B296" s="65" t="s">
        <v>999</v>
      </c>
      <c r="C296" s="10" t="s">
        <v>55</v>
      </c>
      <c r="D296" s="11">
        <f t="shared" si="8"/>
        <v>10</v>
      </c>
      <c r="E296" s="13">
        <f>SUM(E297)</f>
        <v>10</v>
      </c>
      <c r="F296" s="13">
        <f>SUM(F297)</f>
        <v>0</v>
      </c>
      <c r="G296" s="13">
        <f>SUM(G297)</f>
        <v>0</v>
      </c>
      <c r="H296" s="13">
        <f>SUM(H297)</f>
        <v>0</v>
      </c>
      <c r="I296" s="17"/>
      <c r="J296" s="41"/>
      <c r="K296" s="17"/>
      <c r="L296" s="17"/>
      <c r="M296" s="17"/>
      <c r="N296" s="17"/>
      <c r="O296" s="17"/>
      <c r="P296" s="17"/>
      <c r="Q296" s="17"/>
      <c r="R296" s="42"/>
      <c r="S296" s="42"/>
    </row>
    <row r="297" spans="1:19" s="1" customFormat="1" ht="28.5" customHeight="1">
      <c r="A297" s="62"/>
      <c r="B297" s="65"/>
      <c r="C297" s="17" t="s">
        <v>1000</v>
      </c>
      <c r="D297" s="17">
        <f t="shared" si="8"/>
        <v>10</v>
      </c>
      <c r="E297" s="22">
        <v>10</v>
      </c>
      <c r="F297" s="22"/>
      <c r="G297" s="22"/>
      <c r="H297" s="22"/>
      <c r="I297" s="17" t="s">
        <v>1001</v>
      </c>
      <c r="J297" s="41"/>
      <c r="K297" s="17" t="s">
        <v>1002</v>
      </c>
      <c r="L297" s="17" t="s">
        <v>1003</v>
      </c>
      <c r="M297" s="33">
        <v>92</v>
      </c>
      <c r="N297" s="36">
        <v>2060404</v>
      </c>
      <c r="O297" s="17" t="s">
        <v>110</v>
      </c>
      <c r="P297" s="17">
        <v>507</v>
      </c>
      <c r="Q297" s="38" t="s">
        <v>111</v>
      </c>
      <c r="R297" s="42"/>
      <c r="S297" s="42"/>
    </row>
    <row r="298" spans="1:19" s="1" customFormat="1" ht="28.5" customHeight="1">
      <c r="A298" s="62"/>
      <c r="B298" s="65" t="s">
        <v>1004</v>
      </c>
      <c r="C298" s="10" t="s">
        <v>55</v>
      </c>
      <c r="D298" s="11">
        <f t="shared" si="8"/>
        <v>10</v>
      </c>
      <c r="E298" s="13">
        <f>SUM(E299)</f>
        <v>10</v>
      </c>
      <c r="F298" s="13">
        <f>SUM(F299)</f>
        <v>0</v>
      </c>
      <c r="G298" s="13">
        <f>SUM(G299)</f>
        <v>0</v>
      </c>
      <c r="H298" s="13">
        <f>SUM(H299)</f>
        <v>0</v>
      </c>
      <c r="I298" s="17"/>
      <c r="J298" s="41"/>
      <c r="K298" s="17"/>
      <c r="L298" s="17"/>
      <c r="M298" s="17"/>
      <c r="N298" s="17"/>
      <c r="O298" s="17"/>
      <c r="P298" s="17"/>
      <c r="Q298" s="17"/>
      <c r="R298" s="42"/>
      <c r="S298" s="42"/>
    </row>
    <row r="299" spans="1:19" s="1" customFormat="1" ht="28.5" customHeight="1">
      <c r="A299" s="62"/>
      <c r="B299" s="65"/>
      <c r="C299" s="17" t="s">
        <v>1005</v>
      </c>
      <c r="D299" s="17">
        <f t="shared" si="8"/>
        <v>10</v>
      </c>
      <c r="E299" s="22">
        <v>10</v>
      </c>
      <c r="F299" s="22"/>
      <c r="G299" s="22"/>
      <c r="H299" s="22"/>
      <c r="I299" s="17" t="s">
        <v>1006</v>
      </c>
      <c r="J299" s="41"/>
      <c r="K299" s="17" t="s">
        <v>1007</v>
      </c>
      <c r="L299" s="17" t="s">
        <v>1008</v>
      </c>
      <c r="M299" s="33">
        <v>92</v>
      </c>
      <c r="N299" s="36">
        <v>2060404</v>
      </c>
      <c r="O299" s="17" t="s">
        <v>110</v>
      </c>
      <c r="P299" s="17">
        <v>507</v>
      </c>
      <c r="Q299" s="38" t="s">
        <v>111</v>
      </c>
      <c r="R299" s="42"/>
      <c r="S299" s="42"/>
    </row>
    <row r="300" spans="1:19" s="1" customFormat="1" ht="28.5" customHeight="1">
      <c r="A300" s="62"/>
      <c r="B300" s="67" t="s">
        <v>1009</v>
      </c>
      <c r="C300" s="10" t="s">
        <v>55</v>
      </c>
      <c r="D300" s="11">
        <f t="shared" si="8"/>
        <v>10</v>
      </c>
      <c r="E300" s="13">
        <f>SUM(E301)</f>
        <v>10</v>
      </c>
      <c r="F300" s="13">
        <f>SUM(F301)</f>
        <v>0</v>
      </c>
      <c r="G300" s="13">
        <f>SUM(G301)</f>
        <v>0</v>
      </c>
      <c r="H300" s="13">
        <f>SUM(H301)</f>
        <v>0</v>
      </c>
      <c r="I300" s="17"/>
      <c r="J300" s="41"/>
      <c r="K300" s="17"/>
      <c r="L300" s="17"/>
      <c r="M300" s="17"/>
      <c r="N300" s="17"/>
      <c r="O300" s="17"/>
      <c r="P300" s="17"/>
      <c r="Q300" s="17"/>
      <c r="R300" s="42"/>
      <c r="S300" s="42"/>
    </row>
    <row r="301" spans="1:19" s="1" customFormat="1" ht="45.95" customHeight="1">
      <c r="A301" s="62"/>
      <c r="B301" s="67"/>
      <c r="C301" s="17" t="s">
        <v>1010</v>
      </c>
      <c r="D301" s="17">
        <f t="shared" si="8"/>
        <v>10</v>
      </c>
      <c r="E301" s="22">
        <v>10</v>
      </c>
      <c r="F301" s="22"/>
      <c r="G301" s="22"/>
      <c r="H301" s="22"/>
      <c r="I301" s="17" t="s">
        <v>1011</v>
      </c>
      <c r="J301" s="41"/>
      <c r="K301" s="17" t="s">
        <v>1012</v>
      </c>
      <c r="L301" s="17" t="s">
        <v>1013</v>
      </c>
      <c r="M301" s="33">
        <v>92</v>
      </c>
      <c r="N301" s="36">
        <v>2060404</v>
      </c>
      <c r="O301" s="17" t="s">
        <v>110</v>
      </c>
      <c r="P301" s="17">
        <v>507</v>
      </c>
      <c r="Q301" s="38" t="s">
        <v>111</v>
      </c>
      <c r="R301" s="42"/>
      <c r="S301" s="42"/>
    </row>
    <row r="302" spans="1:19" s="1" customFormat="1" ht="28.5" customHeight="1">
      <c r="A302" s="62"/>
      <c r="B302" s="67" t="s">
        <v>1014</v>
      </c>
      <c r="C302" s="10" t="s">
        <v>55</v>
      </c>
      <c r="D302" s="11">
        <f t="shared" si="8"/>
        <v>10</v>
      </c>
      <c r="E302" s="13">
        <f>SUM(E303)</f>
        <v>10</v>
      </c>
      <c r="F302" s="13">
        <f>SUM(F303)</f>
        <v>0</v>
      </c>
      <c r="G302" s="13">
        <f>SUM(G303)</f>
        <v>0</v>
      </c>
      <c r="H302" s="13">
        <f>SUM(H303)</f>
        <v>0</v>
      </c>
      <c r="I302" s="17"/>
      <c r="J302" s="41"/>
      <c r="K302" s="17"/>
      <c r="L302" s="17"/>
      <c r="M302" s="17"/>
      <c r="N302" s="17"/>
      <c r="O302" s="17"/>
      <c r="P302" s="17"/>
      <c r="Q302" s="17"/>
      <c r="R302" s="42"/>
      <c r="S302" s="42"/>
    </row>
    <row r="303" spans="1:19" s="1" customFormat="1" ht="28.5" customHeight="1">
      <c r="A303" s="62"/>
      <c r="B303" s="67"/>
      <c r="C303" s="17" t="s">
        <v>1015</v>
      </c>
      <c r="D303" s="17">
        <f t="shared" si="8"/>
        <v>10</v>
      </c>
      <c r="E303" s="22">
        <v>10</v>
      </c>
      <c r="F303" s="22"/>
      <c r="G303" s="22"/>
      <c r="H303" s="22"/>
      <c r="I303" s="17" t="s">
        <v>1016</v>
      </c>
      <c r="J303" s="41"/>
      <c r="K303" s="17" t="s">
        <v>1017</v>
      </c>
      <c r="L303" s="17" t="s">
        <v>1018</v>
      </c>
      <c r="M303" s="33">
        <v>92</v>
      </c>
      <c r="N303" s="36">
        <v>2060404</v>
      </c>
      <c r="O303" s="17" t="s">
        <v>110</v>
      </c>
      <c r="P303" s="17">
        <v>507</v>
      </c>
      <c r="Q303" s="38" t="s">
        <v>111</v>
      </c>
      <c r="R303" s="42"/>
      <c r="S303" s="42"/>
    </row>
    <row r="304" spans="1:19" s="1" customFormat="1" ht="28.5" customHeight="1">
      <c r="A304" s="72" t="s">
        <v>1019</v>
      </c>
      <c r="B304" s="63" t="s">
        <v>1020</v>
      </c>
      <c r="C304" s="71"/>
      <c r="D304" s="11">
        <f t="shared" si="8"/>
        <v>1180.3</v>
      </c>
      <c r="E304" s="13">
        <f>SUM(E305,E314,E316,E318,E320,E322)</f>
        <v>60</v>
      </c>
      <c r="F304" s="13">
        <f>SUM(F305,F314,F316,F318,F320,F322)</f>
        <v>120</v>
      </c>
      <c r="G304" s="13">
        <f>SUM(G305,G314,G316,G318,G320,G322)</f>
        <v>0.3</v>
      </c>
      <c r="H304" s="13">
        <f>SUM(H305,H314,H316,H318,H320,H322)</f>
        <v>1000</v>
      </c>
      <c r="I304" s="11"/>
      <c r="J304" s="33"/>
      <c r="K304" s="34"/>
      <c r="L304" s="35"/>
      <c r="M304" s="33"/>
      <c r="N304" s="36"/>
      <c r="O304" s="17"/>
      <c r="P304" s="17"/>
      <c r="Q304" s="38"/>
      <c r="R304" s="17"/>
      <c r="S304" s="17"/>
    </row>
    <row r="305" spans="1:19" s="1" customFormat="1" ht="28.5" customHeight="1">
      <c r="A305" s="72"/>
      <c r="B305" s="68" t="s">
        <v>104</v>
      </c>
      <c r="C305" s="10" t="s">
        <v>55</v>
      </c>
      <c r="D305" s="11">
        <f t="shared" si="8"/>
        <v>1100.3</v>
      </c>
      <c r="E305" s="13">
        <f>SUM(E306:E313)</f>
        <v>20</v>
      </c>
      <c r="F305" s="13">
        <f>SUM(F306:F313)</f>
        <v>80</v>
      </c>
      <c r="G305" s="13">
        <f>SUM(G306:G313)</f>
        <v>0.3</v>
      </c>
      <c r="H305" s="13">
        <f>SUM(H306:H313)</f>
        <v>1000</v>
      </c>
      <c r="I305" s="11"/>
      <c r="J305" s="33"/>
      <c r="K305" s="34"/>
      <c r="L305" s="35"/>
      <c r="M305" s="33"/>
      <c r="N305" s="36"/>
      <c r="O305" s="17"/>
      <c r="P305" s="17"/>
      <c r="Q305" s="38"/>
      <c r="R305" s="17"/>
      <c r="S305" s="17"/>
    </row>
    <row r="306" spans="1:19" s="1" customFormat="1" ht="28.5" customHeight="1">
      <c r="A306" s="72"/>
      <c r="B306" s="68"/>
      <c r="C306" s="17" t="s">
        <v>1021</v>
      </c>
      <c r="D306" s="17">
        <f t="shared" si="8"/>
        <v>10</v>
      </c>
      <c r="E306" s="22">
        <v>10</v>
      </c>
      <c r="F306" s="22"/>
      <c r="G306" s="22"/>
      <c r="H306" s="22"/>
      <c r="I306" s="17" t="s">
        <v>1022</v>
      </c>
      <c r="J306" s="41"/>
      <c r="K306" s="17" t="s">
        <v>1023</v>
      </c>
      <c r="L306" s="17" t="s">
        <v>1024</v>
      </c>
      <c r="M306" s="33">
        <v>92</v>
      </c>
      <c r="N306" s="36">
        <v>2060404</v>
      </c>
      <c r="O306" s="17" t="s">
        <v>110</v>
      </c>
      <c r="P306" s="17">
        <v>507</v>
      </c>
      <c r="Q306" s="38" t="s">
        <v>111</v>
      </c>
      <c r="R306" s="42"/>
      <c r="S306" s="42"/>
    </row>
    <row r="307" spans="1:19" s="1" customFormat="1" ht="45" customHeight="1">
      <c r="A307" s="72" t="s">
        <v>1019</v>
      </c>
      <c r="B307" s="68" t="s">
        <v>104</v>
      </c>
      <c r="C307" s="17" t="s">
        <v>1025</v>
      </c>
      <c r="D307" s="17">
        <f t="shared" si="8"/>
        <v>10</v>
      </c>
      <c r="E307" s="22">
        <v>10</v>
      </c>
      <c r="F307" s="22"/>
      <c r="G307" s="22"/>
      <c r="H307" s="22"/>
      <c r="I307" s="17" t="s">
        <v>1026</v>
      </c>
      <c r="J307" s="41"/>
      <c r="K307" s="17" t="s">
        <v>1027</v>
      </c>
      <c r="L307" s="17" t="s">
        <v>1028</v>
      </c>
      <c r="M307" s="33">
        <v>92</v>
      </c>
      <c r="N307" s="36">
        <v>2060404</v>
      </c>
      <c r="O307" s="17" t="s">
        <v>110</v>
      </c>
      <c r="P307" s="17">
        <v>507</v>
      </c>
      <c r="Q307" s="38" t="s">
        <v>111</v>
      </c>
      <c r="R307" s="42"/>
      <c r="S307" s="42"/>
    </row>
    <row r="308" spans="1:19" s="1" customFormat="1" ht="28.5" customHeight="1">
      <c r="A308" s="72"/>
      <c r="B308" s="68"/>
      <c r="C308" s="17" t="s">
        <v>1029</v>
      </c>
      <c r="D308" s="17">
        <f t="shared" si="8"/>
        <v>20</v>
      </c>
      <c r="E308" s="43"/>
      <c r="F308" s="22">
        <v>20</v>
      </c>
      <c r="G308" s="22"/>
      <c r="H308" s="22"/>
      <c r="I308" s="17" t="s">
        <v>1030</v>
      </c>
      <c r="J308" s="41"/>
      <c r="K308" s="17" t="s">
        <v>1031</v>
      </c>
      <c r="L308" s="22" t="s">
        <v>1032</v>
      </c>
      <c r="M308" s="33">
        <v>92</v>
      </c>
      <c r="N308" s="17">
        <v>2060599</v>
      </c>
      <c r="O308" s="17" t="s">
        <v>316</v>
      </c>
      <c r="P308" s="17">
        <v>507</v>
      </c>
      <c r="Q308" s="38" t="s">
        <v>111</v>
      </c>
      <c r="R308" s="42"/>
      <c r="S308" s="42"/>
    </row>
    <row r="309" spans="1:19" s="1" customFormat="1" ht="28.5" customHeight="1">
      <c r="A309" s="72"/>
      <c r="B309" s="68"/>
      <c r="C309" s="17" t="s">
        <v>1021</v>
      </c>
      <c r="D309" s="17">
        <f t="shared" si="8"/>
        <v>20</v>
      </c>
      <c r="E309" s="43"/>
      <c r="F309" s="22">
        <v>20</v>
      </c>
      <c r="G309" s="22"/>
      <c r="H309" s="22"/>
      <c r="I309" s="17" t="s">
        <v>1033</v>
      </c>
      <c r="J309" s="41"/>
      <c r="K309" s="17" t="s">
        <v>1034</v>
      </c>
      <c r="L309" s="22" t="s">
        <v>1035</v>
      </c>
      <c r="M309" s="33">
        <v>92</v>
      </c>
      <c r="N309" s="17">
        <v>2060599</v>
      </c>
      <c r="O309" s="17" t="s">
        <v>316</v>
      </c>
      <c r="P309" s="17">
        <v>507</v>
      </c>
      <c r="Q309" s="38" t="s">
        <v>111</v>
      </c>
      <c r="R309" s="42"/>
      <c r="S309" s="42"/>
    </row>
    <row r="310" spans="1:19" s="1" customFormat="1" ht="47.1" customHeight="1">
      <c r="A310" s="72"/>
      <c r="B310" s="68"/>
      <c r="C310" s="17" t="s">
        <v>1036</v>
      </c>
      <c r="D310" s="17">
        <f t="shared" si="8"/>
        <v>20</v>
      </c>
      <c r="E310" s="43"/>
      <c r="F310" s="22">
        <v>20</v>
      </c>
      <c r="G310" s="22"/>
      <c r="H310" s="22"/>
      <c r="I310" s="17" t="s">
        <v>1037</v>
      </c>
      <c r="J310" s="41"/>
      <c r="K310" s="17" t="s">
        <v>1038</v>
      </c>
      <c r="L310" s="22" t="s">
        <v>1039</v>
      </c>
      <c r="M310" s="33">
        <v>92</v>
      </c>
      <c r="N310" s="17">
        <v>2060599</v>
      </c>
      <c r="O310" s="17" t="s">
        <v>316</v>
      </c>
      <c r="P310" s="17">
        <v>507</v>
      </c>
      <c r="Q310" s="38" t="s">
        <v>111</v>
      </c>
      <c r="R310" s="42"/>
      <c r="S310" s="42"/>
    </row>
    <row r="311" spans="1:19" s="1" customFormat="1" ht="28.5" customHeight="1">
      <c r="A311" s="72"/>
      <c r="B311" s="68"/>
      <c r="C311" s="17" t="s">
        <v>1040</v>
      </c>
      <c r="D311" s="17">
        <f t="shared" si="8"/>
        <v>20</v>
      </c>
      <c r="E311" s="43"/>
      <c r="F311" s="22">
        <v>20</v>
      </c>
      <c r="G311" s="22"/>
      <c r="H311" s="22"/>
      <c r="I311" s="17" t="s">
        <v>1041</v>
      </c>
      <c r="J311" s="41"/>
      <c r="K311" s="17" t="s">
        <v>1042</v>
      </c>
      <c r="L311" s="22" t="s">
        <v>1043</v>
      </c>
      <c r="M311" s="33">
        <v>92</v>
      </c>
      <c r="N311" s="17">
        <v>2060599</v>
      </c>
      <c r="O311" s="17" t="s">
        <v>316</v>
      </c>
      <c r="P311" s="17">
        <v>507</v>
      </c>
      <c r="Q311" s="38" t="s">
        <v>111</v>
      </c>
      <c r="R311" s="42"/>
      <c r="S311" s="42"/>
    </row>
    <row r="312" spans="1:19" s="1" customFormat="1" ht="28.5" customHeight="1">
      <c r="A312" s="72"/>
      <c r="B312" s="68"/>
      <c r="C312" s="16" t="s">
        <v>1044</v>
      </c>
      <c r="D312" s="17">
        <f t="shared" si="8"/>
        <v>0.3</v>
      </c>
      <c r="E312" s="18"/>
      <c r="F312" s="18"/>
      <c r="G312" s="19">
        <v>0.3</v>
      </c>
      <c r="H312" s="19"/>
      <c r="I312" s="17" t="s">
        <v>456</v>
      </c>
      <c r="J312" s="29"/>
      <c r="K312" s="30" t="s">
        <v>1045</v>
      </c>
      <c r="L312" s="31" t="s">
        <v>1046</v>
      </c>
      <c r="M312" s="31">
        <v>92</v>
      </c>
      <c r="N312" s="29">
        <v>2060503</v>
      </c>
      <c r="O312" s="17" t="s">
        <v>28</v>
      </c>
      <c r="P312" s="17">
        <v>507</v>
      </c>
      <c r="Q312" s="17" t="s">
        <v>111</v>
      </c>
      <c r="R312" s="42"/>
      <c r="S312" s="42"/>
    </row>
    <row r="313" spans="1:19" s="1" customFormat="1" ht="45" customHeight="1">
      <c r="A313" s="72"/>
      <c r="B313" s="68"/>
      <c r="C313" s="17" t="s">
        <v>1047</v>
      </c>
      <c r="D313" s="17">
        <f t="shared" si="8"/>
        <v>1000</v>
      </c>
      <c r="E313" s="22"/>
      <c r="F313" s="22"/>
      <c r="G313" s="22"/>
      <c r="H313" s="23">
        <v>1000</v>
      </c>
      <c r="I313" s="29"/>
      <c r="J313" s="29"/>
      <c r="K313" s="29"/>
      <c r="L313" s="29"/>
      <c r="M313" s="17">
        <v>92</v>
      </c>
      <c r="N313" s="29">
        <v>2069999</v>
      </c>
      <c r="O313" s="17" t="s">
        <v>598</v>
      </c>
      <c r="P313" s="29">
        <v>505</v>
      </c>
      <c r="Q313" s="17" t="s">
        <v>599</v>
      </c>
      <c r="R313" s="42"/>
      <c r="S313" s="42"/>
    </row>
    <row r="314" spans="1:19" s="1" customFormat="1" ht="28.5" customHeight="1">
      <c r="A314" s="72"/>
      <c r="B314" s="66" t="s">
        <v>1048</v>
      </c>
      <c r="C314" s="11" t="s">
        <v>619</v>
      </c>
      <c r="D314" s="11">
        <f t="shared" si="8"/>
        <v>20</v>
      </c>
      <c r="E314" s="13">
        <f>SUM(E315)</f>
        <v>0</v>
      </c>
      <c r="F314" s="13">
        <f>SUM(F315)</f>
        <v>20</v>
      </c>
      <c r="G314" s="13">
        <f>SUM(G315)</f>
        <v>0</v>
      </c>
      <c r="H314" s="13">
        <f>SUM(H315)</f>
        <v>0</v>
      </c>
      <c r="I314" s="17"/>
      <c r="J314" s="33"/>
      <c r="K314" s="17"/>
      <c r="L314" s="33"/>
      <c r="M314" s="17"/>
      <c r="N314" s="17"/>
      <c r="O314" s="17"/>
      <c r="P314" s="17"/>
      <c r="Q314" s="17"/>
      <c r="R314" s="42"/>
      <c r="S314" s="42"/>
    </row>
    <row r="315" spans="1:19" s="1" customFormat="1" ht="28.5" customHeight="1">
      <c r="A315" s="72"/>
      <c r="B315" s="67"/>
      <c r="C315" s="17" t="s">
        <v>1049</v>
      </c>
      <c r="D315" s="17">
        <f t="shared" si="8"/>
        <v>20</v>
      </c>
      <c r="E315" s="43"/>
      <c r="F315" s="28">
        <v>20</v>
      </c>
      <c r="G315" s="28"/>
      <c r="H315" s="28"/>
      <c r="I315" s="17" t="s">
        <v>1050</v>
      </c>
      <c r="J315" s="33"/>
      <c r="K315" s="17" t="s">
        <v>1051</v>
      </c>
      <c r="L315" s="22" t="s">
        <v>1052</v>
      </c>
      <c r="M315" s="33">
        <v>92</v>
      </c>
      <c r="N315" s="17">
        <v>2060599</v>
      </c>
      <c r="O315" s="17" t="s">
        <v>316</v>
      </c>
      <c r="P315" s="17">
        <v>507</v>
      </c>
      <c r="Q315" s="38" t="s">
        <v>111</v>
      </c>
      <c r="R315" s="42"/>
      <c r="S315" s="42"/>
    </row>
    <row r="316" spans="1:19" s="1" customFormat="1" ht="28.5" customHeight="1">
      <c r="A316" s="72"/>
      <c r="B316" s="65" t="s">
        <v>1053</v>
      </c>
      <c r="C316" s="11" t="s">
        <v>619</v>
      </c>
      <c r="D316" s="11">
        <f t="shared" si="8"/>
        <v>10</v>
      </c>
      <c r="E316" s="40">
        <f>SUM(E317)</f>
        <v>10</v>
      </c>
      <c r="F316" s="40">
        <f>SUM(F317)</f>
        <v>0</v>
      </c>
      <c r="G316" s="40">
        <f>SUM(G317)</f>
        <v>0</v>
      </c>
      <c r="H316" s="40">
        <f>SUM(H317)</f>
        <v>0</v>
      </c>
      <c r="I316" s="17"/>
      <c r="J316" s="33"/>
      <c r="K316" s="33"/>
      <c r="L316" s="33"/>
      <c r="M316" s="17"/>
      <c r="N316" s="17"/>
      <c r="O316" s="17"/>
      <c r="P316" s="17"/>
      <c r="Q316" s="17"/>
      <c r="R316" s="42"/>
      <c r="S316" s="42"/>
    </row>
    <row r="317" spans="1:19" s="1" customFormat="1" ht="28.5" customHeight="1">
      <c r="A317" s="72"/>
      <c r="B317" s="65"/>
      <c r="C317" s="17" t="s">
        <v>1054</v>
      </c>
      <c r="D317" s="17">
        <f t="shared" si="8"/>
        <v>10</v>
      </c>
      <c r="E317" s="22">
        <v>10</v>
      </c>
      <c r="F317" s="22"/>
      <c r="G317" s="22"/>
      <c r="H317" s="22"/>
      <c r="I317" s="17" t="s">
        <v>1055</v>
      </c>
      <c r="J317" s="41"/>
      <c r="K317" s="17" t="s">
        <v>1056</v>
      </c>
      <c r="L317" s="17" t="s">
        <v>1057</v>
      </c>
      <c r="M317" s="33">
        <v>92</v>
      </c>
      <c r="N317" s="36">
        <v>2060404</v>
      </c>
      <c r="O317" s="17" t="s">
        <v>110</v>
      </c>
      <c r="P317" s="17">
        <v>507</v>
      </c>
      <c r="Q317" s="38" t="s">
        <v>111</v>
      </c>
      <c r="R317" s="42"/>
      <c r="S317" s="42"/>
    </row>
    <row r="318" spans="1:19" s="1" customFormat="1" ht="28.5" customHeight="1">
      <c r="A318" s="72"/>
      <c r="B318" s="67" t="s">
        <v>1058</v>
      </c>
      <c r="C318" s="11" t="s">
        <v>619</v>
      </c>
      <c r="D318" s="11">
        <f t="shared" si="8"/>
        <v>10</v>
      </c>
      <c r="E318" s="40">
        <f>SUM(E319)</f>
        <v>10</v>
      </c>
      <c r="F318" s="40">
        <f>SUM(F319)</f>
        <v>0</v>
      </c>
      <c r="G318" s="40">
        <f>SUM(G319)</f>
        <v>0</v>
      </c>
      <c r="H318" s="40">
        <f>SUM(H319)</f>
        <v>0</v>
      </c>
      <c r="I318" s="17"/>
      <c r="J318" s="33"/>
      <c r="K318" s="33"/>
      <c r="L318" s="33"/>
      <c r="M318" s="17"/>
      <c r="N318" s="17"/>
      <c r="O318" s="17"/>
      <c r="P318" s="17"/>
      <c r="Q318" s="17"/>
      <c r="R318" s="42"/>
      <c r="S318" s="42"/>
    </row>
    <row r="319" spans="1:19" s="1" customFormat="1" ht="28.5" customHeight="1">
      <c r="A319" s="72"/>
      <c r="B319" s="67"/>
      <c r="C319" s="17" t="s">
        <v>1059</v>
      </c>
      <c r="D319" s="17">
        <f t="shared" si="8"/>
        <v>10</v>
      </c>
      <c r="E319" s="22">
        <v>10</v>
      </c>
      <c r="F319" s="22"/>
      <c r="G319" s="22"/>
      <c r="H319" s="22"/>
      <c r="I319" s="17" t="s">
        <v>1060</v>
      </c>
      <c r="J319" s="41"/>
      <c r="K319" s="17" t="s">
        <v>1061</v>
      </c>
      <c r="L319" s="17" t="s">
        <v>1062</v>
      </c>
      <c r="M319" s="33">
        <v>92</v>
      </c>
      <c r="N319" s="36">
        <v>2060404</v>
      </c>
      <c r="O319" s="17" t="s">
        <v>110</v>
      </c>
      <c r="P319" s="17">
        <v>507</v>
      </c>
      <c r="Q319" s="38" t="s">
        <v>111</v>
      </c>
      <c r="R319" s="42"/>
      <c r="S319" s="42"/>
    </row>
    <row r="320" spans="1:19" s="1" customFormat="1" ht="28.5" customHeight="1">
      <c r="A320" s="72"/>
      <c r="B320" s="67" t="s">
        <v>1063</v>
      </c>
      <c r="C320" s="11" t="s">
        <v>619</v>
      </c>
      <c r="D320" s="11">
        <f t="shared" si="8"/>
        <v>10</v>
      </c>
      <c r="E320" s="40">
        <f>SUM(E321)</f>
        <v>10</v>
      </c>
      <c r="F320" s="40">
        <f>SUM(F321)</f>
        <v>0</v>
      </c>
      <c r="G320" s="40">
        <f>SUM(G321)</f>
        <v>0</v>
      </c>
      <c r="H320" s="40">
        <f>SUM(H321)</f>
        <v>0</v>
      </c>
      <c r="I320" s="17"/>
      <c r="J320" s="33"/>
      <c r="K320" s="17"/>
      <c r="L320" s="33"/>
      <c r="M320" s="17"/>
      <c r="N320" s="17"/>
      <c r="O320" s="17"/>
      <c r="P320" s="17"/>
      <c r="Q320" s="17"/>
      <c r="R320" s="42"/>
      <c r="S320" s="42"/>
    </row>
    <row r="321" spans="1:19" s="1" customFormat="1" ht="33" customHeight="1">
      <c r="A321" s="72"/>
      <c r="B321" s="67"/>
      <c r="C321" s="17" t="s">
        <v>1064</v>
      </c>
      <c r="D321" s="17">
        <f t="shared" si="8"/>
        <v>10</v>
      </c>
      <c r="E321" s="22">
        <v>10</v>
      </c>
      <c r="F321" s="22"/>
      <c r="G321" s="22"/>
      <c r="H321" s="22"/>
      <c r="I321" s="17" t="s">
        <v>1065</v>
      </c>
      <c r="J321" s="41"/>
      <c r="K321" s="17" t="s">
        <v>1066</v>
      </c>
      <c r="L321" s="17" t="s">
        <v>1067</v>
      </c>
      <c r="M321" s="33">
        <v>92</v>
      </c>
      <c r="N321" s="36">
        <v>2060404</v>
      </c>
      <c r="O321" s="17" t="s">
        <v>110</v>
      </c>
      <c r="P321" s="17">
        <v>507</v>
      </c>
      <c r="Q321" s="38" t="s">
        <v>111</v>
      </c>
      <c r="R321" s="42"/>
      <c r="S321" s="42"/>
    </row>
    <row r="322" spans="1:19" s="1" customFormat="1" ht="28.5" customHeight="1">
      <c r="A322" s="72"/>
      <c r="B322" s="67" t="s">
        <v>1068</v>
      </c>
      <c r="C322" s="11" t="s">
        <v>619</v>
      </c>
      <c r="D322" s="11">
        <f t="shared" si="8"/>
        <v>30</v>
      </c>
      <c r="E322" s="40">
        <f>SUM(E323:E324)</f>
        <v>10</v>
      </c>
      <c r="F322" s="40">
        <f>SUM(F323:F324)</f>
        <v>20</v>
      </c>
      <c r="G322" s="40">
        <f>SUM(G323:G324)</f>
        <v>0</v>
      </c>
      <c r="H322" s="40">
        <f>SUM(H323:H324)</f>
        <v>0</v>
      </c>
      <c r="I322" s="17"/>
      <c r="J322" s="33"/>
      <c r="K322" s="33"/>
      <c r="L322" s="33"/>
      <c r="M322" s="17"/>
      <c r="N322" s="17"/>
      <c r="O322" s="17"/>
      <c r="P322" s="17"/>
      <c r="Q322" s="17"/>
      <c r="R322" s="42"/>
      <c r="S322" s="42"/>
    </row>
    <row r="323" spans="1:19" s="1" customFormat="1" ht="28.5" customHeight="1">
      <c r="A323" s="72"/>
      <c r="B323" s="67"/>
      <c r="C323" s="17" t="s">
        <v>1069</v>
      </c>
      <c r="D323" s="17">
        <f t="shared" ref="D323:D346" si="9">E323+F323+G323+H323</f>
        <v>10</v>
      </c>
      <c r="E323" s="22">
        <v>10</v>
      </c>
      <c r="F323" s="22"/>
      <c r="G323" s="22"/>
      <c r="H323" s="22"/>
      <c r="I323" s="17" t="s">
        <v>1070</v>
      </c>
      <c r="J323" s="41"/>
      <c r="K323" s="17" t="s">
        <v>1071</v>
      </c>
      <c r="L323" s="17" t="s">
        <v>1072</v>
      </c>
      <c r="M323" s="33">
        <v>92</v>
      </c>
      <c r="N323" s="36">
        <v>2060404</v>
      </c>
      <c r="O323" s="17" t="s">
        <v>110</v>
      </c>
      <c r="P323" s="17">
        <v>507</v>
      </c>
      <c r="Q323" s="38" t="s">
        <v>111</v>
      </c>
      <c r="R323" s="42"/>
      <c r="S323" s="42"/>
    </row>
    <row r="324" spans="1:19" s="1" customFormat="1" ht="28.5" customHeight="1">
      <c r="A324" s="72"/>
      <c r="B324" s="67"/>
      <c r="C324" s="17" t="s">
        <v>1073</v>
      </c>
      <c r="D324" s="17">
        <f t="shared" si="9"/>
        <v>20</v>
      </c>
      <c r="E324" s="43"/>
      <c r="F324" s="22">
        <v>20</v>
      </c>
      <c r="G324" s="22"/>
      <c r="H324" s="22"/>
      <c r="I324" s="17" t="s">
        <v>1074</v>
      </c>
      <c r="J324" s="41"/>
      <c r="K324" s="17" t="s">
        <v>1075</v>
      </c>
      <c r="L324" s="22" t="s">
        <v>1076</v>
      </c>
      <c r="M324" s="33">
        <v>92</v>
      </c>
      <c r="N324" s="17">
        <v>2060599</v>
      </c>
      <c r="O324" s="17" t="s">
        <v>316</v>
      </c>
      <c r="P324" s="17">
        <v>507</v>
      </c>
      <c r="Q324" s="38" t="s">
        <v>111</v>
      </c>
      <c r="R324" s="42"/>
      <c r="S324" s="42"/>
    </row>
    <row r="325" spans="1:19" s="1" customFormat="1" ht="28.5" customHeight="1">
      <c r="A325" s="72" t="s">
        <v>1077</v>
      </c>
      <c r="B325" s="63" t="s">
        <v>1078</v>
      </c>
      <c r="C325" s="71"/>
      <c r="D325" s="11">
        <f t="shared" si="9"/>
        <v>322.09000000000003</v>
      </c>
      <c r="E325" s="13">
        <f>SUM(E326,E336,E340,E343)</f>
        <v>30</v>
      </c>
      <c r="F325" s="13">
        <f>SUM(F326,F336,F340,F343)</f>
        <v>40</v>
      </c>
      <c r="G325" s="13">
        <f>SUM(G326,G336,G340,G343,G334)</f>
        <v>52.089999999999996</v>
      </c>
      <c r="H325" s="13">
        <f>SUM(H326,H336,H340,H343)</f>
        <v>200</v>
      </c>
      <c r="I325" s="11"/>
      <c r="J325" s="33"/>
      <c r="K325" s="34"/>
      <c r="L325" s="35"/>
      <c r="M325" s="33"/>
      <c r="N325" s="36"/>
      <c r="O325" s="17"/>
      <c r="P325" s="17"/>
      <c r="Q325" s="38"/>
      <c r="R325" s="17"/>
      <c r="S325" s="17"/>
    </row>
    <row r="326" spans="1:19" s="1" customFormat="1" ht="28.5" customHeight="1">
      <c r="A326" s="72"/>
      <c r="B326" s="88" t="s">
        <v>104</v>
      </c>
      <c r="C326" s="10" t="s">
        <v>55</v>
      </c>
      <c r="D326" s="11">
        <f>E326+F326+G326+H326</f>
        <v>280.36</v>
      </c>
      <c r="E326" s="13">
        <f>SUM(E327:E332)</f>
        <v>10</v>
      </c>
      <c r="F326" s="13">
        <f>SUM(F327:F332)</f>
        <v>20</v>
      </c>
      <c r="G326" s="13">
        <f>SUM(G327:G333)</f>
        <v>50.36</v>
      </c>
      <c r="H326" s="13">
        <f>SUM(H327:H332)</f>
        <v>200</v>
      </c>
      <c r="I326" s="11"/>
      <c r="J326" s="33"/>
      <c r="K326" s="34"/>
      <c r="L326" s="35"/>
      <c r="M326" s="33"/>
      <c r="N326" s="36"/>
      <c r="O326" s="17"/>
      <c r="P326" s="17"/>
      <c r="Q326" s="38"/>
      <c r="R326" s="17"/>
      <c r="S326" s="17"/>
    </row>
    <row r="327" spans="1:19" s="1" customFormat="1" ht="28.5" customHeight="1">
      <c r="A327" s="72"/>
      <c r="B327" s="91"/>
      <c r="C327" s="17" t="s">
        <v>1079</v>
      </c>
      <c r="D327" s="17">
        <f t="shared" si="9"/>
        <v>10</v>
      </c>
      <c r="E327" s="22">
        <v>10</v>
      </c>
      <c r="F327" s="22"/>
      <c r="G327" s="22"/>
      <c r="H327" s="22"/>
      <c r="I327" s="17" t="s">
        <v>1080</v>
      </c>
      <c r="J327" s="41"/>
      <c r="K327" s="17" t="s">
        <v>1081</v>
      </c>
      <c r="L327" s="17" t="s">
        <v>1082</v>
      </c>
      <c r="M327" s="33">
        <v>92</v>
      </c>
      <c r="N327" s="36">
        <v>2060404</v>
      </c>
      <c r="O327" s="17" t="s">
        <v>110</v>
      </c>
      <c r="P327" s="17">
        <v>507</v>
      </c>
      <c r="Q327" s="38" t="s">
        <v>111</v>
      </c>
      <c r="R327" s="42"/>
      <c r="S327" s="42"/>
    </row>
    <row r="328" spans="1:19" s="1" customFormat="1" ht="42.95" customHeight="1">
      <c r="A328" s="72"/>
      <c r="B328" s="91"/>
      <c r="C328" s="17" t="s">
        <v>1083</v>
      </c>
      <c r="D328" s="17">
        <f t="shared" si="9"/>
        <v>20</v>
      </c>
      <c r="E328" s="43"/>
      <c r="F328" s="28">
        <v>20</v>
      </c>
      <c r="G328" s="28"/>
      <c r="H328" s="28"/>
      <c r="I328" s="17" t="s">
        <v>1084</v>
      </c>
      <c r="J328" s="33"/>
      <c r="K328" s="17" t="s">
        <v>1085</v>
      </c>
      <c r="L328" s="22" t="s">
        <v>1086</v>
      </c>
      <c r="M328" s="33">
        <v>92</v>
      </c>
      <c r="N328" s="17">
        <v>2060599</v>
      </c>
      <c r="O328" s="17" t="s">
        <v>316</v>
      </c>
      <c r="P328" s="17">
        <v>507</v>
      </c>
      <c r="Q328" s="38" t="s">
        <v>111</v>
      </c>
      <c r="R328" s="42"/>
      <c r="S328" s="42"/>
    </row>
    <row r="329" spans="1:19" s="1" customFormat="1" ht="28.5" customHeight="1">
      <c r="A329" s="72"/>
      <c r="B329" s="91"/>
      <c r="C329" s="16" t="s">
        <v>1087</v>
      </c>
      <c r="D329" s="17">
        <f t="shared" si="9"/>
        <v>26.95</v>
      </c>
      <c r="E329" s="18"/>
      <c r="F329" s="18"/>
      <c r="G329" s="19">
        <v>26.95</v>
      </c>
      <c r="H329" s="19"/>
      <c r="I329" s="17" t="s">
        <v>25</v>
      </c>
      <c r="J329" s="29"/>
      <c r="K329" s="30" t="s">
        <v>1088</v>
      </c>
      <c r="L329" s="31" t="s">
        <v>1089</v>
      </c>
      <c r="M329" s="31">
        <v>92</v>
      </c>
      <c r="N329" s="29">
        <v>2060503</v>
      </c>
      <c r="O329" s="17" t="s">
        <v>28</v>
      </c>
      <c r="P329" s="17">
        <v>507</v>
      </c>
      <c r="Q329" s="17" t="s">
        <v>111</v>
      </c>
      <c r="R329" s="42"/>
      <c r="S329" s="42"/>
    </row>
    <row r="330" spans="1:19" s="1" customFormat="1" ht="28.5" customHeight="1">
      <c r="A330" s="72"/>
      <c r="B330" s="91"/>
      <c r="C330" s="16" t="s">
        <v>1090</v>
      </c>
      <c r="D330" s="17">
        <f t="shared" si="9"/>
        <v>14.63</v>
      </c>
      <c r="E330" s="18"/>
      <c r="F330" s="18"/>
      <c r="G330" s="19">
        <v>14.63</v>
      </c>
      <c r="H330" s="19"/>
      <c r="I330" s="17" t="s">
        <v>25</v>
      </c>
      <c r="J330" s="29"/>
      <c r="K330" s="30" t="s">
        <v>1091</v>
      </c>
      <c r="L330" s="31" t="s">
        <v>1092</v>
      </c>
      <c r="M330" s="31">
        <v>92</v>
      </c>
      <c r="N330" s="29">
        <v>2060503</v>
      </c>
      <c r="O330" s="17" t="s">
        <v>28</v>
      </c>
      <c r="P330" s="17">
        <v>507</v>
      </c>
      <c r="Q330" s="17" t="s">
        <v>111</v>
      </c>
      <c r="R330" s="42"/>
      <c r="S330" s="42"/>
    </row>
    <row r="331" spans="1:19" s="1" customFormat="1" ht="28.5" customHeight="1">
      <c r="A331" s="72"/>
      <c r="B331" s="91"/>
      <c r="C331" s="16" t="s">
        <v>1093</v>
      </c>
      <c r="D331" s="17">
        <f t="shared" si="9"/>
        <v>1.58</v>
      </c>
      <c r="E331" s="18"/>
      <c r="F331" s="18"/>
      <c r="G331" s="19">
        <v>1.58</v>
      </c>
      <c r="H331" s="19"/>
      <c r="I331" s="17" t="s">
        <v>456</v>
      </c>
      <c r="J331" s="29"/>
      <c r="K331" s="30" t="s">
        <v>1094</v>
      </c>
      <c r="L331" s="31" t="s">
        <v>1095</v>
      </c>
      <c r="M331" s="31">
        <v>92</v>
      </c>
      <c r="N331" s="29">
        <v>2060503</v>
      </c>
      <c r="O331" s="17" t="s">
        <v>28</v>
      </c>
      <c r="P331" s="17">
        <v>507</v>
      </c>
      <c r="Q331" s="17" t="s">
        <v>111</v>
      </c>
      <c r="R331" s="42"/>
      <c r="S331" s="42"/>
    </row>
    <row r="332" spans="1:19" s="1" customFormat="1" ht="28.5" customHeight="1">
      <c r="A332" s="72"/>
      <c r="B332" s="91"/>
      <c r="C332" s="17" t="s">
        <v>1096</v>
      </c>
      <c r="D332" s="17">
        <f t="shared" si="9"/>
        <v>200</v>
      </c>
      <c r="E332" s="22"/>
      <c r="F332" s="22"/>
      <c r="G332" s="22"/>
      <c r="H332" s="44">
        <v>200</v>
      </c>
      <c r="I332" s="46"/>
      <c r="J332" s="46"/>
      <c r="K332" s="46"/>
      <c r="L332" s="46"/>
      <c r="M332" s="17">
        <v>92</v>
      </c>
      <c r="N332" s="29">
        <v>2069999</v>
      </c>
      <c r="O332" s="17" t="s">
        <v>598</v>
      </c>
      <c r="P332" s="29">
        <v>505</v>
      </c>
      <c r="Q332" s="17" t="s">
        <v>599</v>
      </c>
      <c r="R332" s="42"/>
      <c r="S332" s="42"/>
    </row>
    <row r="333" spans="1:19" s="1" customFormat="1" ht="28.5" customHeight="1">
      <c r="A333" s="72"/>
      <c r="B333" s="89"/>
      <c r="C333" s="87" t="s">
        <v>615</v>
      </c>
      <c r="D333" s="17">
        <f>E333+F333+G333+H333</f>
        <v>7.2</v>
      </c>
      <c r="E333" s="18"/>
      <c r="F333" s="18"/>
      <c r="G333" s="19">
        <v>7.2</v>
      </c>
      <c r="H333" s="19"/>
      <c r="I333" s="17" t="s">
        <v>456</v>
      </c>
      <c r="J333" s="29"/>
      <c r="K333" s="30" t="s">
        <v>616</v>
      </c>
      <c r="L333" s="31" t="s">
        <v>617</v>
      </c>
      <c r="M333" s="31">
        <v>92</v>
      </c>
      <c r="N333" s="29">
        <v>2060503</v>
      </c>
      <c r="O333" s="17" t="s">
        <v>28</v>
      </c>
      <c r="P333" s="17">
        <v>507</v>
      </c>
      <c r="Q333" s="17" t="s">
        <v>111</v>
      </c>
      <c r="R333" s="17"/>
      <c r="S333" s="17"/>
    </row>
    <row r="334" spans="1:19" s="1" customFormat="1" ht="28.5" customHeight="1">
      <c r="A334" s="72"/>
      <c r="B334" s="90" t="s">
        <v>1631</v>
      </c>
      <c r="C334" s="58" t="s">
        <v>1630</v>
      </c>
      <c r="D334" s="57">
        <v>0.15</v>
      </c>
      <c r="E334" s="22"/>
      <c r="F334" s="22"/>
      <c r="G334" s="22">
        <v>0.15</v>
      </c>
      <c r="H334" s="44"/>
      <c r="I334" s="46"/>
      <c r="J334" s="46"/>
      <c r="K334" s="46"/>
      <c r="L334" s="46"/>
      <c r="M334" s="57"/>
      <c r="N334" s="29"/>
      <c r="O334" s="57"/>
      <c r="P334" s="29"/>
      <c r="Q334" s="57"/>
      <c r="R334" s="42"/>
      <c r="S334" s="42"/>
    </row>
    <row r="335" spans="1:19" s="1" customFormat="1" ht="28.5" customHeight="1">
      <c r="A335" s="72"/>
      <c r="B335" s="89"/>
      <c r="C335" s="87" t="s">
        <v>594</v>
      </c>
      <c r="D335" s="17">
        <f>E335+F335+G335+H335</f>
        <v>0.15</v>
      </c>
      <c r="E335" s="18"/>
      <c r="F335" s="18"/>
      <c r="G335" s="19">
        <v>0.15</v>
      </c>
      <c r="H335" s="19"/>
      <c r="I335" s="17"/>
      <c r="J335" s="29"/>
      <c r="K335" s="30" t="s">
        <v>595</v>
      </c>
      <c r="L335" s="31" t="s">
        <v>596</v>
      </c>
      <c r="M335" s="31">
        <v>92</v>
      </c>
      <c r="N335" s="29">
        <v>2060503</v>
      </c>
      <c r="O335" s="17" t="s">
        <v>28</v>
      </c>
      <c r="P335" s="17">
        <v>507</v>
      </c>
      <c r="Q335" s="17" t="s">
        <v>111</v>
      </c>
      <c r="R335" s="37"/>
      <c r="S335" s="37"/>
    </row>
    <row r="336" spans="1:19" s="1" customFormat="1" ht="28.5" customHeight="1">
      <c r="A336" s="72"/>
      <c r="B336" s="66" t="s">
        <v>1097</v>
      </c>
      <c r="C336" s="11" t="s">
        <v>619</v>
      </c>
      <c r="D336" s="11">
        <f t="shared" si="9"/>
        <v>20.3</v>
      </c>
      <c r="E336" s="40">
        <f>SUM(E337:E339)</f>
        <v>20</v>
      </c>
      <c r="F336" s="40">
        <f>SUM(F337:F339)</f>
        <v>0</v>
      </c>
      <c r="G336" s="40">
        <f>SUM(G337:G339)</f>
        <v>0.3</v>
      </c>
      <c r="H336" s="40">
        <f>SUM(H337:H339)</f>
        <v>0</v>
      </c>
      <c r="I336" s="17"/>
      <c r="J336" s="33"/>
      <c r="K336" s="17"/>
      <c r="L336" s="33"/>
      <c r="M336" s="17"/>
      <c r="N336" s="17"/>
      <c r="O336" s="17"/>
      <c r="P336" s="17"/>
      <c r="Q336" s="17"/>
      <c r="R336" s="42"/>
      <c r="S336" s="42"/>
    </row>
    <row r="337" spans="1:19" s="1" customFormat="1" ht="28.5" customHeight="1">
      <c r="A337" s="72"/>
      <c r="B337" s="66"/>
      <c r="C337" s="17" t="s">
        <v>1098</v>
      </c>
      <c r="D337" s="17">
        <f t="shared" si="9"/>
        <v>10</v>
      </c>
      <c r="E337" s="22">
        <v>10</v>
      </c>
      <c r="F337" s="22"/>
      <c r="G337" s="22"/>
      <c r="H337" s="22"/>
      <c r="I337" s="17" t="s">
        <v>1099</v>
      </c>
      <c r="J337" s="41"/>
      <c r="K337" s="17" t="s">
        <v>1100</v>
      </c>
      <c r="L337" s="17" t="s">
        <v>1101</v>
      </c>
      <c r="M337" s="33">
        <v>92</v>
      </c>
      <c r="N337" s="36">
        <v>2060404</v>
      </c>
      <c r="O337" s="17" t="s">
        <v>110</v>
      </c>
      <c r="P337" s="17">
        <v>507</v>
      </c>
      <c r="Q337" s="38" t="s">
        <v>111</v>
      </c>
      <c r="R337" s="42"/>
      <c r="S337" s="42"/>
    </row>
    <row r="338" spans="1:19" s="1" customFormat="1" ht="33" customHeight="1">
      <c r="A338" s="72"/>
      <c r="B338" s="66"/>
      <c r="C338" s="17" t="s">
        <v>1102</v>
      </c>
      <c r="D338" s="17">
        <f t="shared" si="9"/>
        <v>10</v>
      </c>
      <c r="E338" s="22">
        <v>10</v>
      </c>
      <c r="F338" s="22"/>
      <c r="G338" s="22"/>
      <c r="H338" s="22"/>
      <c r="I338" s="17" t="s">
        <v>1103</v>
      </c>
      <c r="J338" s="41"/>
      <c r="K338" s="17" t="s">
        <v>1104</v>
      </c>
      <c r="L338" s="17" t="s">
        <v>1105</v>
      </c>
      <c r="M338" s="33">
        <v>92</v>
      </c>
      <c r="N338" s="36">
        <v>2060404</v>
      </c>
      <c r="O338" s="17" t="s">
        <v>110</v>
      </c>
      <c r="P338" s="17">
        <v>507</v>
      </c>
      <c r="Q338" s="38" t="s">
        <v>111</v>
      </c>
      <c r="R338" s="42"/>
      <c r="S338" s="42"/>
    </row>
    <row r="339" spans="1:19" s="1" customFormat="1" ht="28.5" customHeight="1">
      <c r="A339" s="72"/>
      <c r="B339" s="66"/>
      <c r="C339" s="16" t="s">
        <v>1106</v>
      </c>
      <c r="D339" s="17">
        <f t="shared" si="9"/>
        <v>0.3</v>
      </c>
      <c r="E339" s="18"/>
      <c r="F339" s="18"/>
      <c r="G339" s="19">
        <v>0.3</v>
      </c>
      <c r="H339" s="19"/>
      <c r="I339" s="17" t="s">
        <v>456</v>
      </c>
      <c r="J339" s="29"/>
      <c r="K339" s="30" t="s">
        <v>1107</v>
      </c>
      <c r="L339" s="31" t="s">
        <v>1108</v>
      </c>
      <c r="M339" s="31">
        <v>92</v>
      </c>
      <c r="N339" s="29">
        <v>2060503</v>
      </c>
      <c r="O339" s="17" t="s">
        <v>28</v>
      </c>
      <c r="P339" s="17">
        <v>507</v>
      </c>
      <c r="Q339" s="17" t="s">
        <v>111</v>
      </c>
      <c r="R339" s="42"/>
      <c r="S339" s="42"/>
    </row>
    <row r="340" spans="1:19" s="1" customFormat="1" ht="28.5" customHeight="1">
      <c r="A340" s="72"/>
      <c r="B340" s="67" t="s">
        <v>1109</v>
      </c>
      <c r="C340" s="11" t="s">
        <v>619</v>
      </c>
      <c r="D340" s="11">
        <f t="shared" si="9"/>
        <v>20.25</v>
      </c>
      <c r="E340" s="13">
        <f>SUM(E341:E342)</f>
        <v>0</v>
      </c>
      <c r="F340" s="13">
        <f>SUM(F341:F342)</f>
        <v>20</v>
      </c>
      <c r="G340" s="13">
        <f>SUM(G341:G342)</f>
        <v>0.25</v>
      </c>
      <c r="H340" s="13">
        <f>SUM(H341:H342)</f>
        <v>0</v>
      </c>
      <c r="I340" s="17"/>
      <c r="J340" s="33"/>
      <c r="K340" s="17"/>
      <c r="L340" s="33"/>
      <c r="M340" s="17"/>
      <c r="N340" s="17"/>
      <c r="O340" s="17"/>
      <c r="P340" s="17"/>
      <c r="Q340" s="17"/>
      <c r="R340" s="42"/>
      <c r="S340" s="42"/>
    </row>
    <row r="341" spans="1:19" s="1" customFormat="1" ht="28.5" customHeight="1">
      <c r="A341" s="72"/>
      <c r="B341" s="67"/>
      <c r="C341" s="17" t="s">
        <v>1110</v>
      </c>
      <c r="D341" s="17">
        <f t="shared" si="9"/>
        <v>20</v>
      </c>
      <c r="E341" s="43"/>
      <c r="F341" s="28">
        <v>20</v>
      </c>
      <c r="G341" s="28"/>
      <c r="H341" s="28"/>
      <c r="I341" s="17" t="s">
        <v>1111</v>
      </c>
      <c r="J341" s="33"/>
      <c r="K341" s="17" t="s">
        <v>1112</v>
      </c>
      <c r="L341" s="22" t="s">
        <v>1113</v>
      </c>
      <c r="M341" s="33">
        <v>92</v>
      </c>
      <c r="N341" s="17">
        <v>2060599</v>
      </c>
      <c r="O341" s="17" t="s">
        <v>316</v>
      </c>
      <c r="P341" s="17">
        <v>507</v>
      </c>
      <c r="Q341" s="38" t="s">
        <v>111</v>
      </c>
      <c r="R341" s="42"/>
      <c r="S341" s="42"/>
    </row>
    <row r="342" spans="1:19" s="1" customFormat="1" ht="28.5" customHeight="1">
      <c r="A342" s="72"/>
      <c r="B342" s="67"/>
      <c r="C342" s="45" t="s">
        <v>1114</v>
      </c>
      <c r="D342" s="17">
        <f t="shared" si="9"/>
        <v>0.25</v>
      </c>
      <c r="E342" s="18"/>
      <c r="F342" s="18"/>
      <c r="G342" s="19">
        <v>0.25</v>
      </c>
      <c r="H342" s="19"/>
      <c r="I342" s="17" t="s">
        <v>456</v>
      </c>
      <c r="J342" s="29"/>
      <c r="K342" s="30" t="s">
        <v>1115</v>
      </c>
      <c r="L342" s="31" t="s">
        <v>1116</v>
      </c>
      <c r="M342" s="31">
        <v>92</v>
      </c>
      <c r="N342" s="29">
        <v>2060503</v>
      </c>
      <c r="O342" s="17" t="s">
        <v>28</v>
      </c>
      <c r="P342" s="17">
        <v>507</v>
      </c>
      <c r="Q342" s="17" t="s">
        <v>111</v>
      </c>
      <c r="R342" s="42"/>
      <c r="S342" s="42"/>
    </row>
    <row r="343" spans="1:19" s="1" customFormat="1" ht="28.5" customHeight="1">
      <c r="A343" s="72"/>
      <c r="B343" s="67" t="s">
        <v>1117</v>
      </c>
      <c r="C343" s="11" t="s">
        <v>619</v>
      </c>
      <c r="D343" s="11">
        <f t="shared" si="9"/>
        <v>1.03</v>
      </c>
      <c r="E343" s="13">
        <f>SUM(E344)</f>
        <v>0</v>
      </c>
      <c r="F343" s="13">
        <f>SUM(F344)</f>
        <v>0</v>
      </c>
      <c r="G343" s="13">
        <f>SUM(G344)</f>
        <v>1.03</v>
      </c>
      <c r="H343" s="13">
        <f>SUM(H344)</f>
        <v>0</v>
      </c>
      <c r="I343" s="17"/>
      <c r="J343" s="17"/>
      <c r="K343" s="17"/>
      <c r="L343" s="29"/>
      <c r="M343" s="31">
        <v>92</v>
      </c>
      <c r="N343" s="29">
        <v>2060503</v>
      </c>
      <c r="O343" s="17" t="s">
        <v>28</v>
      </c>
      <c r="P343" s="17">
        <v>507</v>
      </c>
      <c r="Q343" s="17" t="s">
        <v>111</v>
      </c>
      <c r="R343" s="42"/>
      <c r="S343" s="42"/>
    </row>
    <row r="344" spans="1:19" s="1" customFormat="1" ht="28.5" customHeight="1">
      <c r="A344" s="72"/>
      <c r="B344" s="67"/>
      <c r="C344" s="16" t="s">
        <v>1118</v>
      </c>
      <c r="D344" s="17">
        <f t="shared" si="9"/>
        <v>1.03</v>
      </c>
      <c r="E344" s="18"/>
      <c r="F344" s="18"/>
      <c r="G344" s="19">
        <v>1.03</v>
      </c>
      <c r="H344" s="19"/>
      <c r="I344" s="17" t="s">
        <v>456</v>
      </c>
      <c r="J344" s="29"/>
      <c r="K344" s="30" t="s">
        <v>1119</v>
      </c>
      <c r="L344" s="31" t="s">
        <v>1120</v>
      </c>
      <c r="M344" s="31">
        <v>92</v>
      </c>
      <c r="N344" s="29">
        <v>2060503</v>
      </c>
      <c r="O344" s="17" t="s">
        <v>28</v>
      </c>
      <c r="P344" s="17">
        <v>507</v>
      </c>
      <c r="Q344" s="17" t="s">
        <v>111</v>
      </c>
      <c r="R344" s="42"/>
      <c r="S344" s="42"/>
    </row>
    <row r="345" spans="1:19" s="1" customFormat="1" ht="28.5" customHeight="1">
      <c r="A345" s="72" t="s">
        <v>1121</v>
      </c>
      <c r="B345" s="63" t="s">
        <v>1122</v>
      </c>
      <c r="C345" s="71"/>
      <c r="D345" s="11">
        <f>E345+F345+G345+H345</f>
        <v>561.29</v>
      </c>
      <c r="E345" s="13">
        <f>SUM(E346,E354,E360,E362,E366,E368,E371,E374)</f>
        <v>120</v>
      </c>
      <c r="F345" s="13">
        <f t="shared" ref="F345:H345" si="10">SUM(F346,F354,F360,F362,F366,F368,F371,F374)</f>
        <v>240</v>
      </c>
      <c r="G345" s="13">
        <f t="shared" si="10"/>
        <v>1.29</v>
      </c>
      <c r="H345" s="13">
        <f t="shared" si="10"/>
        <v>200</v>
      </c>
      <c r="I345" s="11"/>
      <c r="J345" s="33"/>
      <c r="K345" s="34"/>
      <c r="L345" s="35"/>
      <c r="M345" s="33"/>
      <c r="N345" s="36"/>
      <c r="O345" s="17"/>
      <c r="P345" s="17"/>
      <c r="Q345" s="38"/>
      <c r="R345" s="17"/>
      <c r="S345" s="17"/>
    </row>
    <row r="346" spans="1:19" s="1" customFormat="1" ht="28.5" customHeight="1">
      <c r="A346" s="72"/>
      <c r="B346" s="79" t="s">
        <v>104</v>
      </c>
      <c r="C346" s="10" t="s">
        <v>55</v>
      </c>
      <c r="D346" s="11">
        <f t="shared" si="9"/>
        <v>110</v>
      </c>
      <c r="E346" s="13">
        <f>SUM(E347:E353)</f>
        <v>30</v>
      </c>
      <c r="F346" s="13">
        <f>SUM(F347:F353)</f>
        <v>80</v>
      </c>
      <c r="G346" s="13">
        <f>SUM(G347:G353)</f>
        <v>0</v>
      </c>
      <c r="H346" s="13">
        <f>SUM(H347:H353)</f>
        <v>0</v>
      </c>
      <c r="I346" s="11"/>
      <c r="J346" s="33"/>
      <c r="K346" s="34"/>
      <c r="L346" s="35"/>
      <c r="M346" s="33"/>
      <c r="N346" s="36"/>
      <c r="O346" s="17"/>
      <c r="P346" s="17"/>
      <c r="Q346" s="38"/>
      <c r="R346" s="17"/>
      <c r="S346" s="17"/>
    </row>
    <row r="347" spans="1:19" s="1" customFormat="1" ht="28.5" customHeight="1">
      <c r="A347" s="72"/>
      <c r="B347" s="80"/>
      <c r="C347" s="17" t="s">
        <v>1123</v>
      </c>
      <c r="D347" s="17">
        <f t="shared" ref="D347:D393" si="11">E347+F347+G347+H347</f>
        <v>10</v>
      </c>
      <c r="E347" s="22">
        <v>10</v>
      </c>
      <c r="F347" s="22"/>
      <c r="G347" s="22"/>
      <c r="H347" s="22"/>
      <c r="I347" s="17" t="s">
        <v>1124</v>
      </c>
      <c r="J347" s="41"/>
      <c r="K347" s="17" t="s">
        <v>1125</v>
      </c>
      <c r="L347" s="17" t="s">
        <v>1126</v>
      </c>
      <c r="M347" s="33">
        <v>92</v>
      </c>
      <c r="N347" s="36">
        <v>2060404</v>
      </c>
      <c r="O347" s="17" t="s">
        <v>110</v>
      </c>
      <c r="P347" s="17">
        <v>507</v>
      </c>
      <c r="Q347" s="38" t="s">
        <v>111</v>
      </c>
      <c r="R347" s="42"/>
      <c r="S347" s="42"/>
    </row>
    <row r="348" spans="1:19" s="1" customFormat="1" ht="28.5" customHeight="1">
      <c r="A348" s="72"/>
      <c r="B348" s="80"/>
      <c r="C348" s="17" t="s">
        <v>1127</v>
      </c>
      <c r="D348" s="17">
        <f t="shared" si="11"/>
        <v>10</v>
      </c>
      <c r="E348" s="22">
        <v>10</v>
      </c>
      <c r="F348" s="22"/>
      <c r="G348" s="22"/>
      <c r="H348" s="22"/>
      <c r="I348" s="17" t="s">
        <v>1128</v>
      </c>
      <c r="J348" s="41"/>
      <c r="K348" s="17" t="s">
        <v>1129</v>
      </c>
      <c r="L348" s="17" t="s">
        <v>1130</v>
      </c>
      <c r="M348" s="33">
        <v>92</v>
      </c>
      <c r="N348" s="36">
        <v>2060404</v>
      </c>
      <c r="O348" s="17" t="s">
        <v>110</v>
      </c>
      <c r="P348" s="17">
        <v>507</v>
      </c>
      <c r="Q348" s="38" t="s">
        <v>111</v>
      </c>
      <c r="R348" s="42"/>
      <c r="S348" s="42"/>
    </row>
    <row r="349" spans="1:19" s="1" customFormat="1" ht="28.5" customHeight="1">
      <c r="A349" s="72"/>
      <c r="B349" s="80"/>
      <c r="C349" s="17" t="s">
        <v>1131</v>
      </c>
      <c r="D349" s="17">
        <f t="shared" si="11"/>
        <v>10</v>
      </c>
      <c r="E349" s="22">
        <v>10</v>
      </c>
      <c r="F349" s="22"/>
      <c r="G349" s="22"/>
      <c r="H349" s="22"/>
      <c r="I349" s="17" t="s">
        <v>1132</v>
      </c>
      <c r="J349" s="41"/>
      <c r="K349" s="17" t="s">
        <v>1133</v>
      </c>
      <c r="L349" s="17" t="s">
        <v>1134</v>
      </c>
      <c r="M349" s="33">
        <v>92</v>
      </c>
      <c r="N349" s="36">
        <v>2060404</v>
      </c>
      <c r="O349" s="17" t="s">
        <v>110</v>
      </c>
      <c r="P349" s="17">
        <v>507</v>
      </c>
      <c r="Q349" s="38" t="s">
        <v>111</v>
      </c>
      <c r="R349" s="42"/>
      <c r="S349" s="42"/>
    </row>
    <row r="350" spans="1:19" s="1" customFormat="1" ht="28.5" customHeight="1">
      <c r="A350" s="72"/>
      <c r="B350" s="80"/>
      <c r="C350" s="17" t="s">
        <v>1135</v>
      </c>
      <c r="D350" s="17">
        <f t="shared" si="11"/>
        <v>20</v>
      </c>
      <c r="E350" s="43"/>
      <c r="F350" s="28">
        <v>20</v>
      </c>
      <c r="G350" s="28"/>
      <c r="H350" s="28"/>
      <c r="I350" s="17" t="s">
        <v>1136</v>
      </c>
      <c r="J350" s="33"/>
      <c r="K350" s="17" t="s">
        <v>1137</v>
      </c>
      <c r="L350" s="22" t="s">
        <v>1138</v>
      </c>
      <c r="M350" s="33">
        <v>92</v>
      </c>
      <c r="N350" s="17">
        <v>2060599</v>
      </c>
      <c r="O350" s="17" t="s">
        <v>316</v>
      </c>
      <c r="P350" s="17">
        <v>507</v>
      </c>
      <c r="Q350" s="38" t="s">
        <v>111</v>
      </c>
      <c r="R350" s="42"/>
      <c r="S350" s="42"/>
    </row>
    <row r="351" spans="1:19" s="1" customFormat="1" ht="28.5" customHeight="1">
      <c r="A351" s="72"/>
      <c r="B351" s="80"/>
      <c r="C351" s="17" t="s">
        <v>1139</v>
      </c>
      <c r="D351" s="17">
        <f t="shared" si="11"/>
        <v>20</v>
      </c>
      <c r="E351" s="43"/>
      <c r="F351" s="28">
        <v>20</v>
      </c>
      <c r="G351" s="28"/>
      <c r="H351" s="28"/>
      <c r="I351" s="17" t="s">
        <v>1140</v>
      </c>
      <c r="J351" s="33"/>
      <c r="K351" s="17" t="s">
        <v>1141</v>
      </c>
      <c r="L351" s="22" t="s">
        <v>1142</v>
      </c>
      <c r="M351" s="33">
        <v>92</v>
      </c>
      <c r="N351" s="17">
        <v>2060599</v>
      </c>
      <c r="O351" s="17" t="s">
        <v>316</v>
      </c>
      <c r="P351" s="17">
        <v>507</v>
      </c>
      <c r="Q351" s="38" t="s">
        <v>111</v>
      </c>
      <c r="R351" s="42"/>
      <c r="S351" s="42"/>
    </row>
    <row r="352" spans="1:19" s="1" customFormat="1" ht="28.5" customHeight="1">
      <c r="A352" s="72"/>
      <c r="B352" s="80"/>
      <c r="C352" s="17" t="s">
        <v>1143</v>
      </c>
      <c r="D352" s="17">
        <f t="shared" si="11"/>
        <v>20</v>
      </c>
      <c r="E352" s="43"/>
      <c r="F352" s="28">
        <v>20</v>
      </c>
      <c r="G352" s="28"/>
      <c r="H352" s="28"/>
      <c r="I352" s="17" t="s">
        <v>1144</v>
      </c>
      <c r="J352" s="33"/>
      <c r="K352" s="17" t="s">
        <v>1145</v>
      </c>
      <c r="L352" s="22" t="s">
        <v>1146</v>
      </c>
      <c r="M352" s="33">
        <v>92</v>
      </c>
      <c r="N352" s="17">
        <v>2060599</v>
      </c>
      <c r="O352" s="17" t="s">
        <v>316</v>
      </c>
      <c r="P352" s="17">
        <v>507</v>
      </c>
      <c r="Q352" s="38" t="s">
        <v>111</v>
      </c>
      <c r="R352" s="42"/>
      <c r="S352" s="42"/>
    </row>
    <row r="353" spans="1:19" s="1" customFormat="1" ht="28.5" customHeight="1">
      <c r="A353" s="72"/>
      <c r="B353" s="80"/>
      <c r="C353" s="17" t="s">
        <v>1147</v>
      </c>
      <c r="D353" s="17">
        <f t="shared" si="11"/>
        <v>20</v>
      </c>
      <c r="E353" s="43"/>
      <c r="F353" s="28">
        <v>20</v>
      </c>
      <c r="G353" s="28"/>
      <c r="H353" s="28"/>
      <c r="I353" s="17" t="s">
        <v>1148</v>
      </c>
      <c r="J353" s="33"/>
      <c r="K353" s="17" t="s">
        <v>1149</v>
      </c>
      <c r="L353" s="22" t="s">
        <v>1150</v>
      </c>
      <c r="M353" s="33">
        <v>92</v>
      </c>
      <c r="N353" s="17">
        <v>2060599</v>
      </c>
      <c r="O353" s="17" t="s">
        <v>316</v>
      </c>
      <c r="P353" s="17">
        <v>507</v>
      </c>
      <c r="Q353" s="38" t="s">
        <v>111</v>
      </c>
      <c r="R353" s="42"/>
      <c r="S353" s="42"/>
    </row>
    <row r="354" spans="1:19" s="1" customFormat="1" ht="28.5" customHeight="1">
      <c r="A354" s="72"/>
      <c r="B354" s="73" t="s">
        <v>1151</v>
      </c>
      <c r="C354" s="11" t="s">
        <v>619</v>
      </c>
      <c r="D354" s="11">
        <f>E354+F354+G354+H354</f>
        <v>61.29</v>
      </c>
      <c r="E354" s="40">
        <f>SUM(E355:E359)</f>
        <v>20</v>
      </c>
      <c r="F354" s="40">
        <f>SUM(F355:F358)</f>
        <v>40</v>
      </c>
      <c r="G354" s="40">
        <f>SUM(G355:G358)</f>
        <v>1.29</v>
      </c>
      <c r="H354" s="40">
        <f>SUM(H355:H358)</f>
        <v>0</v>
      </c>
      <c r="I354" s="17"/>
      <c r="J354" s="33"/>
      <c r="K354" s="17"/>
      <c r="L354" s="33"/>
      <c r="M354" s="17"/>
      <c r="N354" s="17"/>
      <c r="O354" s="17"/>
      <c r="P354" s="17"/>
      <c r="Q354" s="17"/>
      <c r="R354" s="42"/>
      <c r="S354" s="42"/>
    </row>
    <row r="355" spans="1:19" s="1" customFormat="1" ht="45.95" customHeight="1">
      <c r="A355" s="72"/>
      <c r="B355" s="74"/>
      <c r="C355" s="76" t="s">
        <v>1152</v>
      </c>
      <c r="D355" s="17">
        <f t="shared" si="11"/>
        <v>20</v>
      </c>
      <c r="E355" s="28"/>
      <c r="F355" s="28">
        <v>20</v>
      </c>
      <c r="G355" s="28"/>
      <c r="H355" s="28"/>
      <c r="I355" s="17" t="s">
        <v>1153</v>
      </c>
      <c r="J355" s="33"/>
      <c r="K355" s="17" t="s">
        <v>1154</v>
      </c>
      <c r="L355" s="22" t="s">
        <v>1155</v>
      </c>
      <c r="M355" s="33">
        <v>92</v>
      </c>
      <c r="N355" s="17">
        <v>2060599</v>
      </c>
      <c r="O355" s="17" t="s">
        <v>316</v>
      </c>
      <c r="P355" s="17">
        <v>507</v>
      </c>
      <c r="Q355" s="38" t="s">
        <v>111</v>
      </c>
      <c r="R355" s="42"/>
      <c r="S355" s="42"/>
    </row>
    <row r="356" spans="1:19" s="1" customFormat="1" ht="28.5" customHeight="1">
      <c r="A356" s="72"/>
      <c r="B356" s="74"/>
      <c r="C356" s="77"/>
      <c r="D356" s="17">
        <f>E356+F356+G356+H356</f>
        <v>10</v>
      </c>
      <c r="E356" s="22">
        <v>10</v>
      </c>
      <c r="F356" s="22"/>
      <c r="G356" s="22"/>
      <c r="H356" s="22"/>
      <c r="I356" s="17" t="s">
        <v>1202</v>
      </c>
      <c r="J356" s="41"/>
      <c r="K356" s="17" t="s">
        <v>1203</v>
      </c>
      <c r="L356" s="17" t="s">
        <v>1204</v>
      </c>
      <c r="M356" s="33">
        <v>92</v>
      </c>
      <c r="N356" s="36">
        <v>2060404</v>
      </c>
      <c r="O356" s="17" t="s">
        <v>110</v>
      </c>
      <c r="P356" s="17">
        <v>507</v>
      </c>
      <c r="Q356" s="38" t="s">
        <v>111</v>
      </c>
      <c r="R356" s="42"/>
      <c r="S356" s="42"/>
    </row>
    <row r="357" spans="1:19" s="1" customFormat="1" ht="28.5" customHeight="1">
      <c r="A357" s="72"/>
      <c r="B357" s="74"/>
      <c r="C357" s="78"/>
      <c r="D357" s="17">
        <f>E357+F357+G357+H357</f>
        <v>1.29</v>
      </c>
      <c r="E357" s="18"/>
      <c r="F357" s="18"/>
      <c r="G357" s="19">
        <v>1.29</v>
      </c>
      <c r="H357" s="19"/>
      <c r="I357" s="17" t="s">
        <v>456</v>
      </c>
      <c r="J357" s="29"/>
      <c r="K357" s="30" t="s">
        <v>1205</v>
      </c>
      <c r="L357" s="31" t="s">
        <v>1206</v>
      </c>
      <c r="M357" s="31">
        <v>92</v>
      </c>
      <c r="N357" s="29">
        <v>2060503</v>
      </c>
      <c r="O357" s="17" t="s">
        <v>28</v>
      </c>
      <c r="P357" s="17">
        <v>507</v>
      </c>
      <c r="Q357" s="17" t="s">
        <v>111</v>
      </c>
      <c r="R357" s="42"/>
      <c r="S357" s="42"/>
    </row>
    <row r="358" spans="1:19" s="1" customFormat="1" ht="28.5" customHeight="1">
      <c r="A358" s="72"/>
      <c r="B358" s="74"/>
      <c r="C358" s="17" t="s">
        <v>1156</v>
      </c>
      <c r="D358" s="17">
        <f t="shared" si="11"/>
        <v>20</v>
      </c>
      <c r="E358" s="28"/>
      <c r="F358" s="28">
        <v>20</v>
      </c>
      <c r="G358" s="28"/>
      <c r="H358" s="28"/>
      <c r="I358" s="17" t="s">
        <v>1157</v>
      </c>
      <c r="J358" s="33"/>
      <c r="K358" s="17" t="s">
        <v>1158</v>
      </c>
      <c r="L358" s="22" t="s">
        <v>1159</v>
      </c>
      <c r="M358" s="33">
        <v>92</v>
      </c>
      <c r="N358" s="17">
        <v>2060599</v>
      </c>
      <c r="O358" s="17" t="s">
        <v>316</v>
      </c>
      <c r="P358" s="17">
        <v>507</v>
      </c>
      <c r="Q358" s="38" t="s">
        <v>111</v>
      </c>
      <c r="R358" s="42"/>
      <c r="S358" s="42"/>
    </row>
    <row r="359" spans="1:19" s="1" customFormat="1" ht="28.5" customHeight="1">
      <c r="A359" s="72"/>
      <c r="B359" s="75"/>
      <c r="C359" s="17" t="s">
        <v>1198</v>
      </c>
      <c r="D359" s="17">
        <f>E359+F359+G359+H359</f>
        <v>10</v>
      </c>
      <c r="E359" s="22">
        <v>10</v>
      </c>
      <c r="F359" s="22"/>
      <c r="G359" s="22"/>
      <c r="H359" s="22"/>
      <c r="I359" s="17" t="s">
        <v>1199</v>
      </c>
      <c r="J359" s="41"/>
      <c r="K359" s="17" t="s">
        <v>1200</v>
      </c>
      <c r="L359" s="17" t="s">
        <v>1201</v>
      </c>
      <c r="M359" s="33">
        <v>92</v>
      </c>
      <c r="N359" s="36">
        <v>2060404</v>
      </c>
      <c r="O359" s="17" t="s">
        <v>110</v>
      </c>
      <c r="P359" s="17">
        <v>507</v>
      </c>
      <c r="Q359" s="38" t="s">
        <v>111</v>
      </c>
      <c r="R359" s="42"/>
      <c r="S359" s="42"/>
    </row>
    <row r="360" spans="1:19" s="1" customFormat="1" ht="28.5" customHeight="1">
      <c r="A360" s="72"/>
      <c r="B360" s="67" t="s">
        <v>1160</v>
      </c>
      <c r="C360" s="11" t="s">
        <v>619</v>
      </c>
      <c r="D360" s="11">
        <f t="shared" si="11"/>
        <v>200</v>
      </c>
      <c r="E360" s="40">
        <f>SUM(E361)</f>
        <v>0</v>
      </c>
      <c r="F360" s="40">
        <f>SUM(F361)</f>
        <v>0</v>
      </c>
      <c r="G360" s="40">
        <f>SUM(G361)</f>
        <v>0</v>
      </c>
      <c r="H360" s="40">
        <f>SUM(H361)</f>
        <v>200</v>
      </c>
      <c r="I360" s="17"/>
      <c r="J360" s="33"/>
      <c r="K360" s="17"/>
      <c r="L360" s="22"/>
      <c r="M360" s="33"/>
      <c r="N360" s="17"/>
      <c r="O360" s="17"/>
      <c r="P360" s="17"/>
      <c r="Q360" s="38"/>
      <c r="R360" s="42"/>
      <c r="S360" s="42"/>
    </row>
    <row r="361" spans="1:19" s="1" customFormat="1" ht="30.95" customHeight="1">
      <c r="A361" s="72"/>
      <c r="B361" s="67"/>
      <c r="C361" s="17" t="s">
        <v>1161</v>
      </c>
      <c r="D361" s="17">
        <f t="shared" si="11"/>
        <v>200</v>
      </c>
      <c r="E361" s="22"/>
      <c r="F361" s="22"/>
      <c r="G361" s="22"/>
      <c r="H361" s="44">
        <v>200</v>
      </c>
      <c r="I361" s="46"/>
      <c r="J361" s="46"/>
      <c r="K361" s="46"/>
      <c r="L361" s="46"/>
      <c r="M361" s="17">
        <v>92</v>
      </c>
      <c r="N361" s="29">
        <v>2069999</v>
      </c>
      <c r="O361" s="17" t="s">
        <v>598</v>
      </c>
      <c r="P361" s="29">
        <v>505</v>
      </c>
      <c r="Q361" s="17" t="s">
        <v>599</v>
      </c>
      <c r="R361" s="42"/>
      <c r="S361" s="42"/>
    </row>
    <row r="362" spans="1:19" s="1" customFormat="1" ht="28.5" customHeight="1">
      <c r="A362" s="83" t="s">
        <v>1121</v>
      </c>
      <c r="B362" s="67" t="s">
        <v>1162</v>
      </c>
      <c r="C362" s="11" t="s">
        <v>619</v>
      </c>
      <c r="D362" s="11">
        <f t="shared" si="11"/>
        <v>50</v>
      </c>
      <c r="E362" s="40">
        <f>SUM(E363:E365)</f>
        <v>10</v>
      </c>
      <c r="F362" s="40">
        <f>SUM(F363:F365)</f>
        <v>40</v>
      </c>
      <c r="G362" s="40">
        <f>SUM(G363:G365)</f>
        <v>0</v>
      </c>
      <c r="H362" s="40">
        <f>SUM(H363:H365)</f>
        <v>0</v>
      </c>
      <c r="I362" s="17"/>
      <c r="J362" s="33"/>
      <c r="K362" s="17"/>
      <c r="L362" s="33"/>
      <c r="M362" s="17"/>
      <c r="N362" s="17"/>
      <c r="O362" s="17"/>
      <c r="P362" s="17"/>
      <c r="Q362" s="17"/>
      <c r="R362" s="42"/>
      <c r="S362" s="42"/>
    </row>
    <row r="363" spans="1:19" s="1" customFormat="1" ht="29.1" customHeight="1">
      <c r="A363" s="83"/>
      <c r="B363" s="67"/>
      <c r="C363" s="17" t="s">
        <v>1163</v>
      </c>
      <c r="D363" s="17">
        <f t="shared" si="11"/>
        <v>10</v>
      </c>
      <c r="E363" s="22">
        <v>10</v>
      </c>
      <c r="F363" s="22"/>
      <c r="G363" s="22"/>
      <c r="H363" s="22"/>
      <c r="I363" s="17" t="s">
        <v>1164</v>
      </c>
      <c r="J363" s="41"/>
      <c r="K363" s="17" t="s">
        <v>1165</v>
      </c>
      <c r="L363" s="17" t="s">
        <v>1166</v>
      </c>
      <c r="M363" s="33">
        <v>92</v>
      </c>
      <c r="N363" s="36">
        <v>2060404</v>
      </c>
      <c r="O363" s="17" t="s">
        <v>110</v>
      </c>
      <c r="P363" s="17">
        <v>507</v>
      </c>
      <c r="Q363" s="38" t="s">
        <v>111</v>
      </c>
      <c r="R363" s="42"/>
      <c r="S363" s="42"/>
    </row>
    <row r="364" spans="1:19" s="1" customFormat="1" ht="28.5" customHeight="1">
      <c r="A364" s="83"/>
      <c r="B364" s="67"/>
      <c r="C364" s="17" t="s">
        <v>1167</v>
      </c>
      <c r="D364" s="17">
        <f t="shared" si="11"/>
        <v>20</v>
      </c>
      <c r="E364" s="43"/>
      <c r="F364" s="22">
        <v>20</v>
      </c>
      <c r="G364" s="22"/>
      <c r="H364" s="22"/>
      <c r="I364" s="17" t="s">
        <v>1168</v>
      </c>
      <c r="J364" s="41"/>
      <c r="K364" s="17" t="s">
        <v>1169</v>
      </c>
      <c r="L364" s="22" t="s">
        <v>1170</v>
      </c>
      <c r="M364" s="33">
        <v>92</v>
      </c>
      <c r="N364" s="17">
        <v>2060599</v>
      </c>
      <c r="O364" s="17" t="s">
        <v>316</v>
      </c>
      <c r="P364" s="17">
        <v>507</v>
      </c>
      <c r="Q364" s="38" t="s">
        <v>111</v>
      </c>
      <c r="R364" s="42"/>
      <c r="S364" s="42"/>
    </row>
    <row r="365" spans="1:19" s="1" customFormat="1" ht="38.1" customHeight="1">
      <c r="A365" s="83"/>
      <c r="B365" s="67"/>
      <c r="C365" s="17" t="s">
        <v>1171</v>
      </c>
      <c r="D365" s="17">
        <f t="shared" si="11"/>
        <v>20</v>
      </c>
      <c r="E365" s="43"/>
      <c r="F365" s="28">
        <v>20</v>
      </c>
      <c r="G365" s="28"/>
      <c r="H365" s="28"/>
      <c r="I365" s="17" t="s">
        <v>1172</v>
      </c>
      <c r="J365" s="33"/>
      <c r="K365" s="17" t="s">
        <v>1173</v>
      </c>
      <c r="L365" s="22" t="s">
        <v>1174</v>
      </c>
      <c r="M365" s="33">
        <v>92</v>
      </c>
      <c r="N365" s="17">
        <v>2060599</v>
      </c>
      <c r="O365" s="17" t="s">
        <v>316</v>
      </c>
      <c r="P365" s="17">
        <v>507</v>
      </c>
      <c r="Q365" s="38" t="s">
        <v>111</v>
      </c>
      <c r="R365" s="42"/>
      <c r="S365" s="42"/>
    </row>
    <row r="366" spans="1:19" s="1" customFormat="1" ht="28.5" customHeight="1">
      <c r="A366" s="83"/>
      <c r="B366" s="67" t="s">
        <v>1175</v>
      </c>
      <c r="C366" s="11" t="s">
        <v>619</v>
      </c>
      <c r="D366" s="11">
        <f t="shared" si="11"/>
        <v>10</v>
      </c>
      <c r="E366" s="40">
        <f>SUM(E367)</f>
        <v>10</v>
      </c>
      <c r="F366" s="40">
        <f>SUM(F367)</f>
        <v>0</v>
      </c>
      <c r="G366" s="40">
        <f>SUM(G367)</f>
        <v>0</v>
      </c>
      <c r="H366" s="40">
        <f>SUM(H367)</f>
        <v>0</v>
      </c>
      <c r="I366" s="17"/>
      <c r="J366" s="33"/>
      <c r="K366" s="17"/>
      <c r="L366" s="33"/>
      <c r="M366" s="17"/>
      <c r="N366" s="17"/>
      <c r="O366" s="17"/>
      <c r="P366" s="17"/>
      <c r="Q366" s="17"/>
      <c r="R366" s="42"/>
      <c r="S366" s="42"/>
    </row>
    <row r="367" spans="1:19" s="1" customFormat="1" ht="28.5" customHeight="1">
      <c r="A367" s="83"/>
      <c r="B367" s="67"/>
      <c r="C367" s="17" t="s">
        <v>1176</v>
      </c>
      <c r="D367" s="17">
        <f t="shared" si="11"/>
        <v>10</v>
      </c>
      <c r="E367" s="22">
        <v>10</v>
      </c>
      <c r="F367" s="22"/>
      <c r="G367" s="22"/>
      <c r="H367" s="22"/>
      <c r="I367" s="17" t="s">
        <v>1177</v>
      </c>
      <c r="J367" s="41"/>
      <c r="K367" s="17" t="s">
        <v>1178</v>
      </c>
      <c r="L367" s="17" t="s">
        <v>1179</v>
      </c>
      <c r="M367" s="33">
        <v>92</v>
      </c>
      <c r="N367" s="36">
        <v>2060404</v>
      </c>
      <c r="O367" s="17" t="s">
        <v>110</v>
      </c>
      <c r="P367" s="17">
        <v>507</v>
      </c>
      <c r="Q367" s="38" t="s">
        <v>111</v>
      </c>
      <c r="R367" s="42"/>
      <c r="S367" s="42"/>
    </row>
    <row r="368" spans="1:19" s="1" customFormat="1" ht="28.5" customHeight="1">
      <c r="A368" s="83"/>
      <c r="B368" s="67" t="s">
        <v>1180</v>
      </c>
      <c r="C368" s="11" t="s">
        <v>619</v>
      </c>
      <c r="D368" s="11">
        <f t="shared" si="11"/>
        <v>70</v>
      </c>
      <c r="E368" s="40">
        <f>SUM(E369:E370)</f>
        <v>50</v>
      </c>
      <c r="F368" s="40">
        <f>SUM(F369:F370)</f>
        <v>20</v>
      </c>
      <c r="G368" s="40">
        <f>SUM(G369:G370)</f>
        <v>0</v>
      </c>
      <c r="H368" s="40">
        <f>SUM(H369:H370)</f>
        <v>0</v>
      </c>
      <c r="I368" s="17"/>
      <c r="J368" s="33"/>
      <c r="K368" s="17"/>
      <c r="L368" s="33"/>
      <c r="M368" s="17"/>
      <c r="N368" s="17"/>
      <c r="O368" s="17"/>
      <c r="P368" s="17"/>
      <c r="Q368" s="17"/>
      <c r="R368" s="42"/>
      <c r="S368" s="42"/>
    </row>
    <row r="369" spans="1:19" s="1" customFormat="1" ht="28.5" customHeight="1">
      <c r="A369" s="83"/>
      <c r="B369" s="67"/>
      <c r="C369" s="17" t="s">
        <v>1181</v>
      </c>
      <c r="D369" s="17">
        <f t="shared" si="11"/>
        <v>50</v>
      </c>
      <c r="E369" s="22">
        <v>50</v>
      </c>
      <c r="F369" s="39"/>
      <c r="G369" s="39"/>
      <c r="H369" s="39"/>
      <c r="I369" s="17" t="s">
        <v>1182</v>
      </c>
      <c r="J369" s="17"/>
      <c r="K369" s="17" t="s">
        <v>1183</v>
      </c>
      <c r="L369" s="17" t="s">
        <v>1184</v>
      </c>
      <c r="M369" s="33">
        <v>92</v>
      </c>
      <c r="N369" s="36">
        <v>2060404</v>
      </c>
      <c r="O369" s="17" t="s">
        <v>110</v>
      </c>
      <c r="P369" s="17">
        <v>507</v>
      </c>
      <c r="Q369" s="38" t="s">
        <v>111</v>
      </c>
      <c r="R369" s="42"/>
      <c r="S369" s="42"/>
    </row>
    <row r="370" spans="1:19" s="1" customFormat="1" ht="28.5" customHeight="1">
      <c r="A370" s="83"/>
      <c r="B370" s="67"/>
      <c r="C370" s="17" t="s">
        <v>1185</v>
      </c>
      <c r="D370" s="17">
        <f t="shared" si="11"/>
        <v>20</v>
      </c>
      <c r="E370" s="43"/>
      <c r="F370" s="22">
        <v>20</v>
      </c>
      <c r="G370" s="22"/>
      <c r="H370" s="22"/>
      <c r="I370" s="17" t="s">
        <v>1186</v>
      </c>
      <c r="J370" s="17"/>
      <c r="K370" s="17" t="s">
        <v>1187</v>
      </c>
      <c r="L370" s="22" t="s">
        <v>1188</v>
      </c>
      <c r="M370" s="33">
        <v>92</v>
      </c>
      <c r="N370" s="17">
        <v>2060599</v>
      </c>
      <c r="O370" s="17" t="s">
        <v>316</v>
      </c>
      <c r="P370" s="17">
        <v>507</v>
      </c>
      <c r="Q370" s="38" t="s">
        <v>111</v>
      </c>
      <c r="R370" s="42"/>
      <c r="S370" s="42"/>
    </row>
    <row r="371" spans="1:19" s="1" customFormat="1" ht="28.5" customHeight="1">
      <c r="A371" s="83"/>
      <c r="B371" s="67" t="s">
        <v>1189</v>
      </c>
      <c r="C371" s="11" t="s">
        <v>619</v>
      </c>
      <c r="D371" s="11">
        <f t="shared" si="11"/>
        <v>40</v>
      </c>
      <c r="E371" s="40">
        <f>SUM(E372:E373)</f>
        <v>0</v>
      </c>
      <c r="F371" s="40">
        <f>SUM(F372:F373)</f>
        <v>40</v>
      </c>
      <c r="G371" s="40">
        <f>SUM(G372:G373)</f>
        <v>0</v>
      </c>
      <c r="H371" s="40">
        <f>SUM(H372:H373)</f>
        <v>0</v>
      </c>
      <c r="I371" s="17"/>
      <c r="J371" s="33"/>
      <c r="K371" s="17"/>
      <c r="L371" s="33"/>
      <c r="M371" s="17"/>
      <c r="N371" s="17"/>
      <c r="O371" s="17"/>
      <c r="P371" s="17"/>
      <c r="Q371" s="17"/>
      <c r="R371" s="42"/>
      <c r="S371" s="42"/>
    </row>
    <row r="372" spans="1:19" s="1" customFormat="1" ht="45.95" customHeight="1">
      <c r="A372" s="83"/>
      <c r="B372" s="67"/>
      <c r="C372" s="17" t="s">
        <v>1190</v>
      </c>
      <c r="D372" s="17">
        <f t="shared" si="11"/>
        <v>20</v>
      </c>
      <c r="E372" s="43"/>
      <c r="F372" s="28">
        <v>20</v>
      </c>
      <c r="G372" s="28"/>
      <c r="H372" s="28"/>
      <c r="I372" s="17" t="s">
        <v>1191</v>
      </c>
      <c r="J372" s="17"/>
      <c r="K372" s="17" t="s">
        <v>1192</v>
      </c>
      <c r="L372" s="22" t="s">
        <v>1193</v>
      </c>
      <c r="M372" s="33">
        <v>92</v>
      </c>
      <c r="N372" s="17">
        <v>2060599</v>
      </c>
      <c r="O372" s="17" t="s">
        <v>316</v>
      </c>
      <c r="P372" s="17">
        <v>507</v>
      </c>
      <c r="Q372" s="38" t="s">
        <v>111</v>
      </c>
      <c r="R372" s="42"/>
      <c r="S372" s="42"/>
    </row>
    <row r="373" spans="1:19" s="1" customFormat="1" ht="28.5" customHeight="1">
      <c r="A373" s="83"/>
      <c r="B373" s="67"/>
      <c r="C373" s="17" t="s">
        <v>1194</v>
      </c>
      <c r="D373" s="17">
        <f t="shared" si="11"/>
        <v>20</v>
      </c>
      <c r="E373" s="43"/>
      <c r="F373" s="28">
        <v>20</v>
      </c>
      <c r="G373" s="28"/>
      <c r="H373" s="28"/>
      <c r="I373" s="17" t="s">
        <v>1195</v>
      </c>
      <c r="J373" s="17"/>
      <c r="K373" s="17" t="s">
        <v>1196</v>
      </c>
      <c r="L373" s="22" t="s">
        <v>1197</v>
      </c>
      <c r="M373" s="33">
        <v>92</v>
      </c>
      <c r="N373" s="17">
        <v>2060599</v>
      </c>
      <c r="O373" s="17" t="s">
        <v>316</v>
      </c>
      <c r="P373" s="17">
        <v>507</v>
      </c>
      <c r="Q373" s="38" t="s">
        <v>111</v>
      </c>
      <c r="R373" s="42"/>
      <c r="S373" s="42"/>
    </row>
    <row r="374" spans="1:19" s="1" customFormat="1" ht="28.5" customHeight="1">
      <c r="A374" s="83"/>
      <c r="B374" s="67" t="s">
        <v>1207</v>
      </c>
      <c r="C374" s="11" t="s">
        <v>619</v>
      </c>
      <c r="D374" s="11">
        <f t="shared" si="11"/>
        <v>20</v>
      </c>
      <c r="E374" s="13">
        <f>SUM(E375)</f>
        <v>0</v>
      </c>
      <c r="F374" s="13">
        <f>SUM(F375)</f>
        <v>20</v>
      </c>
      <c r="G374" s="13">
        <f>SUM(G375)</f>
        <v>0</v>
      </c>
      <c r="H374" s="13">
        <f>SUM(H375)</f>
        <v>0</v>
      </c>
      <c r="I374" s="17"/>
      <c r="J374" s="41"/>
      <c r="K374" s="17"/>
      <c r="L374" s="17"/>
      <c r="M374" s="17"/>
      <c r="N374" s="17"/>
      <c r="O374" s="17"/>
      <c r="P374" s="17"/>
      <c r="Q374" s="17"/>
      <c r="R374" s="42"/>
      <c r="S374" s="42"/>
    </row>
    <row r="375" spans="1:19" s="1" customFormat="1" ht="28.5" customHeight="1">
      <c r="A375" s="83"/>
      <c r="B375" s="67"/>
      <c r="C375" s="17" t="s">
        <v>1208</v>
      </c>
      <c r="D375" s="17">
        <f t="shared" si="11"/>
        <v>20</v>
      </c>
      <c r="E375" s="43"/>
      <c r="F375" s="28">
        <v>20</v>
      </c>
      <c r="G375" s="28"/>
      <c r="H375" s="28"/>
      <c r="I375" s="17" t="s">
        <v>1209</v>
      </c>
      <c r="J375" s="33"/>
      <c r="K375" s="17" t="s">
        <v>1210</v>
      </c>
      <c r="L375" s="22" t="s">
        <v>1211</v>
      </c>
      <c r="M375" s="33">
        <v>92</v>
      </c>
      <c r="N375" s="17">
        <v>2060599</v>
      </c>
      <c r="O375" s="17" t="s">
        <v>316</v>
      </c>
      <c r="P375" s="17">
        <v>507</v>
      </c>
      <c r="Q375" s="38" t="s">
        <v>111</v>
      </c>
      <c r="R375" s="42"/>
      <c r="S375" s="42"/>
    </row>
    <row r="376" spans="1:19" s="1" customFormat="1" ht="28.5" customHeight="1">
      <c r="A376" s="72" t="s">
        <v>1212</v>
      </c>
      <c r="B376" s="55" t="s">
        <v>1213</v>
      </c>
      <c r="C376" s="56"/>
      <c r="D376" s="11">
        <f t="shared" si="11"/>
        <v>335.97</v>
      </c>
      <c r="E376" s="13">
        <f>SUM(E377,E387,E389)</f>
        <v>90</v>
      </c>
      <c r="F376" s="13">
        <f>SUM(F377,F387,F389)</f>
        <v>40</v>
      </c>
      <c r="G376" s="13">
        <f>SUM(G377,G387,G389)</f>
        <v>5.97</v>
      </c>
      <c r="H376" s="13">
        <f>SUM(H377,H387,H389)</f>
        <v>200</v>
      </c>
      <c r="I376" s="11"/>
      <c r="J376" s="33"/>
      <c r="K376" s="34"/>
      <c r="L376" s="35"/>
      <c r="M376" s="33"/>
      <c r="N376" s="36"/>
      <c r="O376" s="17"/>
      <c r="P376" s="17"/>
      <c r="Q376" s="38"/>
      <c r="R376" s="17"/>
      <c r="S376" s="17"/>
    </row>
    <row r="377" spans="1:19" s="1" customFormat="1" ht="28.5" customHeight="1">
      <c r="A377" s="72"/>
      <c r="B377" s="67" t="s">
        <v>104</v>
      </c>
      <c r="C377" s="10" t="s">
        <v>55</v>
      </c>
      <c r="D377" s="11">
        <f t="shared" si="11"/>
        <v>295.97000000000003</v>
      </c>
      <c r="E377" s="13">
        <f>SUM(E378:E386)</f>
        <v>50</v>
      </c>
      <c r="F377" s="13">
        <f>SUM(F378:F386)</f>
        <v>40</v>
      </c>
      <c r="G377" s="13">
        <f>SUM(G378:G386)</f>
        <v>5.97</v>
      </c>
      <c r="H377" s="13">
        <f>SUM(H378:H386)</f>
        <v>200</v>
      </c>
      <c r="I377" s="11"/>
      <c r="J377" s="33"/>
      <c r="K377" s="34"/>
      <c r="L377" s="35"/>
      <c r="M377" s="33"/>
      <c r="N377" s="36"/>
      <c r="O377" s="17"/>
      <c r="P377" s="17"/>
      <c r="Q377" s="38"/>
      <c r="R377" s="17"/>
      <c r="S377" s="17"/>
    </row>
    <row r="378" spans="1:19" s="1" customFormat="1" ht="28.5" customHeight="1">
      <c r="A378" s="72"/>
      <c r="B378" s="67"/>
      <c r="C378" s="17" t="s">
        <v>1214</v>
      </c>
      <c r="D378" s="17">
        <f t="shared" si="11"/>
        <v>10</v>
      </c>
      <c r="E378" s="22">
        <v>10</v>
      </c>
      <c r="F378" s="22"/>
      <c r="G378" s="22"/>
      <c r="H378" s="22"/>
      <c r="I378" s="17" t="s">
        <v>1215</v>
      </c>
      <c r="J378" s="41"/>
      <c r="K378" s="17" t="s">
        <v>1216</v>
      </c>
      <c r="L378" s="17" t="s">
        <v>1217</v>
      </c>
      <c r="M378" s="33">
        <v>92</v>
      </c>
      <c r="N378" s="36">
        <v>2060404</v>
      </c>
      <c r="O378" s="17" t="s">
        <v>110</v>
      </c>
      <c r="P378" s="17">
        <v>507</v>
      </c>
      <c r="Q378" s="38" t="s">
        <v>111</v>
      </c>
      <c r="R378" s="17"/>
      <c r="S378" s="17"/>
    </row>
    <row r="379" spans="1:19" s="1" customFormat="1" ht="50.1" customHeight="1">
      <c r="A379" s="72"/>
      <c r="B379" s="67"/>
      <c r="C379" s="17" t="s">
        <v>1218</v>
      </c>
      <c r="D379" s="17">
        <f t="shared" si="11"/>
        <v>10</v>
      </c>
      <c r="E379" s="22">
        <v>10</v>
      </c>
      <c r="F379" s="22"/>
      <c r="G379" s="22"/>
      <c r="H379" s="22"/>
      <c r="I379" s="17" t="s">
        <v>1219</v>
      </c>
      <c r="J379" s="41"/>
      <c r="K379" s="17" t="s">
        <v>1220</v>
      </c>
      <c r="L379" s="17" t="s">
        <v>1221</v>
      </c>
      <c r="M379" s="33">
        <v>92</v>
      </c>
      <c r="N379" s="36">
        <v>2060404</v>
      </c>
      <c r="O379" s="17" t="s">
        <v>110</v>
      </c>
      <c r="P379" s="17">
        <v>507</v>
      </c>
      <c r="Q379" s="38" t="s">
        <v>111</v>
      </c>
      <c r="R379" s="17"/>
      <c r="S379" s="17"/>
    </row>
    <row r="380" spans="1:19" s="1" customFormat="1" ht="28.5" customHeight="1">
      <c r="A380" s="83" t="s">
        <v>1212</v>
      </c>
      <c r="B380" s="66" t="s">
        <v>104</v>
      </c>
      <c r="C380" s="17" t="s">
        <v>1222</v>
      </c>
      <c r="D380" s="17">
        <f t="shared" si="11"/>
        <v>10</v>
      </c>
      <c r="E380" s="22">
        <v>10</v>
      </c>
      <c r="F380" s="22"/>
      <c r="G380" s="22"/>
      <c r="H380" s="22"/>
      <c r="I380" s="17" t="s">
        <v>1223</v>
      </c>
      <c r="J380" s="41"/>
      <c r="K380" s="17" t="s">
        <v>1224</v>
      </c>
      <c r="L380" s="17" t="s">
        <v>1225</v>
      </c>
      <c r="M380" s="33">
        <v>92</v>
      </c>
      <c r="N380" s="36">
        <v>2060404</v>
      </c>
      <c r="O380" s="17" t="s">
        <v>110</v>
      </c>
      <c r="P380" s="17">
        <v>507</v>
      </c>
      <c r="Q380" s="38" t="s">
        <v>111</v>
      </c>
      <c r="R380" s="42"/>
      <c r="S380" s="42"/>
    </row>
    <row r="381" spans="1:19" s="1" customFormat="1" ht="28.5" customHeight="1">
      <c r="A381" s="83"/>
      <c r="B381" s="66"/>
      <c r="C381" s="17" t="s">
        <v>1226</v>
      </c>
      <c r="D381" s="17">
        <f t="shared" si="11"/>
        <v>10</v>
      </c>
      <c r="E381" s="22">
        <v>10</v>
      </c>
      <c r="F381" s="22"/>
      <c r="G381" s="22"/>
      <c r="H381" s="22"/>
      <c r="I381" s="17" t="s">
        <v>1227</v>
      </c>
      <c r="J381" s="41"/>
      <c r="K381" s="17" t="s">
        <v>1228</v>
      </c>
      <c r="L381" s="17" t="s">
        <v>1229</v>
      </c>
      <c r="M381" s="33">
        <v>92</v>
      </c>
      <c r="N381" s="36">
        <v>2060404</v>
      </c>
      <c r="O381" s="17" t="s">
        <v>110</v>
      </c>
      <c r="P381" s="17">
        <v>507</v>
      </c>
      <c r="Q381" s="38" t="s">
        <v>111</v>
      </c>
      <c r="R381" s="42"/>
      <c r="S381" s="42"/>
    </row>
    <row r="382" spans="1:19" s="1" customFormat="1" ht="24.75">
      <c r="A382" s="83"/>
      <c r="B382" s="66"/>
      <c r="C382" s="17" t="s">
        <v>1230</v>
      </c>
      <c r="D382" s="17">
        <f t="shared" si="11"/>
        <v>10</v>
      </c>
      <c r="E382" s="22">
        <v>10</v>
      </c>
      <c r="F382" s="22"/>
      <c r="G382" s="22"/>
      <c r="H382" s="22"/>
      <c r="I382" s="17" t="s">
        <v>1231</v>
      </c>
      <c r="J382" s="41"/>
      <c r="K382" s="17" t="s">
        <v>1232</v>
      </c>
      <c r="L382" s="17" t="s">
        <v>1233</v>
      </c>
      <c r="M382" s="33">
        <v>92</v>
      </c>
      <c r="N382" s="36">
        <v>2060404</v>
      </c>
      <c r="O382" s="17" t="s">
        <v>110</v>
      </c>
      <c r="P382" s="17">
        <v>507</v>
      </c>
      <c r="Q382" s="38" t="s">
        <v>111</v>
      </c>
      <c r="R382" s="42"/>
      <c r="S382" s="42"/>
    </row>
    <row r="383" spans="1:19" s="1" customFormat="1" ht="28.5" customHeight="1">
      <c r="A383" s="83"/>
      <c r="B383" s="66"/>
      <c r="C383" s="17" t="s">
        <v>1234</v>
      </c>
      <c r="D383" s="17">
        <f t="shared" si="11"/>
        <v>20</v>
      </c>
      <c r="E383" s="39"/>
      <c r="F383" s="39">
        <v>20</v>
      </c>
      <c r="G383" s="39"/>
      <c r="H383" s="39"/>
      <c r="I383" s="17" t="s">
        <v>1235</v>
      </c>
      <c r="J383" s="17"/>
      <c r="K383" s="17" t="s">
        <v>1236</v>
      </c>
      <c r="L383" s="22" t="s">
        <v>1237</v>
      </c>
      <c r="M383" s="33">
        <v>92</v>
      </c>
      <c r="N383" s="17">
        <v>2060599</v>
      </c>
      <c r="O383" s="17" t="s">
        <v>316</v>
      </c>
      <c r="P383" s="17">
        <v>507</v>
      </c>
      <c r="Q383" s="38" t="s">
        <v>111</v>
      </c>
      <c r="R383" s="42"/>
      <c r="S383" s="42"/>
    </row>
    <row r="384" spans="1:19" s="1" customFormat="1" ht="28.5" customHeight="1">
      <c r="A384" s="83"/>
      <c r="B384" s="66"/>
      <c r="C384" s="17" t="s">
        <v>1238</v>
      </c>
      <c r="D384" s="17">
        <f t="shared" si="11"/>
        <v>20</v>
      </c>
      <c r="E384" s="39"/>
      <c r="F384" s="39">
        <v>20</v>
      </c>
      <c r="G384" s="39"/>
      <c r="H384" s="39"/>
      <c r="I384" s="17" t="s">
        <v>1239</v>
      </c>
      <c r="J384" s="17"/>
      <c r="K384" s="17" t="s">
        <v>1240</v>
      </c>
      <c r="L384" s="22" t="s">
        <v>1241</v>
      </c>
      <c r="M384" s="33">
        <v>92</v>
      </c>
      <c r="N384" s="17">
        <v>2060599</v>
      </c>
      <c r="O384" s="17" t="s">
        <v>316</v>
      </c>
      <c r="P384" s="17">
        <v>507</v>
      </c>
      <c r="Q384" s="38" t="s">
        <v>111</v>
      </c>
      <c r="R384" s="42"/>
      <c r="S384" s="42"/>
    </row>
    <row r="385" spans="1:19" s="1" customFormat="1" ht="28.5" customHeight="1">
      <c r="A385" s="83"/>
      <c r="B385" s="66"/>
      <c r="C385" s="16" t="s">
        <v>1242</v>
      </c>
      <c r="D385" s="17">
        <f t="shared" si="11"/>
        <v>5.97</v>
      </c>
      <c r="E385" s="18"/>
      <c r="F385" s="18"/>
      <c r="G385" s="19">
        <v>5.97</v>
      </c>
      <c r="H385" s="19"/>
      <c r="I385" s="17" t="s">
        <v>456</v>
      </c>
      <c r="J385" s="29"/>
      <c r="K385" s="30" t="s">
        <v>1243</v>
      </c>
      <c r="L385" s="31" t="s">
        <v>1244</v>
      </c>
      <c r="M385" s="31">
        <v>92</v>
      </c>
      <c r="N385" s="29">
        <v>2060503</v>
      </c>
      <c r="O385" s="17" t="s">
        <v>28</v>
      </c>
      <c r="P385" s="17">
        <v>507</v>
      </c>
      <c r="Q385" s="17" t="s">
        <v>111</v>
      </c>
      <c r="R385" s="42"/>
      <c r="S385" s="42"/>
    </row>
    <row r="386" spans="1:19" s="1" customFormat="1" ht="28.5" customHeight="1">
      <c r="A386" s="83"/>
      <c r="B386" s="66"/>
      <c r="C386" s="17" t="s">
        <v>1245</v>
      </c>
      <c r="D386" s="17">
        <f t="shared" si="11"/>
        <v>200</v>
      </c>
      <c r="E386" s="22"/>
      <c r="F386" s="22"/>
      <c r="G386" s="22"/>
      <c r="H386" s="23">
        <v>200</v>
      </c>
      <c r="I386" s="29"/>
      <c r="J386" s="29"/>
      <c r="K386" s="29"/>
      <c r="L386" s="29"/>
      <c r="M386" s="17">
        <v>92</v>
      </c>
      <c r="N386" s="29">
        <v>2069999</v>
      </c>
      <c r="O386" s="17" t="s">
        <v>598</v>
      </c>
      <c r="P386" s="29">
        <v>505</v>
      </c>
      <c r="Q386" s="17" t="s">
        <v>599</v>
      </c>
      <c r="R386" s="42"/>
      <c r="S386" s="42"/>
    </row>
    <row r="387" spans="1:19" s="1" customFormat="1" ht="28.5" customHeight="1">
      <c r="A387" s="83"/>
      <c r="B387" s="67" t="s">
        <v>1246</v>
      </c>
      <c r="C387" s="11" t="s">
        <v>619</v>
      </c>
      <c r="D387" s="11">
        <f t="shared" si="11"/>
        <v>10</v>
      </c>
      <c r="E387" s="13">
        <f>SUM(E388)</f>
        <v>10</v>
      </c>
      <c r="F387" s="13">
        <f>SUM(F388)</f>
        <v>0</v>
      </c>
      <c r="G387" s="13">
        <f>SUM(G388)</f>
        <v>0</v>
      </c>
      <c r="H387" s="13">
        <f>SUM(H388)</f>
        <v>0</v>
      </c>
      <c r="I387" s="26"/>
      <c r="J387" s="33"/>
      <c r="K387" s="34"/>
      <c r="L387" s="35"/>
      <c r="M387" s="33"/>
      <c r="N387" s="36"/>
      <c r="O387" s="17"/>
      <c r="P387" s="17"/>
      <c r="Q387" s="38"/>
      <c r="R387" s="17"/>
      <c r="S387" s="17"/>
    </row>
    <row r="388" spans="1:19" s="1" customFormat="1" ht="28.5" customHeight="1">
      <c r="A388" s="83"/>
      <c r="B388" s="67"/>
      <c r="C388" s="17" t="s">
        <v>1247</v>
      </c>
      <c r="D388" s="17">
        <f t="shared" si="11"/>
        <v>10</v>
      </c>
      <c r="E388" s="22">
        <v>10</v>
      </c>
      <c r="F388" s="22"/>
      <c r="G388" s="22"/>
      <c r="H388" s="22"/>
      <c r="I388" s="17" t="s">
        <v>1248</v>
      </c>
      <c r="J388" s="41"/>
      <c r="K388" s="17" t="s">
        <v>1249</v>
      </c>
      <c r="L388" s="17" t="s">
        <v>1250</v>
      </c>
      <c r="M388" s="33">
        <v>92</v>
      </c>
      <c r="N388" s="36">
        <v>2060404</v>
      </c>
      <c r="O388" s="17" t="s">
        <v>110</v>
      </c>
      <c r="P388" s="17">
        <v>507</v>
      </c>
      <c r="Q388" s="38" t="s">
        <v>111</v>
      </c>
      <c r="R388" s="42"/>
      <c r="S388" s="42"/>
    </row>
    <row r="389" spans="1:19" s="1" customFormat="1" ht="28.5" customHeight="1">
      <c r="A389" s="83"/>
      <c r="B389" s="67" t="s">
        <v>1251</v>
      </c>
      <c r="C389" s="11" t="s">
        <v>619</v>
      </c>
      <c r="D389" s="11">
        <f t="shared" si="11"/>
        <v>30</v>
      </c>
      <c r="E389" s="13">
        <f>SUM(E390:E392)</f>
        <v>30</v>
      </c>
      <c r="F389" s="13">
        <f>SUM(F390:F392)</f>
        <v>0</v>
      </c>
      <c r="G389" s="13">
        <f>SUM(G390:G392)</f>
        <v>0</v>
      </c>
      <c r="H389" s="13">
        <f>SUM(H390:H392)</f>
        <v>0</v>
      </c>
      <c r="I389" s="26"/>
      <c r="J389" s="33"/>
      <c r="K389" s="34"/>
      <c r="L389" s="35"/>
      <c r="M389" s="33"/>
      <c r="N389" s="36"/>
      <c r="O389" s="17"/>
      <c r="P389" s="17"/>
      <c r="Q389" s="38"/>
      <c r="R389" s="17"/>
      <c r="S389" s="17"/>
    </row>
    <row r="390" spans="1:19" s="1" customFormat="1" ht="28.5" customHeight="1">
      <c r="A390" s="83"/>
      <c r="B390" s="67"/>
      <c r="C390" s="17" t="s">
        <v>1252</v>
      </c>
      <c r="D390" s="17">
        <f t="shared" si="11"/>
        <v>10</v>
      </c>
      <c r="E390" s="22">
        <v>10</v>
      </c>
      <c r="F390" s="22"/>
      <c r="G390" s="22"/>
      <c r="H390" s="22"/>
      <c r="I390" s="17" t="s">
        <v>1253</v>
      </c>
      <c r="J390" s="41"/>
      <c r="K390" s="17" t="s">
        <v>1254</v>
      </c>
      <c r="L390" s="17" t="s">
        <v>1255</v>
      </c>
      <c r="M390" s="33">
        <v>92</v>
      </c>
      <c r="N390" s="36">
        <v>2060404</v>
      </c>
      <c r="O390" s="17" t="s">
        <v>110</v>
      </c>
      <c r="P390" s="17">
        <v>507</v>
      </c>
      <c r="Q390" s="38" t="s">
        <v>111</v>
      </c>
      <c r="R390" s="42"/>
      <c r="S390" s="42"/>
    </row>
    <row r="391" spans="1:19" s="1" customFormat="1" ht="28.5" customHeight="1">
      <c r="A391" s="83"/>
      <c r="B391" s="67"/>
      <c r="C391" s="17" t="s">
        <v>1256</v>
      </c>
      <c r="D391" s="17">
        <f t="shared" si="11"/>
        <v>10</v>
      </c>
      <c r="E391" s="22">
        <v>10</v>
      </c>
      <c r="F391" s="22"/>
      <c r="G391" s="22"/>
      <c r="H391" s="22"/>
      <c r="I391" s="17" t="s">
        <v>1257</v>
      </c>
      <c r="J391" s="41"/>
      <c r="K391" s="17" t="s">
        <v>1258</v>
      </c>
      <c r="L391" s="17" t="s">
        <v>1259</v>
      </c>
      <c r="M391" s="33">
        <v>92</v>
      </c>
      <c r="N391" s="36">
        <v>2060404</v>
      </c>
      <c r="O391" s="17" t="s">
        <v>110</v>
      </c>
      <c r="P391" s="17">
        <v>507</v>
      </c>
      <c r="Q391" s="38" t="s">
        <v>111</v>
      </c>
      <c r="R391" s="42"/>
      <c r="S391" s="42"/>
    </row>
    <row r="392" spans="1:19" s="1" customFormat="1" ht="28.5" customHeight="1">
      <c r="A392" s="83"/>
      <c r="B392" s="67"/>
      <c r="C392" s="17" t="s">
        <v>1260</v>
      </c>
      <c r="D392" s="17">
        <f t="shared" si="11"/>
        <v>10</v>
      </c>
      <c r="E392" s="22">
        <v>10</v>
      </c>
      <c r="F392" s="22"/>
      <c r="G392" s="22"/>
      <c r="H392" s="22"/>
      <c r="I392" s="17" t="s">
        <v>1261</v>
      </c>
      <c r="J392" s="41"/>
      <c r="K392" s="17" t="s">
        <v>1262</v>
      </c>
      <c r="L392" s="17" t="s">
        <v>1263</v>
      </c>
      <c r="M392" s="33">
        <v>92</v>
      </c>
      <c r="N392" s="36">
        <v>2060404</v>
      </c>
      <c r="O392" s="17" t="s">
        <v>110</v>
      </c>
      <c r="P392" s="17">
        <v>507</v>
      </c>
      <c r="Q392" s="38" t="s">
        <v>111</v>
      </c>
      <c r="R392" s="42"/>
      <c r="S392" s="42"/>
    </row>
    <row r="393" spans="1:19" s="1" customFormat="1" ht="28.5" customHeight="1">
      <c r="A393" s="72" t="s">
        <v>1264</v>
      </c>
      <c r="B393" s="55" t="s">
        <v>1265</v>
      </c>
      <c r="C393" s="56"/>
      <c r="D393" s="11">
        <f t="shared" si="11"/>
        <v>1350.48</v>
      </c>
      <c r="E393" s="13">
        <f>SUM(E394,E412,E418,E423)</f>
        <v>250</v>
      </c>
      <c r="F393" s="13">
        <f>SUM(F394,F412,F418,F423)</f>
        <v>100</v>
      </c>
      <c r="G393" s="13">
        <f>SUM(G394,G412,G418,G423)</f>
        <v>0.48</v>
      </c>
      <c r="H393" s="13">
        <f>SUM(H394,H412,H418,H423)</f>
        <v>1000</v>
      </c>
      <c r="I393" s="11"/>
      <c r="J393" s="33"/>
      <c r="K393" s="34"/>
      <c r="L393" s="35"/>
      <c r="M393" s="33"/>
      <c r="N393" s="36"/>
      <c r="O393" s="17"/>
      <c r="P393" s="17"/>
      <c r="Q393" s="38"/>
      <c r="R393" s="17"/>
      <c r="S393" s="17"/>
    </row>
    <row r="394" spans="1:19" s="1" customFormat="1" ht="28.5" customHeight="1">
      <c r="A394" s="72"/>
      <c r="B394" s="65" t="s">
        <v>104</v>
      </c>
      <c r="C394" s="10" t="s">
        <v>55</v>
      </c>
      <c r="D394" s="11">
        <f>SUM(D395:D411)</f>
        <v>1215.48</v>
      </c>
      <c r="E394" s="13">
        <f>SUM(E395:E411)</f>
        <v>180</v>
      </c>
      <c r="F394" s="13">
        <f>SUM(F395:F411)</f>
        <v>40</v>
      </c>
      <c r="G394" s="13">
        <f>SUM(G395:G411)</f>
        <v>0.48</v>
      </c>
      <c r="H394" s="13">
        <f>SUM(H395:H411)</f>
        <v>1000</v>
      </c>
      <c r="I394" s="11"/>
      <c r="J394" s="33"/>
      <c r="K394" s="34"/>
      <c r="L394" s="35"/>
      <c r="M394" s="33"/>
      <c r="N394" s="36"/>
      <c r="O394" s="17"/>
      <c r="P394" s="17"/>
      <c r="Q394" s="38"/>
      <c r="R394" s="17"/>
      <c r="S394" s="17"/>
    </row>
    <row r="395" spans="1:19" s="1" customFormat="1" ht="28.5" customHeight="1">
      <c r="A395" s="72"/>
      <c r="B395" s="65"/>
      <c r="C395" s="17" t="s">
        <v>1266</v>
      </c>
      <c r="D395" s="17">
        <f t="shared" ref="D395:D400" si="12">E395+F395+G395+H395</f>
        <v>50</v>
      </c>
      <c r="E395" s="22">
        <v>50</v>
      </c>
      <c r="F395" s="22"/>
      <c r="G395" s="22"/>
      <c r="H395" s="22"/>
      <c r="I395" s="17" t="s">
        <v>1267</v>
      </c>
      <c r="J395" s="41"/>
      <c r="K395" s="17" t="s">
        <v>1268</v>
      </c>
      <c r="L395" s="17" t="s">
        <v>1269</v>
      </c>
      <c r="M395" s="33">
        <v>92</v>
      </c>
      <c r="N395" s="36">
        <v>2060404</v>
      </c>
      <c r="O395" s="17" t="s">
        <v>110</v>
      </c>
      <c r="P395" s="17">
        <v>507</v>
      </c>
      <c r="Q395" s="38" t="s">
        <v>111</v>
      </c>
      <c r="R395" s="42"/>
      <c r="S395" s="42"/>
    </row>
    <row r="396" spans="1:19" s="1" customFormat="1" ht="28.5" customHeight="1">
      <c r="A396" s="72"/>
      <c r="B396" s="65"/>
      <c r="C396" s="17" t="s">
        <v>1270</v>
      </c>
      <c r="D396" s="17">
        <f t="shared" si="12"/>
        <v>10</v>
      </c>
      <c r="E396" s="22">
        <v>10</v>
      </c>
      <c r="F396" s="22"/>
      <c r="G396" s="22"/>
      <c r="H396" s="22"/>
      <c r="I396" s="17" t="s">
        <v>1271</v>
      </c>
      <c r="J396" s="41"/>
      <c r="K396" s="17" t="s">
        <v>1272</v>
      </c>
      <c r="L396" s="17" t="s">
        <v>1273</v>
      </c>
      <c r="M396" s="33">
        <v>92</v>
      </c>
      <c r="N396" s="36">
        <v>2060404</v>
      </c>
      <c r="O396" s="17" t="s">
        <v>110</v>
      </c>
      <c r="P396" s="17">
        <v>507</v>
      </c>
      <c r="Q396" s="38" t="s">
        <v>111</v>
      </c>
      <c r="R396" s="42"/>
      <c r="S396" s="42"/>
    </row>
    <row r="397" spans="1:19" s="1" customFormat="1" ht="28.5" customHeight="1">
      <c r="A397" s="72"/>
      <c r="B397" s="65"/>
      <c r="C397" s="17" t="s">
        <v>1274</v>
      </c>
      <c r="D397" s="17">
        <f t="shared" si="12"/>
        <v>10</v>
      </c>
      <c r="E397" s="22">
        <v>10</v>
      </c>
      <c r="F397" s="22"/>
      <c r="G397" s="22"/>
      <c r="H397" s="22"/>
      <c r="I397" s="17" t="s">
        <v>1275</v>
      </c>
      <c r="J397" s="41"/>
      <c r="K397" s="17" t="s">
        <v>1276</v>
      </c>
      <c r="L397" s="17" t="s">
        <v>1277</v>
      </c>
      <c r="M397" s="33">
        <v>92</v>
      </c>
      <c r="N397" s="36">
        <v>2060404</v>
      </c>
      <c r="O397" s="17" t="s">
        <v>110</v>
      </c>
      <c r="P397" s="17">
        <v>507</v>
      </c>
      <c r="Q397" s="38" t="s">
        <v>111</v>
      </c>
      <c r="R397" s="42"/>
      <c r="S397" s="42"/>
    </row>
    <row r="398" spans="1:19" s="1" customFormat="1" ht="28.5" customHeight="1">
      <c r="A398" s="72"/>
      <c r="B398" s="65"/>
      <c r="C398" s="17" t="s">
        <v>1278</v>
      </c>
      <c r="D398" s="17">
        <f t="shared" si="12"/>
        <v>10</v>
      </c>
      <c r="E398" s="22">
        <v>10</v>
      </c>
      <c r="F398" s="22"/>
      <c r="G398" s="22"/>
      <c r="H398" s="22"/>
      <c r="I398" s="17" t="s">
        <v>1279</v>
      </c>
      <c r="J398" s="41"/>
      <c r="K398" s="17" t="s">
        <v>1280</v>
      </c>
      <c r="L398" s="17" t="s">
        <v>1281</v>
      </c>
      <c r="M398" s="33">
        <v>92</v>
      </c>
      <c r="N398" s="36">
        <v>2060404</v>
      </c>
      <c r="O398" s="17" t="s">
        <v>110</v>
      </c>
      <c r="P398" s="17">
        <v>507</v>
      </c>
      <c r="Q398" s="38" t="s">
        <v>111</v>
      </c>
      <c r="R398" s="42"/>
      <c r="S398" s="42"/>
    </row>
    <row r="399" spans="1:19" s="1" customFormat="1" ht="32.1" customHeight="1">
      <c r="A399" s="83" t="s">
        <v>1264</v>
      </c>
      <c r="B399" s="65" t="s">
        <v>104</v>
      </c>
      <c r="C399" s="17" t="s">
        <v>1282</v>
      </c>
      <c r="D399" s="17">
        <f t="shared" si="12"/>
        <v>10</v>
      </c>
      <c r="E399" s="22">
        <v>10</v>
      </c>
      <c r="F399" s="22"/>
      <c r="G399" s="22"/>
      <c r="H399" s="22"/>
      <c r="I399" s="17" t="s">
        <v>1283</v>
      </c>
      <c r="J399" s="41"/>
      <c r="K399" s="17" t="s">
        <v>1284</v>
      </c>
      <c r="L399" s="17" t="s">
        <v>1285</v>
      </c>
      <c r="M399" s="33">
        <v>92</v>
      </c>
      <c r="N399" s="36">
        <v>2060404</v>
      </c>
      <c r="O399" s="17" t="s">
        <v>110</v>
      </c>
      <c r="P399" s="17">
        <v>507</v>
      </c>
      <c r="Q399" s="38" t="s">
        <v>111</v>
      </c>
      <c r="R399" s="42"/>
      <c r="S399" s="42"/>
    </row>
    <row r="400" spans="1:19" s="1" customFormat="1" ht="28.5" customHeight="1">
      <c r="A400" s="83"/>
      <c r="B400" s="65"/>
      <c r="C400" s="21" t="s">
        <v>1286</v>
      </c>
      <c r="D400" s="17">
        <f t="shared" si="12"/>
        <v>10</v>
      </c>
      <c r="E400" s="22">
        <v>10</v>
      </c>
      <c r="F400" s="22"/>
      <c r="G400" s="22"/>
      <c r="H400" s="22"/>
      <c r="I400" s="17" t="s">
        <v>1287</v>
      </c>
      <c r="J400" s="41"/>
      <c r="K400" s="17" t="s">
        <v>1288</v>
      </c>
      <c r="L400" s="17" t="s">
        <v>1289</v>
      </c>
      <c r="M400" s="33">
        <v>92</v>
      </c>
      <c r="N400" s="36">
        <v>2060404</v>
      </c>
      <c r="O400" s="17" t="s">
        <v>110</v>
      </c>
      <c r="P400" s="17">
        <v>507</v>
      </c>
      <c r="Q400" s="38" t="s">
        <v>111</v>
      </c>
      <c r="R400" s="42"/>
      <c r="S400" s="42"/>
    </row>
    <row r="401" spans="1:19" s="1" customFormat="1" ht="28.5" customHeight="1">
      <c r="A401" s="83"/>
      <c r="B401" s="65"/>
      <c r="C401" s="21" t="s">
        <v>1290</v>
      </c>
      <c r="D401" s="17">
        <v>-5</v>
      </c>
      <c r="E401" s="17"/>
      <c r="F401" s="47"/>
      <c r="G401" s="47"/>
      <c r="H401" s="48"/>
      <c r="I401" s="33" t="s">
        <v>1291</v>
      </c>
      <c r="J401" s="36" t="s">
        <v>1292</v>
      </c>
      <c r="K401" s="47" t="s">
        <v>1293</v>
      </c>
      <c r="L401" s="17" t="s">
        <v>1294</v>
      </c>
      <c r="M401" s="17">
        <v>92</v>
      </c>
      <c r="N401" s="17">
        <v>2060702</v>
      </c>
      <c r="O401" s="17" t="s">
        <v>1295</v>
      </c>
      <c r="P401" s="17">
        <v>599</v>
      </c>
      <c r="Q401" s="17" t="s">
        <v>1296</v>
      </c>
      <c r="R401" s="42"/>
      <c r="S401" s="42"/>
    </row>
    <row r="402" spans="1:19" s="1" customFormat="1" ht="28.5" customHeight="1">
      <c r="A402" s="83"/>
      <c r="B402" s="65"/>
      <c r="C402" s="17" t="s">
        <v>1297</v>
      </c>
      <c r="D402" s="17">
        <f t="shared" ref="D402:D411" si="13">E402+F402+G402+H402</f>
        <v>10</v>
      </c>
      <c r="E402" s="22">
        <v>10</v>
      </c>
      <c r="F402" s="22"/>
      <c r="G402" s="22"/>
      <c r="H402" s="22"/>
      <c r="I402" s="21" t="s">
        <v>1298</v>
      </c>
      <c r="J402" s="41"/>
      <c r="K402" s="17" t="s">
        <v>1299</v>
      </c>
      <c r="L402" s="17" t="s">
        <v>1300</v>
      </c>
      <c r="M402" s="33">
        <v>92</v>
      </c>
      <c r="N402" s="36">
        <v>2060404</v>
      </c>
      <c r="O402" s="17" t="s">
        <v>110</v>
      </c>
      <c r="P402" s="17">
        <v>507</v>
      </c>
      <c r="Q402" s="38" t="s">
        <v>111</v>
      </c>
      <c r="R402" s="42"/>
      <c r="S402" s="42"/>
    </row>
    <row r="403" spans="1:19" s="1" customFormat="1" ht="28.5" customHeight="1">
      <c r="A403" s="83"/>
      <c r="B403" s="65"/>
      <c r="C403" s="17" t="s">
        <v>1301</v>
      </c>
      <c r="D403" s="17">
        <f t="shared" si="13"/>
        <v>30</v>
      </c>
      <c r="E403" s="22">
        <v>30</v>
      </c>
      <c r="F403" s="22"/>
      <c r="G403" s="22"/>
      <c r="H403" s="22"/>
      <c r="I403" s="21" t="s">
        <v>1302</v>
      </c>
      <c r="J403" s="41"/>
      <c r="K403" s="17" t="s">
        <v>1303</v>
      </c>
      <c r="L403" s="17" t="s">
        <v>1304</v>
      </c>
      <c r="M403" s="33">
        <v>92</v>
      </c>
      <c r="N403" s="36">
        <v>2060404</v>
      </c>
      <c r="O403" s="17" t="s">
        <v>110</v>
      </c>
      <c r="P403" s="17">
        <v>507</v>
      </c>
      <c r="Q403" s="38" t="s">
        <v>111</v>
      </c>
      <c r="R403" s="42"/>
      <c r="S403" s="42"/>
    </row>
    <row r="404" spans="1:19" s="1" customFormat="1" ht="28.5" customHeight="1">
      <c r="A404" s="83"/>
      <c r="B404" s="65"/>
      <c r="C404" s="17" t="s">
        <v>1305</v>
      </c>
      <c r="D404" s="17">
        <f t="shared" si="13"/>
        <v>10</v>
      </c>
      <c r="E404" s="22">
        <v>10</v>
      </c>
      <c r="F404" s="22"/>
      <c r="G404" s="22"/>
      <c r="H404" s="22"/>
      <c r="I404" s="17" t="s">
        <v>1306</v>
      </c>
      <c r="J404" s="41"/>
      <c r="K404" s="17" t="s">
        <v>1307</v>
      </c>
      <c r="L404" s="17" t="s">
        <v>1308</v>
      </c>
      <c r="M404" s="33">
        <v>92</v>
      </c>
      <c r="N404" s="36">
        <v>2060404</v>
      </c>
      <c r="O404" s="17" t="s">
        <v>110</v>
      </c>
      <c r="P404" s="17">
        <v>507</v>
      </c>
      <c r="Q404" s="38" t="s">
        <v>111</v>
      </c>
      <c r="R404" s="42"/>
      <c r="S404" s="42"/>
    </row>
    <row r="405" spans="1:19" s="1" customFormat="1" ht="33.950000000000003" customHeight="1">
      <c r="A405" s="83"/>
      <c r="B405" s="65"/>
      <c r="C405" s="17" t="s">
        <v>1309</v>
      </c>
      <c r="D405" s="17">
        <f t="shared" si="13"/>
        <v>10</v>
      </c>
      <c r="E405" s="22">
        <v>10</v>
      </c>
      <c r="F405" s="22"/>
      <c r="G405" s="22"/>
      <c r="H405" s="22"/>
      <c r="I405" s="17" t="s">
        <v>1310</v>
      </c>
      <c r="J405" s="41"/>
      <c r="K405" s="17" t="s">
        <v>1311</v>
      </c>
      <c r="L405" s="17" t="s">
        <v>1312</v>
      </c>
      <c r="M405" s="33">
        <v>92</v>
      </c>
      <c r="N405" s="36">
        <v>2060404</v>
      </c>
      <c r="O405" s="17" t="s">
        <v>110</v>
      </c>
      <c r="P405" s="17">
        <v>507</v>
      </c>
      <c r="Q405" s="38" t="s">
        <v>111</v>
      </c>
      <c r="R405" s="42"/>
      <c r="S405" s="42"/>
    </row>
    <row r="406" spans="1:19" s="1" customFormat="1" ht="28.5" customHeight="1">
      <c r="A406" s="83"/>
      <c r="B406" s="65"/>
      <c r="C406" s="17" t="s">
        <v>1313</v>
      </c>
      <c r="D406" s="17">
        <f t="shared" si="13"/>
        <v>10</v>
      </c>
      <c r="E406" s="22">
        <v>10</v>
      </c>
      <c r="F406" s="22"/>
      <c r="G406" s="22"/>
      <c r="H406" s="22"/>
      <c r="I406" s="17" t="s">
        <v>1314</v>
      </c>
      <c r="J406" s="41"/>
      <c r="K406" s="17" t="s">
        <v>1315</v>
      </c>
      <c r="L406" s="17" t="s">
        <v>1316</v>
      </c>
      <c r="M406" s="33">
        <v>92</v>
      </c>
      <c r="N406" s="36">
        <v>2060404</v>
      </c>
      <c r="O406" s="17" t="s">
        <v>110</v>
      </c>
      <c r="P406" s="17">
        <v>507</v>
      </c>
      <c r="Q406" s="38" t="s">
        <v>111</v>
      </c>
      <c r="R406" s="42"/>
      <c r="S406" s="42"/>
    </row>
    <row r="407" spans="1:19" s="1" customFormat="1" ht="28.5" customHeight="1">
      <c r="A407" s="83"/>
      <c r="B407" s="65"/>
      <c r="C407" s="17" t="s">
        <v>1317</v>
      </c>
      <c r="D407" s="17">
        <f t="shared" si="13"/>
        <v>10</v>
      </c>
      <c r="E407" s="22">
        <v>10</v>
      </c>
      <c r="F407" s="22"/>
      <c r="G407" s="22"/>
      <c r="H407" s="22"/>
      <c r="I407" s="17" t="s">
        <v>1318</v>
      </c>
      <c r="J407" s="41"/>
      <c r="K407" s="17" t="s">
        <v>1319</v>
      </c>
      <c r="L407" s="17" t="s">
        <v>1320</v>
      </c>
      <c r="M407" s="33">
        <v>92</v>
      </c>
      <c r="N407" s="36">
        <v>2060404</v>
      </c>
      <c r="O407" s="17" t="s">
        <v>110</v>
      </c>
      <c r="P407" s="17">
        <v>507</v>
      </c>
      <c r="Q407" s="38" t="s">
        <v>111</v>
      </c>
      <c r="R407" s="42"/>
      <c r="S407" s="42"/>
    </row>
    <row r="408" spans="1:19" s="1" customFormat="1" ht="28.5" customHeight="1">
      <c r="A408" s="83"/>
      <c r="B408" s="65"/>
      <c r="C408" s="17" t="s">
        <v>1321</v>
      </c>
      <c r="D408" s="17">
        <f t="shared" si="13"/>
        <v>20</v>
      </c>
      <c r="E408" s="43"/>
      <c r="F408" s="28">
        <v>20</v>
      </c>
      <c r="G408" s="28"/>
      <c r="H408" s="28"/>
      <c r="I408" s="17" t="s">
        <v>1322</v>
      </c>
      <c r="J408" s="33"/>
      <c r="K408" s="17" t="s">
        <v>1323</v>
      </c>
      <c r="L408" s="22" t="s">
        <v>1324</v>
      </c>
      <c r="M408" s="33">
        <v>92</v>
      </c>
      <c r="N408" s="17">
        <v>2060599</v>
      </c>
      <c r="O408" s="17" t="s">
        <v>316</v>
      </c>
      <c r="P408" s="17">
        <v>507</v>
      </c>
      <c r="Q408" s="38" t="s">
        <v>111</v>
      </c>
      <c r="R408" s="42"/>
      <c r="S408" s="42"/>
    </row>
    <row r="409" spans="1:19" s="1" customFormat="1" ht="28.5" customHeight="1">
      <c r="A409" s="83"/>
      <c r="B409" s="65"/>
      <c r="C409" s="17" t="s">
        <v>1313</v>
      </c>
      <c r="D409" s="17">
        <f t="shared" si="13"/>
        <v>20</v>
      </c>
      <c r="E409" s="43"/>
      <c r="F409" s="28">
        <v>20</v>
      </c>
      <c r="G409" s="28"/>
      <c r="H409" s="28"/>
      <c r="I409" s="17" t="s">
        <v>1325</v>
      </c>
      <c r="J409" s="33"/>
      <c r="K409" s="17" t="s">
        <v>1326</v>
      </c>
      <c r="L409" s="22" t="s">
        <v>1327</v>
      </c>
      <c r="M409" s="33">
        <v>92</v>
      </c>
      <c r="N409" s="17">
        <v>2060599</v>
      </c>
      <c r="O409" s="17" t="s">
        <v>316</v>
      </c>
      <c r="P409" s="17">
        <v>507</v>
      </c>
      <c r="Q409" s="38" t="s">
        <v>111</v>
      </c>
      <c r="R409" s="42"/>
      <c r="S409" s="42"/>
    </row>
    <row r="410" spans="1:19" s="1" customFormat="1" ht="28.5" customHeight="1">
      <c r="A410" s="83"/>
      <c r="B410" s="65"/>
      <c r="C410" s="16" t="s">
        <v>1328</v>
      </c>
      <c r="D410" s="17">
        <f t="shared" si="13"/>
        <v>0.48</v>
      </c>
      <c r="E410" s="18"/>
      <c r="F410" s="18"/>
      <c r="G410" s="19">
        <v>0.48</v>
      </c>
      <c r="H410" s="19"/>
      <c r="I410" s="17" t="s">
        <v>456</v>
      </c>
      <c r="J410" s="29"/>
      <c r="K410" s="30" t="s">
        <v>1329</v>
      </c>
      <c r="L410" s="31" t="s">
        <v>1330</v>
      </c>
      <c r="M410" s="31">
        <v>92</v>
      </c>
      <c r="N410" s="29">
        <v>2060503</v>
      </c>
      <c r="O410" s="17" t="s">
        <v>28</v>
      </c>
      <c r="P410" s="17">
        <v>507</v>
      </c>
      <c r="Q410" s="17" t="s">
        <v>111</v>
      </c>
      <c r="R410" s="42"/>
      <c r="S410" s="42"/>
    </row>
    <row r="411" spans="1:19" s="1" customFormat="1" ht="28.5" customHeight="1">
      <c r="A411" s="83"/>
      <c r="B411" s="65"/>
      <c r="C411" s="17" t="s">
        <v>1331</v>
      </c>
      <c r="D411" s="17">
        <f t="shared" si="13"/>
        <v>1000</v>
      </c>
      <c r="E411" s="22"/>
      <c r="F411" s="22"/>
      <c r="G411" s="22"/>
      <c r="H411" s="23">
        <v>1000</v>
      </c>
      <c r="I411" s="29"/>
      <c r="J411" s="29"/>
      <c r="K411" s="29"/>
      <c r="L411" s="29"/>
      <c r="M411" s="17">
        <v>92</v>
      </c>
      <c r="N411" s="29">
        <v>2069999</v>
      </c>
      <c r="O411" s="17" t="s">
        <v>598</v>
      </c>
      <c r="P411" s="29">
        <v>505</v>
      </c>
      <c r="Q411" s="17" t="s">
        <v>599</v>
      </c>
      <c r="R411" s="42"/>
      <c r="S411" s="42"/>
    </row>
    <row r="412" spans="1:19" s="1" customFormat="1" ht="28.5" customHeight="1">
      <c r="A412" s="83"/>
      <c r="B412" s="67" t="s">
        <v>1332</v>
      </c>
      <c r="C412" s="11" t="s">
        <v>619</v>
      </c>
      <c r="D412" s="11">
        <f>SUM(D413:D417)</f>
        <v>45</v>
      </c>
      <c r="E412" s="13">
        <f>SUM(E413:E417)</f>
        <v>40</v>
      </c>
      <c r="F412" s="13">
        <f>SUM(F413:F417)</f>
        <v>0</v>
      </c>
      <c r="G412" s="13">
        <f>SUM(G413:G417)</f>
        <v>0</v>
      </c>
      <c r="H412" s="13">
        <f>SUM(H413:H417)</f>
        <v>0</v>
      </c>
      <c r="I412" s="26"/>
      <c r="J412" s="33"/>
      <c r="K412" s="34"/>
      <c r="L412" s="35"/>
      <c r="M412" s="33"/>
      <c r="N412" s="36"/>
      <c r="O412" s="17"/>
      <c r="P412" s="17"/>
      <c r="Q412" s="38"/>
      <c r="R412" s="17"/>
      <c r="S412" s="17"/>
    </row>
    <row r="413" spans="1:19" s="1" customFormat="1" ht="28.5" customHeight="1">
      <c r="A413" s="83"/>
      <c r="B413" s="67"/>
      <c r="C413" s="17" t="s">
        <v>1333</v>
      </c>
      <c r="D413" s="17">
        <f>E413+F413+G413+H413</f>
        <v>10</v>
      </c>
      <c r="E413" s="22">
        <v>10</v>
      </c>
      <c r="F413" s="22"/>
      <c r="G413" s="22"/>
      <c r="H413" s="22"/>
      <c r="I413" s="17" t="s">
        <v>1334</v>
      </c>
      <c r="J413" s="41"/>
      <c r="K413" s="17" t="s">
        <v>1335</v>
      </c>
      <c r="L413" s="17" t="s">
        <v>1336</v>
      </c>
      <c r="M413" s="33">
        <v>92</v>
      </c>
      <c r="N413" s="36">
        <v>2060404</v>
      </c>
      <c r="O413" s="17" t="s">
        <v>110</v>
      </c>
      <c r="P413" s="17">
        <v>507</v>
      </c>
      <c r="Q413" s="38" t="s">
        <v>111</v>
      </c>
      <c r="R413" s="17"/>
      <c r="S413" s="17"/>
    </row>
    <row r="414" spans="1:19" s="1" customFormat="1" ht="28.5" customHeight="1">
      <c r="A414" s="83"/>
      <c r="B414" s="67"/>
      <c r="C414" s="17" t="s">
        <v>1337</v>
      </c>
      <c r="D414" s="17">
        <f>E414+F414+G414+H414</f>
        <v>10</v>
      </c>
      <c r="E414" s="22">
        <v>10</v>
      </c>
      <c r="F414" s="22"/>
      <c r="G414" s="22"/>
      <c r="H414" s="22"/>
      <c r="I414" s="17" t="s">
        <v>1338</v>
      </c>
      <c r="J414" s="41"/>
      <c r="K414" s="17" t="s">
        <v>1339</v>
      </c>
      <c r="L414" s="17" t="s">
        <v>1340</v>
      </c>
      <c r="M414" s="33">
        <v>92</v>
      </c>
      <c r="N414" s="36">
        <v>2060404</v>
      </c>
      <c r="O414" s="17" t="s">
        <v>110</v>
      </c>
      <c r="P414" s="17">
        <v>507</v>
      </c>
      <c r="Q414" s="38" t="s">
        <v>111</v>
      </c>
      <c r="R414" s="42"/>
      <c r="S414" s="42"/>
    </row>
    <row r="415" spans="1:19" s="1" customFormat="1" ht="28.5" customHeight="1">
      <c r="A415" s="83"/>
      <c r="B415" s="67"/>
      <c r="C415" s="17" t="s">
        <v>1341</v>
      </c>
      <c r="D415" s="17">
        <f>E415+F415+G415+H415</f>
        <v>10</v>
      </c>
      <c r="E415" s="22">
        <v>10</v>
      </c>
      <c r="F415" s="22"/>
      <c r="G415" s="22"/>
      <c r="H415" s="22"/>
      <c r="I415" s="17" t="s">
        <v>1342</v>
      </c>
      <c r="J415" s="41"/>
      <c r="K415" s="17" t="s">
        <v>1343</v>
      </c>
      <c r="L415" s="17" t="s">
        <v>1344</v>
      </c>
      <c r="M415" s="33">
        <v>92</v>
      </c>
      <c r="N415" s="36">
        <v>2060404</v>
      </c>
      <c r="O415" s="17" t="s">
        <v>110</v>
      </c>
      <c r="P415" s="17">
        <v>507</v>
      </c>
      <c r="Q415" s="38" t="s">
        <v>111</v>
      </c>
      <c r="R415" s="42"/>
      <c r="S415" s="42"/>
    </row>
    <row r="416" spans="1:19" s="1" customFormat="1" ht="28.5" customHeight="1">
      <c r="A416" s="83"/>
      <c r="B416" s="65"/>
      <c r="C416" s="49" t="s">
        <v>1290</v>
      </c>
      <c r="D416" s="17">
        <v>5</v>
      </c>
      <c r="E416" s="49"/>
      <c r="F416" s="49"/>
      <c r="G416" s="49"/>
      <c r="H416" s="49"/>
      <c r="I416" s="49" t="s">
        <v>1291</v>
      </c>
      <c r="J416" s="36" t="s">
        <v>1292</v>
      </c>
      <c r="K416" s="36" t="s">
        <v>1293</v>
      </c>
      <c r="L416" s="36" t="s">
        <v>1294</v>
      </c>
      <c r="M416" s="36">
        <v>92</v>
      </c>
      <c r="N416" s="36">
        <v>2060702</v>
      </c>
      <c r="O416" s="36" t="s">
        <v>1295</v>
      </c>
      <c r="P416" s="36">
        <v>599</v>
      </c>
      <c r="Q416" s="36" t="s">
        <v>1296</v>
      </c>
      <c r="R416" s="42"/>
      <c r="S416" s="42"/>
    </row>
    <row r="417" spans="1:19" s="1" customFormat="1" ht="50.1" customHeight="1">
      <c r="A417" s="83"/>
      <c r="B417" s="67"/>
      <c r="C417" s="17" t="s">
        <v>1345</v>
      </c>
      <c r="D417" s="17">
        <f t="shared" ref="D417:D451" si="14">E417+F417+G417+H417</f>
        <v>10</v>
      </c>
      <c r="E417" s="22">
        <v>10</v>
      </c>
      <c r="F417" s="22"/>
      <c r="G417" s="22"/>
      <c r="H417" s="22"/>
      <c r="I417" s="17" t="s">
        <v>1346</v>
      </c>
      <c r="J417" s="41"/>
      <c r="K417" s="17" t="s">
        <v>1347</v>
      </c>
      <c r="L417" s="17" t="s">
        <v>1348</v>
      </c>
      <c r="M417" s="33">
        <v>92</v>
      </c>
      <c r="N417" s="36">
        <v>2060404</v>
      </c>
      <c r="O417" s="17" t="s">
        <v>110</v>
      </c>
      <c r="P417" s="17">
        <v>507</v>
      </c>
      <c r="Q417" s="38" t="s">
        <v>111</v>
      </c>
      <c r="R417" s="42"/>
      <c r="S417" s="42"/>
    </row>
    <row r="418" spans="1:19" s="1" customFormat="1" ht="28.5" customHeight="1">
      <c r="A418" s="83" t="s">
        <v>1264</v>
      </c>
      <c r="B418" s="67" t="s">
        <v>1349</v>
      </c>
      <c r="C418" s="11" t="s">
        <v>619</v>
      </c>
      <c r="D418" s="11">
        <f t="shared" si="14"/>
        <v>70</v>
      </c>
      <c r="E418" s="13">
        <f>SUM(E419:E422)</f>
        <v>10</v>
      </c>
      <c r="F418" s="13">
        <f>SUM(F419:F422)</f>
        <v>60</v>
      </c>
      <c r="G418" s="13">
        <f>SUM(G419:G422)</f>
        <v>0</v>
      </c>
      <c r="H418" s="13">
        <f>SUM(H419:H422)</f>
        <v>0</v>
      </c>
      <c r="I418" s="26"/>
      <c r="J418" s="33"/>
      <c r="K418" s="34"/>
      <c r="L418" s="35"/>
      <c r="M418" s="33"/>
      <c r="N418" s="36"/>
      <c r="O418" s="17"/>
      <c r="P418" s="17"/>
      <c r="Q418" s="38"/>
      <c r="R418" s="17"/>
      <c r="S418" s="17"/>
    </row>
    <row r="419" spans="1:19" s="1" customFormat="1" ht="28.5" customHeight="1">
      <c r="A419" s="83"/>
      <c r="B419" s="67"/>
      <c r="C419" s="17" t="s">
        <v>1350</v>
      </c>
      <c r="D419" s="17">
        <f t="shared" si="14"/>
        <v>10</v>
      </c>
      <c r="E419" s="22">
        <v>10</v>
      </c>
      <c r="F419" s="22"/>
      <c r="G419" s="22"/>
      <c r="H419" s="22"/>
      <c r="I419" s="17" t="s">
        <v>1351</v>
      </c>
      <c r="J419" s="41"/>
      <c r="K419" s="17" t="s">
        <v>1352</v>
      </c>
      <c r="L419" s="17" t="s">
        <v>1353</v>
      </c>
      <c r="M419" s="33">
        <v>92</v>
      </c>
      <c r="N419" s="36">
        <v>2060404</v>
      </c>
      <c r="O419" s="17" t="s">
        <v>110</v>
      </c>
      <c r="P419" s="17">
        <v>507</v>
      </c>
      <c r="Q419" s="38" t="s">
        <v>111</v>
      </c>
      <c r="R419" s="42"/>
      <c r="S419" s="42"/>
    </row>
    <row r="420" spans="1:19" s="1" customFormat="1" ht="33" customHeight="1">
      <c r="A420" s="83"/>
      <c r="B420" s="67"/>
      <c r="C420" s="17" t="s">
        <v>1354</v>
      </c>
      <c r="D420" s="17">
        <f t="shared" si="14"/>
        <v>20</v>
      </c>
      <c r="E420" s="43"/>
      <c r="F420" s="28">
        <v>20</v>
      </c>
      <c r="G420" s="28"/>
      <c r="H420" s="28"/>
      <c r="I420" s="17" t="s">
        <v>1355</v>
      </c>
      <c r="J420" s="33"/>
      <c r="K420" s="17" t="s">
        <v>1356</v>
      </c>
      <c r="L420" s="22" t="s">
        <v>1357</v>
      </c>
      <c r="M420" s="33">
        <v>92</v>
      </c>
      <c r="N420" s="17">
        <v>2060599</v>
      </c>
      <c r="O420" s="17" t="s">
        <v>316</v>
      </c>
      <c r="P420" s="17">
        <v>507</v>
      </c>
      <c r="Q420" s="38" t="s">
        <v>111</v>
      </c>
      <c r="R420" s="42"/>
      <c r="S420" s="42"/>
    </row>
    <row r="421" spans="1:19" s="1" customFormat="1" ht="28.5" customHeight="1">
      <c r="A421" s="83"/>
      <c r="B421" s="67"/>
      <c r="C421" s="17" t="s">
        <v>1358</v>
      </c>
      <c r="D421" s="17">
        <f t="shared" si="14"/>
        <v>20</v>
      </c>
      <c r="E421" s="43"/>
      <c r="F421" s="28">
        <v>20</v>
      </c>
      <c r="G421" s="28"/>
      <c r="H421" s="28"/>
      <c r="I421" s="17" t="s">
        <v>1359</v>
      </c>
      <c r="J421" s="33"/>
      <c r="K421" s="17" t="s">
        <v>1360</v>
      </c>
      <c r="L421" s="22" t="s">
        <v>1361</v>
      </c>
      <c r="M421" s="33">
        <v>92</v>
      </c>
      <c r="N421" s="17">
        <v>2060599</v>
      </c>
      <c r="O421" s="17" t="s">
        <v>316</v>
      </c>
      <c r="P421" s="17">
        <v>507</v>
      </c>
      <c r="Q421" s="38" t="s">
        <v>111</v>
      </c>
      <c r="R421" s="42"/>
      <c r="S421" s="42"/>
    </row>
    <row r="422" spans="1:19" s="1" customFormat="1" ht="28.5" customHeight="1">
      <c r="A422" s="83"/>
      <c r="B422" s="67"/>
      <c r="C422" s="17" t="s">
        <v>1362</v>
      </c>
      <c r="D422" s="17">
        <f t="shared" si="14"/>
        <v>20</v>
      </c>
      <c r="E422" s="43"/>
      <c r="F422" s="28">
        <v>20</v>
      </c>
      <c r="G422" s="28"/>
      <c r="H422" s="28"/>
      <c r="I422" s="17" t="s">
        <v>1363</v>
      </c>
      <c r="J422" s="33"/>
      <c r="K422" s="17" t="s">
        <v>1364</v>
      </c>
      <c r="L422" s="22" t="s">
        <v>1365</v>
      </c>
      <c r="M422" s="33">
        <v>92</v>
      </c>
      <c r="N422" s="17">
        <v>2060599</v>
      </c>
      <c r="O422" s="17" t="s">
        <v>316</v>
      </c>
      <c r="P422" s="17">
        <v>507</v>
      </c>
      <c r="Q422" s="38" t="s">
        <v>111</v>
      </c>
      <c r="R422" s="42"/>
      <c r="S422" s="42"/>
    </row>
    <row r="423" spans="1:19" s="1" customFormat="1" ht="28.5" customHeight="1">
      <c r="A423" s="83"/>
      <c r="B423" s="68" t="s">
        <v>1366</v>
      </c>
      <c r="C423" s="11" t="s">
        <v>619</v>
      </c>
      <c r="D423" s="11">
        <f t="shared" si="14"/>
        <v>20</v>
      </c>
      <c r="E423" s="13">
        <f>SUM(E424:E425)</f>
        <v>20</v>
      </c>
      <c r="F423" s="13">
        <f>SUM(F424:F425)</f>
        <v>0</v>
      </c>
      <c r="G423" s="13">
        <f>SUM(G424:G425)</f>
        <v>0</v>
      </c>
      <c r="H423" s="13">
        <f>SUM(H424:H425)</f>
        <v>0</v>
      </c>
      <c r="I423" s="26"/>
      <c r="J423" s="33"/>
      <c r="K423" s="34"/>
      <c r="L423" s="35"/>
      <c r="M423" s="33"/>
      <c r="N423" s="36"/>
      <c r="O423" s="17"/>
      <c r="P423" s="17"/>
      <c r="Q423" s="38"/>
      <c r="R423" s="17"/>
      <c r="S423" s="17"/>
    </row>
    <row r="424" spans="1:19" s="1" customFormat="1" ht="28.5" customHeight="1">
      <c r="A424" s="83"/>
      <c r="B424" s="68"/>
      <c r="C424" s="17" t="s">
        <v>1367</v>
      </c>
      <c r="D424" s="17">
        <f t="shared" si="14"/>
        <v>10</v>
      </c>
      <c r="E424" s="22">
        <v>10</v>
      </c>
      <c r="F424" s="22"/>
      <c r="G424" s="22"/>
      <c r="H424" s="22"/>
      <c r="I424" s="17" t="s">
        <v>1368</v>
      </c>
      <c r="J424" s="41"/>
      <c r="K424" s="17" t="s">
        <v>1369</v>
      </c>
      <c r="L424" s="17" t="s">
        <v>1370</v>
      </c>
      <c r="M424" s="33">
        <v>92</v>
      </c>
      <c r="N424" s="36">
        <v>2060404</v>
      </c>
      <c r="O424" s="17" t="s">
        <v>110</v>
      </c>
      <c r="P424" s="17">
        <v>507</v>
      </c>
      <c r="Q424" s="38" t="s">
        <v>111</v>
      </c>
      <c r="R424" s="42"/>
      <c r="S424" s="42"/>
    </row>
    <row r="425" spans="1:19" s="1" customFormat="1" ht="28.5" customHeight="1">
      <c r="A425" s="83"/>
      <c r="B425" s="68"/>
      <c r="C425" s="17" t="s">
        <v>1371</v>
      </c>
      <c r="D425" s="17">
        <f t="shared" si="14"/>
        <v>10</v>
      </c>
      <c r="E425" s="22">
        <v>10</v>
      </c>
      <c r="F425" s="22"/>
      <c r="G425" s="22"/>
      <c r="H425" s="22"/>
      <c r="I425" s="17" t="s">
        <v>1372</v>
      </c>
      <c r="J425" s="41"/>
      <c r="K425" s="17" t="s">
        <v>1373</v>
      </c>
      <c r="L425" s="17" t="s">
        <v>1374</v>
      </c>
      <c r="M425" s="33">
        <v>92</v>
      </c>
      <c r="N425" s="36">
        <v>2060404</v>
      </c>
      <c r="O425" s="17" t="s">
        <v>110</v>
      </c>
      <c r="P425" s="17">
        <v>507</v>
      </c>
      <c r="Q425" s="38" t="s">
        <v>111</v>
      </c>
      <c r="R425" s="42"/>
      <c r="S425" s="42"/>
    </row>
    <row r="426" spans="1:19" s="1" customFormat="1" ht="28.5" customHeight="1">
      <c r="A426" s="72" t="s">
        <v>1375</v>
      </c>
      <c r="B426" s="55" t="s">
        <v>1376</v>
      </c>
      <c r="C426" s="56"/>
      <c r="D426" s="11">
        <f t="shared" si="14"/>
        <v>280.67</v>
      </c>
      <c r="E426" s="13">
        <f>SUM(E427,E432,E434,E436)</f>
        <v>60</v>
      </c>
      <c r="F426" s="13">
        <f>SUM(F427,F432,F434,F436)</f>
        <v>20</v>
      </c>
      <c r="G426" s="13">
        <f>SUM(G427,G432,G434,G436)</f>
        <v>0.67</v>
      </c>
      <c r="H426" s="13">
        <f>SUM(H427,H432,H434,H436)</f>
        <v>200</v>
      </c>
      <c r="I426" s="11"/>
      <c r="J426" s="33"/>
      <c r="K426" s="34"/>
      <c r="L426" s="35"/>
      <c r="M426" s="33"/>
      <c r="N426" s="36"/>
      <c r="O426" s="17"/>
      <c r="P426" s="17"/>
      <c r="Q426" s="38"/>
      <c r="R426" s="17"/>
      <c r="S426" s="17"/>
    </row>
    <row r="427" spans="1:19" s="1" customFormat="1" ht="28.5" customHeight="1">
      <c r="A427" s="72"/>
      <c r="B427" s="68" t="s">
        <v>104</v>
      </c>
      <c r="C427" s="10" t="s">
        <v>55</v>
      </c>
      <c r="D427" s="11">
        <f t="shared" si="14"/>
        <v>240.67000000000002</v>
      </c>
      <c r="E427" s="13">
        <f>SUM(E428:E431)</f>
        <v>40</v>
      </c>
      <c r="F427" s="13">
        <f>SUM(F428:F431)</f>
        <v>0</v>
      </c>
      <c r="G427" s="13">
        <f>SUM(G428:G431)</f>
        <v>0.67</v>
      </c>
      <c r="H427" s="13">
        <f>SUM(H428:H431)</f>
        <v>200</v>
      </c>
      <c r="I427" s="11"/>
      <c r="J427" s="33"/>
      <c r="K427" s="34"/>
      <c r="L427" s="35"/>
      <c r="M427" s="33"/>
      <c r="N427" s="36"/>
      <c r="O427" s="17"/>
      <c r="P427" s="17"/>
      <c r="Q427" s="38"/>
      <c r="R427" s="17"/>
      <c r="S427" s="17"/>
    </row>
    <row r="428" spans="1:19" s="1" customFormat="1" ht="38.1" customHeight="1">
      <c r="A428" s="72"/>
      <c r="B428" s="67"/>
      <c r="C428" s="17" t="s">
        <v>1377</v>
      </c>
      <c r="D428" s="17">
        <f t="shared" si="14"/>
        <v>30</v>
      </c>
      <c r="E428" s="22">
        <v>30</v>
      </c>
      <c r="F428" s="22"/>
      <c r="G428" s="22"/>
      <c r="H428" s="22"/>
      <c r="I428" s="17" t="s">
        <v>1378</v>
      </c>
      <c r="J428" s="41"/>
      <c r="K428" s="17" t="s">
        <v>1379</v>
      </c>
      <c r="L428" s="17" t="s">
        <v>1380</v>
      </c>
      <c r="M428" s="33">
        <v>92</v>
      </c>
      <c r="N428" s="36">
        <v>2060404</v>
      </c>
      <c r="O428" s="17" t="s">
        <v>110</v>
      </c>
      <c r="P428" s="17">
        <v>507</v>
      </c>
      <c r="Q428" s="38" t="s">
        <v>111</v>
      </c>
      <c r="R428" s="42"/>
      <c r="S428" s="42"/>
    </row>
    <row r="429" spans="1:19" s="1" customFormat="1" ht="42" customHeight="1">
      <c r="A429" s="72"/>
      <c r="B429" s="67"/>
      <c r="C429" s="17" t="s">
        <v>1381</v>
      </c>
      <c r="D429" s="17">
        <f t="shared" si="14"/>
        <v>10</v>
      </c>
      <c r="E429" s="22">
        <v>10</v>
      </c>
      <c r="F429" s="22"/>
      <c r="G429" s="22"/>
      <c r="H429" s="22"/>
      <c r="I429" s="17" t="s">
        <v>1382</v>
      </c>
      <c r="J429" s="41"/>
      <c r="K429" s="17" t="s">
        <v>1383</v>
      </c>
      <c r="L429" s="17" t="s">
        <v>1384</v>
      </c>
      <c r="M429" s="33">
        <v>92</v>
      </c>
      <c r="N429" s="36">
        <v>2060404</v>
      </c>
      <c r="O429" s="17" t="s">
        <v>110</v>
      </c>
      <c r="P429" s="17">
        <v>507</v>
      </c>
      <c r="Q429" s="38" t="s">
        <v>111</v>
      </c>
      <c r="R429" s="42"/>
      <c r="S429" s="42"/>
    </row>
    <row r="430" spans="1:19" s="1" customFormat="1" ht="28.5" customHeight="1">
      <c r="A430" s="72"/>
      <c r="B430" s="67"/>
      <c r="C430" s="16" t="s">
        <v>1385</v>
      </c>
      <c r="D430" s="17">
        <f t="shared" si="14"/>
        <v>0.67</v>
      </c>
      <c r="E430" s="18"/>
      <c r="F430" s="18"/>
      <c r="G430" s="19">
        <v>0.67</v>
      </c>
      <c r="H430" s="19"/>
      <c r="I430" s="17" t="s">
        <v>456</v>
      </c>
      <c r="J430" s="29"/>
      <c r="K430" s="30" t="s">
        <v>1386</v>
      </c>
      <c r="L430" s="31" t="s">
        <v>1387</v>
      </c>
      <c r="M430" s="31">
        <v>92</v>
      </c>
      <c r="N430" s="29">
        <v>2060503</v>
      </c>
      <c r="O430" s="17" t="s">
        <v>28</v>
      </c>
      <c r="P430" s="17">
        <v>507</v>
      </c>
      <c r="Q430" s="17" t="s">
        <v>111</v>
      </c>
      <c r="R430" s="42"/>
      <c r="S430" s="42"/>
    </row>
    <row r="431" spans="1:19" s="1" customFormat="1" ht="28.5" customHeight="1">
      <c r="A431" s="72"/>
      <c r="B431" s="67"/>
      <c r="C431" s="17" t="s">
        <v>1388</v>
      </c>
      <c r="D431" s="17">
        <f t="shared" si="14"/>
        <v>200</v>
      </c>
      <c r="E431" s="22"/>
      <c r="F431" s="22"/>
      <c r="G431" s="22"/>
      <c r="H431" s="50">
        <v>200</v>
      </c>
      <c r="I431" s="51"/>
      <c r="J431" s="51"/>
      <c r="K431" s="51"/>
      <c r="L431" s="51"/>
      <c r="M431" s="17">
        <v>92</v>
      </c>
      <c r="N431" s="29">
        <v>2069999</v>
      </c>
      <c r="O431" s="17" t="s">
        <v>598</v>
      </c>
      <c r="P431" s="29">
        <v>505</v>
      </c>
      <c r="Q431" s="17" t="s">
        <v>599</v>
      </c>
      <c r="R431" s="42"/>
      <c r="S431" s="42"/>
    </row>
    <row r="432" spans="1:19" s="1" customFormat="1" ht="28.5" customHeight="1">
      <c r="A432" s="72"/>
      <c r="B432" s="67" t="s">
        <v>1389</v>
      </c>
      <c r="C432" s="10" t="s">
        <v>55</v>
      </c>
      <c r="D432" s="11">
        <f t="shared" si="14"/>
        <v>20</v>
      </c>
      <c r="E432" s="13">
        <f t="shared" ref="E432:E436" si="15">SUM(E433)</f>
        <v>0</v>
      </c>
      <c r="F432" s="13">
        <f>SUM(F433)</f>
        <v>20</v>
      </c>
      <c r="G432" s="13">
        <f>SUM(G433)</f>
        <v>0</v>
      </c>
      <c r="H432" s="13">
        <f>SUM(H433)</f>
        <v>0</v>
      </c>
      <c r="I432" s="17"/>
      <c r="J432" s="33"/>
      <c r="K432" s="17"/>
      <c r="L432" s="33"/>
      <c r="M432" s="17"/>
      <c r="N432" s="17"/>
      <c r="O432" s="17"/>
      <c r="P432" s="17"/>
      <c r="Q432" s="17"/>
      <c r="R432" s="42"/>
      <c r="S432" s="42"/>
    </row>
    <row r="433" spans="1:19" s="1" customFormat="1" ht="28.5" customHeight="1">
      <c r="A433" s="72"/>
      <c r="B433" s="67"/>
      <c r="C433" s="17" t="s">
        <v>1390</v>
      </c>
      <c r="D433" s="17">
        <f t="shared" si="14"/>
        <v>20</v>
      </c>
      <c r="E433" s="43"/>
      <c r="F433" s="22">
        <v>20</v>
      </c>
      <c r="G433" s="22"/>
      <c r="H433" s="22"/>
      <c r="I433" s="17" t="s">
        <v>1391</v>
      </c>
      <c r="J433" s="33"/>
      <c r="K433" s="17" t="s">
        <v>1392</v>
      </c>
      <c r="L433" s="22" t="s">
        <v>1393</v>
      </c>
      <c r="M433" s="33">
        <v>92</v>
      </c>
      <c r="N433" s="17">
        <v>2060599</v>
      </c>
      <c r="O433" s="17" t="s">
        <v>316</v>
      </c>
      <c r="P433" s="17">
        <v>507</v>
      </c>
      <c r="Q433" s="38" t="s">
        <v>111</v>
      </c>
      <c r="R433" s="42"/>
      <c r="S433" s="42"/>
    </row>
    <row r="434" spans="1:19" s="1" customFormat="1" ht="28.5" customHeight="1">
      <c r="A434" s="72"/>
      <c r="B434" s="67" t="s">
        <v>1394</v>
      </c>
      <c r="C434" s="10" t="s">
        <v>55</v>
      </c>
      <c r="D434" s="11">
        <f t="shared" si="14"/>
        <v>10</v>
      </c>
      <c r="E434" s="13">
        <f t="shared" si="15"/>
        <v>10</v>
      </c>
      <c r="F434" s="13">
        <f>SUM(F435)</f>
        <v>0</v>
      </c>
      <c r="G434" s="13">
        <f>SUM(G435)</f>
        <v>0</v>
      </c>
      <c r="H434" s="13">
        <f>SUM(H435)</f>
        <v>0</v>
      </c>
      <c r="I434" s="17"/>
      <c r="J434" s="33"/>
      <c r="K434" s="33"/>
      <c r="L434" s="33"/>
      <c r="M434" s="17"/>
      <c r="N434" s="17"/>
      <c r="O434" s="17"/>
      <c r="P434" s="17"/>
      <c r="Q434" s="17"/>
      <c r="R434" s="42"/>
      <c r="S434" s="42"/>
    </row>
    <row r="435" spans="1:19" s="1" customFormat="1" ht="28.5" customHeight="1">
      <c r="A435" s="72"/>
      <c r="B435" s="67"/>
      <c r="C435" s="17" t="s">
        <v>1395</v>
      </c>
      <c r="D435" s="17">
        <f t="shared" si="14"/>
        <v>10</v>
      </c>
      <c r="E435" s="22">
        <v>10</v>
      </c>
      <c r="F435" s="22"/>
      <c r="G435" s="22"/>
      <c r="H435" s="22"/>
      <c r="I435" s="17" t="s">
        <v>1396</v>
      </c>
      <c r="J435" s="41"/>
      <c r="K435" s="17" t="s">
        <v>1397</v>
      </c>
      <c r="L435" s="17" t="s">
        <v>1398</v>
      </c>
      <c r="M435" s="33">
        <v>92</v>
      </c>
      <c r="N435" s="36">
        <v>2060404</v>
      </c>
      <c r="O435" s="17" t="s">
        <v>110</v>
      </c>
      <c r="P435" s="17">
        <v>507</v>
      </c>
      <c r="Q435" s="38" t="s">
        <v>111</v>
      </c>
      <c r="R435" s="42"/>
      <c r="S435" s="42"/>
    </row>
    <row r="436" spans="1:19" s="1" customFormat="1" ht="28.5" customHeight="1">
      <c r="A436" s="72" t="s">
        <v>1375</v>
      </c>
      <c r="B436" s="67" t="s">
        <v>1399</v>
      </c>
      <c r="C436" s="10" t="s">
        <v>55</v>
      </c>
      <c r="D436" s="11">
        <f t="shared" si="14"/>
        <v>10</v>
      </c>
      <c r="E436" s="13">
        <f t="shared" si="15"/>
        <v>10</v>
      </c>
      <c r="F436" s="13">
        <f>SUM(F437)</f>
        <v>0</v>
      </c>
      <c r="G436" s="13">
        <f>SUM(G437)</f>
        <v>0</v>
      </c>
      <c r="H436" s="13">
        <f>SUM(H437)</f>
        <v>0</v>
      </c>
      <c r="I436" s="17"/>
      <c r="J436" s="41"/>
      <c r="K436" s="17"/>
      <c r="L436" s="17"/>
      <c r="M436" s="17"/>
      <c r="N436" s="17"/>
      <c r="O436" s="17"/>
      <c r="P436" s="17"/>
      <c r="Q436" s="17"/>
      <c r="R436" s="42"/>
      <c r="S436" s="42"/>
    </row>
    <row r="437" spans="1:19" s="1" customFormat="1" ht="28.5" customHeight="1">
      <c r="A437" s="72"/>
      <c r="B437" s="67"/>
      <c r="C437" s="17" t="s">
        <v>1400</v>
      </c>
      <c r="D437" s="17">
        <f t="shared" si="14"/>
        <v>10</v>
      </c>
      <c r="E437" s="22">
        <v>10</v>
      </c>
      <c r="F437" s="22"/>
      <c r="G437" s="22"/>
      <c r="H437" s="22"/>
      <c r="I437" s="17" t="s">
        <v>1401</v>
      </c>
      <c r="J437" s="41"/>
      <c r="K437" s="17" t="s">
        <v>1402</v>
      </c>
      <c r="L437" s="17" t="s">
        <v>1403</v>
      </c>
      <c r="M437" s="33">
        <v>92</v>
      </c>
      <c r="N437" s="36">
        <v>2060404</v>
      </c>
      <c r="O437" s="17" t="s">
        <v>110</v>
      </c>
      <c r="P437" s="17">
        <v>507</v>
      </c>
      <c r="Q437" s="38" t="s">
        <v>111</v>
      </c>
      <c r="R437" s="42"/>
      <c r="S437" s="42"/>
    </row>
    <row r="438" spans="1:19" s="1" customFormat="1" ht="28.5" customHeight="1">
      <c r="A438" s="72" t="s">
        <v>1404</v>
      </c>
      <c r="B438" s="55" t="s">
        <v>1405</v>
      </c>
      <c r="C438" s="56"/>
      <c r="D438" s="11">
        <f t="shared" si="14"/>
        <v>460</v>
      </c>
      <c r="E438" s="13">
        <f>SUM(E439,E442,E444,E446,E449,E451,E458,E460)</f>
        <v>180</v>
      </c>
      <c r="F438" s="13">
        <f>SUM(F439,F442,F444,F446,F449,F451,F458,F460)</f>
        <v>80</v>
      </c>
      <c r="G438" s="13">
        <f>SUM(G439,G442,G444,G446,G449,G451,G458,G460)</f>
        <v>0</v>
      </c>
      <c r="H438" s="13">
        <f>SUM(H439,H442,H444,H446,H449,H451,H458,H460)</f>
        <v>200</v>
      </c>
      <c r="I438" s="11"/>
      <c r="J438" s="33"/>
      <c r="K438" s="34"/>
      <c r="L438" s="35"/>
      <c r="M438" s="33"/>
      <c r="N438" s="36"/>
      <c r="O438" s="17"/>
      <c r="P438" s="17"/>
      <c r="Q438" s="38"/>
      <c r="R438" s="17"/>
      <c r="S438" s="17"/>
    </row>
    <row r="439" spans="1:19" s="1" customFormat="1" ht="28.5" customHeight="1">
      <c r="A439" s="72"/>
      <c r="B439" s="68" t="s">
        <v>104</v>
      </c>
      <c r="C439" s="10" t="s">
        <v>55</v>
      </c>
      <c r="D439" s="11">
        <f t="shared" si="14"/>
        <v>20</v>
      </c>
      <c r="E439" s="13">
        <f>SUM(E440:E441)</f>
        <v>20</v>
      </c>
      <c r="F439" s="13">
        <f>SUM(F440:F441)</f>
        <v>0</v>
      </c>
      <c r="G439" s="13">
        <f>SUM(G440:G441)</f>
        <v>0</v>
      </c>
      <c r="H439" s="13">
        <f>SUM(H440:H441)</f>
        <v>0</v>
      </c>
      <c r="I439" s="11"/>
      <c r="J439" s="33"/>
      <c r="K439" s="34"/>
      <c r="L439" s="35"/>
      <c r="M439" s="33"/>
      <c r="N439" s="36"/>
      <c r="O439" s="17"/>
      <c r="P439" s="17"/>
      <c r="Q439" s="38"/>
      <c r="R439" s="17"/>
      <c r="S439" s="17"/>
    </row>
    <row r="440" spans="1:19" s="1" customFormat="1" ht="28.5" customHeight="1">
      <c r="A440" s="72"/>
      <c r="B440" s="68"/>
      <c r="C440" s="17" t="s">
        <v>1406</v>
      </c>
      <c r="D440" s="17">
        <f t="shared" si="14"/>
        <v>10</v>
      </c>
      <c r="E440" s="22">
        <v>10</v>
      </c>
      <c r="F440" s="22"/>
      <c r="G440" s="22"/>
      <c r="H440" s="22"/>
      <c r="I440" s="17" t="s">
        <v>1407</v>
      </c>
      <c r="J440" s="41"/>
      <c r="K440" s="17" t="s">
        <v>1408</v>
      </c>
      <c r="L440" s="17" t="s">
        <v>1409</v>
      </c>
      <c r="M440" s="33">
        <v>92</v>
      </c>
      <c r="N440" s="36">
        <v>2060404</v>
      </c>
      <c r="O440" s="17" t="s">
        <v>110</v>
      </c>
      <c r="P440" s="17">
        <v>507</v>
      </c>
      <c r="Q440" s="38" t="s">
        <v>111</v>
      </c>
      <c r="R440" s="42"/>
      <c r="S440" s="42"/>
    </row>
    <row r="441" spans="1:19" s="1" customFormat="1" ht="28.5" customHeight="1">
      <c r="A441" s="72"/>
      <c r="B441" s="68"/>
      <c r="C441" s="17" t="s">
        <v>1410</v>
      </c>
      <c r="D441" s="17">
        <f t="shared" si="14"/>
        <v>10</v>
      </c>
      <c r="E441" s="22">
        <v>10</v>
      </c>
      <c r="F441" s="22"/>
      <c r="G441" s="22"/>
      <c r="H441" s="22"/>
      <c r="I441" s="17" t="s">
        <v>1411</v>
      </c>
      <c r="J441" s="41"/>
      <c r="K441" s="17" t="s">
        <v>1412</v>
      </c>
      <c r="L441" s="17" t="s">
        <v>1413</v>
      </c>
      <c r="M441" s="33">
        <v>92</v>
      </c>
      <c r="N441" s="36">
        <v>2060404</v>
      </c>
      <c r="O441" s="17" t="s">
        <v>110</v>
      </c>
      <c r="P441" s="17">
        <v>507</v>
      </c>
      <c r="Q441" s="38" t="s">
        <v>111</v>
      </c>
      <c r="R441" s="42"/>
      <c r="S441" s="42"/>
    </row>
    <row r="442" spans="1:19" s="1" customFormat="1" ht="28.5" customHeight="1">
      <c r="A442" s="72"/>
      <c r="B442" s="67" t="s">
        <v>1414</v>
      </c>
      <c r="C442" s="10" t="s">
        <v>55</v>
      </c>
      <c r="D442" s="11">
        <f t="shared" si="14"/>
        <v>10</v>
      </c>
      <c r="E442" s="13">
        <f t="shared" ref="E442:E444" si="16">SUM(E443)</f>
        <v>10</v>
      </c>
      <c r="F442" s="13">
        <f>SUM(F443)</f>
        <v>0</v>
      </c>
      <c r="G442" s="13">
        <f>SUM(G443)</f>
        <v>0</v>
      </c>
      <c r="H442" s="13">
        <f>SUM(H443)</f>
        <v>0</v>
      </c>
      <c r="I442" s="17"/>
      <c r="J442" s="33"/>
      <c r="K442" s="17"/>
      <c r="L442" s="33"/>
      <c r="M442" s="17"/>
      <c r="N442" s="17"/>
      <c r="O442" s="17"/>
      <c r="P442" s="17"/>
      <c r="Q442" s="17"/>
      <c r="R442" s="42"/>
      <c r="S442" s="42"/>
    </row>
    <row r="443" spans="1:19" s="1" customFormat="1" ht="28.5" customHeight="1">
      <c r="A443" s="72"/>
      <c r="B443" s="67"/>
      <c r="C443" s="17" t="s">
        <v>1415</v>
      </c>
      <c r="D443" s="17">
        <f t="shared" si="14"/>
        <v>10</v>
      </c>
      <c r="E443" s="22">
        <v>10</v>
      </c>
      <c r="F443" s="22"/>
      <c r="G443" s="22"/>
      <c r="H443" s="22"/>
      <c r="I443" s="17" t="s">
        <v>1416</v>
      </c>
      <c r="J443" s="41"/>
      <c r="K443" s="17" t="s">
        <v>1417</v>
      </c>
      <c r="L443" s="17" t="s">
        <v>1418</v>
      </c>
      <c r="M443" s="33">
        <v>92</v>
      </c>
      <c r="N443" s="36">
        <v>2060404</v>
      </c>
      <c r="O443" s="17" t="s">
        <v>110</v>
      </c>
      <c r="P443" s="17">
        <v>507</v>
      </c>
      <c r="Q443" s="38" t="s">
        <v>111</v>
      </c>
      <c r="R443" s="42"/>
      <c r="S443" s="42"/>
    </row>
    <row r="444" spans="1:19" s="1" customFormat="1" ht="28.5" customHeight="1">
      <c r="A444" s="72"/>
      <c r="B444" s="67" t="s">
        <v>1419</v>
      </c>
      <c r="C444" s="10" t="s">
        <v>55</v>
      </c>
      <c r="D444" s="11">
        <f t="shared" si="14"/>
        <v>10</v>
      </c>
      <c r="E444" s="13">
        <f t="shared" si="16"/>
        <v>10</v>
      </c>
      <c r="F444" s="13">
        <f>SUM(F445)</f>
        <v>0</v>
      </c>
      <c r="G444" s="13">
        <f>SUM(G445)</f>
        <v>0</v>
      </c>
      <c r="H444" s="13">
        <f>SUM(H445)</f>
        <v>0</v>
      </c>
      <c r="I444" s="26"/>
      <c r="J444" s="33"/>
      <c r="K444" s="34"/>
      <c r="L444" s="35"/>
      <c r="M444" s="33"/>
      <c r="N444" s="36"/>
      <c r="O444" s="17"/>
      <c r="P444" s="17"/>
      <c r="Q444" s="38"/>
      <c r="R444" s="17"/>
      <c r="S444" s="17"/>
    </row>
    <row r="445" spans="1:19" s="1" customFormat="1" ht="30.95" customHeight="1">
      <c r="A445" s="72"/>
      <c r="B445" s="67"/>
      <c r="C445" s="17" t="s">
        <v>1420</v>
      </c>
      <c r="D445" s="17">
        <f t="shared" si="14"/>
        <v>10</v>
      </c>
      <c r="E445" s="22">
        <v>10</v>
      </c>
      <c r="F445" s="22"/>
      <c r="G445" s="22"/>
      <c r="H445" s="22"/>
      <c r="I445" s="17" t="s">
        <v>1421</v>
      </c>
      <c r="J445" s="41"/>
      <c r="K445" s="17" t="s">
        <v>1422</v>
      </c>
      <c r="L445" s="17" t="s">
        <v>1423</v>
      </c>
      <c r="M445" s="33">
        <v>92</v>
      </c>
      <c r="N445" s="36">
        <v>2060404</v>
      </c>
      <c r="O445" s="17" t="s">
        <v>110</v>
      </c>
      <c r="P445" s="17">
        <v>507</v>
      </c>
      <c r="Q445" s="38" t="s">
        <v>111</v>
      </c>
      <c r="R445" s="42"/>
      <c r="S445" s="42"/>
    </row>
    <row r="446" spans="1:19" s="1" customFormat="1" ht="28.5" customHeight="1">
      <c r="A446" s="72"/>
      <c r="B446" s="67" t="s">
        <v>1424</v>
      </c>
      <c r="C446" s="10" t="s">
        <v>55</v>
      </c>
      <c r="D446" s="11">
        <f t="shared" si="14"/>
        <v>30</v>
      </c>
      <c r="E446" s="13">
        <f>SUM(E447:E448)</f>
        <v>10</v>
      </c>
      <c r="F446" s="13">
        <f>SUM(F447:F448)</f>
        <v>20</v>
      </c>
      <c r="G446" s="13">
        <f>SUM(G447:G448)</f>
        <v>0</v>
      </c>
      <c r="H446" s="13">
        <f>SUM(H447:H448)</f>
        <v>0</v>
      </c>
      <c r="I446" s="17"/>
      <c r="J446" s="41"/>
      <c r="K446" s="17"/>
      <c r="L446" s="17"/>
      <c r="M446" s="17"/>
      <c r="N446" s="17"/>
      <c r="O446" s="17"/>
      <c r="P446" s="17"/>
      <c r="Q446" s="17"/>
      <c r="R446" s="42"/>
      <c r="S446" s="42"/>
    </row>
    <row r="447" spans="1:19" s="1" customFormat="1" ht="28.5" customHeight="1">
      <c r="A447" s="72"/>
      <c r="B447" s="67"/>
      <c r="C447" s="17" t="s">
        <v>1425</v>
      </c>
      <c r="D447" s="17">
        <f t="shared" si="14"/>
        <v>10</v>
      </c>
      <c r="E447" s="22">
        <v>10</v>
      </c>
      <c r="F447" s="22"/>
      <c r="G447" s="22"/>
      <c r="H447" s="22"/>
      <c r="I447" s="17" t="s">
        <v>1426</v>
      </c>
      <c r="J447" s="41"/>
      <c r="K447" s="17" t="s">
        <v>1427</v>
      </c>
      <c r="L447" s="17" t="s">
        <v>1428</v>
      </c>
      <c r="M447" s="33">
        <v>92</v>
      </c>
      <c r="N447" s="36">
        <v>2060404</v>
      </c>
      <c r="O447" s="17" t="s">
        <v>110</v>
      </c>
      <c r="P447" s="17">
        <v>507</v>
      </c>
      <c r="Q447" s="38" t="s">
        <v>111</v>
      </c>
      <c r="R447" s="42"/>
      <c r="S447" s="42"/>
    </row>
    <row r="448" spans="1:19" s="1" customFormat="1" ht="60.95" customHeight="1">
      <c r="A448" s="72"/>
      <c r="B448" s="67"/>
      <c r="C448" s="17" t="s">
        <v>1429</v>
      </c>
      <c r="D448" s="17">
        <f t="shared" si="14"/>
        <v>20</v>
      </c>
      <c r="E448" s="43"/>
      <c r="F448" s="39">
        <v>20</v>
      </c>
      <c r="G448" s="39"/>
      <c r="H448" s="39"/>
      <c r="I448" s="17" t="s">
        <v>1430</v>
      </c>
      <c r="J448" s="33"/>
      <c r="K448" s="17" t="s">
        <v>1431</v>
      </c>
      <c r="L448" s="22" t="s">
        <v>1432</v>
      </c>
      <c r="M448" s="33">
        <v>92</v>
      </c>
      <c r="N448" s="17">
        <v>2060599</v>
      </c>
      <c r="O448" s="17" t="s">
        <v>316</v>
      </c>
      <c r="P448" s="17">
        <v>507</v>
      </c>
      <c r="Q448" s="38" t="s">
        <v>111</v>
      </c>
      <c r="R448" s="42"/>
      <c r="S448" s="42"/>
    </row>
    <row r="449" spans="1:19" s="1" customFormat="1" ht="28.5" customHeight="1">
      <c r="A449" s="72"/>
      <c r="B449" s="67" t="s">
        <v>1433</v>
      </c>
      <c r="C449" s="11" t="s">
        <v>619</v>
      </c>
      <c r="D449" s="11">
        <f t="shared" si="14"/>
        <v>10</v>
      </c>
      <c r="E449" s="13">
        <f>SUM(E450)</f>
        <v>10</v>
      </c>
      <c r="F449" s="13">
        <f>SUM(F450)</f>
        <v>0</v>
      </c>
      <c r="G449" s="13">
        <f>SUM(G450)</f>
        <v>0</v>
      </c>
      <c r="H449" s="13">
        <f>SUM(H450)</f>
        <v>0</v>
      </c>
      <c r="I449" s="26"/>
      <c r="J449" s="33"/>
      <c r="K449" s="34"/>
      <c r="L449" s="35"/>
      <c r="M449" s="33"/>
      <c r="N449" s="36"/>
      <c r="O449" s="17"/>
      <c r="P449" s="17"/>
      <c r="Q449" s="38"/>
      <c r="R449" s="17"/>
      <c r="S449" s="17"/>
    </row>
    <row r="450" spans="1:19" s="1" customFormat="1" ht="28.5" customHeight="1">
      <c r="A450" s="72"/>
      <c r="B450" s="67"/>
      <c r="C450" s="17" t="s">
        <v>1434</v>
      </c>
      <c r="D450" s="17">
        <f t="shared" si="14"/>
        <v>10</v>
      </c>
      <c r="E450" s="22">
        <v>10</v>
      </c>
      <c r="F450" s="22"/>
      <c r="G450" s="22"/>
      <c r="H450" s="22"/>
      <c r="I450" s="17" t="s">
        <v>1435</v>
      </c>
      <c r="J450" s="41"/>
      <c r="K450" s="17" t="s">
        <v>1436</v>
      </c>
      <c r="L450" s="17" t="s">
        <v>1437</v>
      </c>
      <c r="M450" s="33">
        <v>92</v>
      </c>
      <c r="N450" s="36">
        <v>2060404</v>
      </c>
      <c r="O450" s="17" t="s">
        <v>110</v>
      </c>
      <c r="P450" s="17">
        <v>507</v>
      </c>
      <c r="Q450" s="38" t="s">
        <v>111</v>
      </c>
      <c r="R450" s="42"/>
      <c r="S450" s="42"/>
    </row>
    <row r="451" spans="1:19" s="1" customFormat="1" ht="28.5" customHeight="1">
      <c r="A451" s="72"/>
      <c r="B451" s="66" t="s">
        <v>1438</v>
      </c>
      <c r="C451" s="11" t="s">
        <v>619</v>
      </c>
      <c r="D451" s="11">
        <f t="shared" si="14"/>
        <v>290</v>
      </c>
      <c r="E451" s="13">
        <f>SUM(E452:E457)</f>
        <v>90</v>
      </c>
      <c r="F451" s="13">
        <f>SUM(F452:F457)</f>
        <v>0</v>
      </c>
      <c r="G451" s="13">
        <f>SUM(G452:G457)</f>
        <v>0</v>
      </c>
      <c r="H451" s="13">
        <f>SUM(H452:H457)</f>
        <v>200</v>
      </c>
      <c r="I451" s="26"/>
      <c r="J451" s="33"/>
      <c r="K451" s="34"/>
      <c r="L451" s="35"/>
      <c r="M451" s="33"/>
      <c r="N451" s="36"/>
      <c r="O451" s="17"/>
      <c r="P451" s="17"/>
      <c r="Q451" s="38"/>
      <c r="R451" s="17"/>
      <c r="S451" s="17"/>
    </row>
    <row r="452" spans="1:19" s="1" customFormat="1" ht="28.5" customHeight="1">
      <c r="A452" s="72"/>
      <c r="B452" s="67"/>
      <c r="C452" s="17" t="s">
        <v>1439</v>
      </c>
      <c r="D452" s="17">
        <f t="shared" ref="D452:D515" si="17">E452+F452+G452+H452</f>
        <v>10</v>
      </c>
      <c r="E452" s="22">
        <v>10</v>
      </c>
      <c r="F452" s="22"/>
      <c r="G452" s="22"/>
      <c r="H452" s="22"/>
      <c r="I452" s="17" t="s">
        <v>1440</v>
      </c>
      <c r="J452" s="41"/>
      <c r="K452" s="17" t="s">
        <v>1441</v>
      </c>
      <c r="L452" s="17" t="s">
        <v>1442</v>
      </c>
      <c r="M452" s="33">
        <v>92</v>
      </c>
      <c r="N452" s="36">
        <v>2060404</v>
      </c>
      <c r="O452" s="17" t="s">
        <v>110</v>
      </c>
      <c r="P452" s="17">
        <v>507</v>
      </c>
      <c r="Q452" s="38" t="s">
        <v>111</v>
      </c>
      <c r="R452" s="42"/>
      <c r="S452" s="42"/>
    </row>
    <row r="453" spans="1:19" s="1" customFormat="1" ht="28.5" customHeight="1">
      <c r="A453" s="72"/>
      <c r="B453" s="67"/>
      <c r="C453" s="17" t="s">
        <v>1443</v>
      </c>
      <c r="D453" s="17">
        <f t="shared" si="17"/>
        <v>10</v>
      </c>
      <c r="E453" s="22">
        <v>10</v>
      </c>
      <c r="F453" s="22"/>
      <c r="G453" s="22"/>
      <c r="H453" s="22"/>
      <c r="I453" s="17" t="s">
        <v>1444</v>
      </c>
      <c r="J453" s="41"/>
      <c r="K453" s="17" t="s">
        <v>1445</v>
      </c>
      <c r="L453" s="17" t="s">
        <v>1446</v>
      </c>
      <c r="M453" s="33">
        <v>92</v>
      </c>
      <c r="N453" s="36">
        <v>2060404</v>
      </c>
      <c r="O453" s="17" t="s">
        <v>110</v>
      </c>
      <c r="P453" s="17">
        <v>507</v>
      </c>
      <c r="Q453" s="38" t="s">
        <v>111</v>
      </c>
      <c r="R453" s="42"/>
      <c r="S453" s="42"/>
    </row>
    <row r="454" spans="1:19" s="1" customFormat="1" ht="28.5" customHeight="1">
      <c r="A454" s="72"/>
      <c r="B454" s="67"/>
      <c r="C454" s="17" t="s">
        <v>1447</v>
      </c>
      <c r="D454" s="17">
        <f t="shared" si="17"/>
        <v>30</v>
      </c>
      <c r="E454" s="22">
        <v>30</v>
      </c>
      <c r="F454" s="22"/>
      <c r="G454" s="22"/>
      <c r="H454" s="22"/>
      <c r="I454" s="17" t="s">
        <v>1448</v>
      </c>
      <c r="J454" s="41"/>
      <c r="K454" s="17" t="s">
        <v>1449</v>
      </c>
      <c r="L454" s="17" t="s">
        <v>1450</v>
      </c>
      <c r="M454" s="33">
        <v>92</v>
      </c>
      <c r="N454" s="36">
        <v>2060404</v>
      </c>
      <c r="O454" s="17" t="s">
        <v>110</v>
      </c>
      <c r="P454" s="17">
        <v>507</v>
      </c>
      <c r="Q454" s="38" t="s">
        <v>111</v>
      </c>
      <c r="R454" s="42"/>
      <c r="S454" s="42"/>
    </row>
    <row r="455" spans="1:19" s="1" customFormat="1" ht="30" customHeight="1">
      <c r="A455" s="83" t="s">
        <v>1404</v>
      </c>
      <c r="B455" s="67" t="s">
        <v>1438</v>
      </c>
      <c r="C455" s="17" t="s">
        <v>1451</v>
      </c>
      <c r="D455" s="17">
        <f t="shared" si="17"/>
        <v>30</v>
      </c>
      <c r="E455" s="22">
        <v>30</v>
      </c>
      <c r="F455" s="22"/>
      <c r="G455" s="22"/>
      <c r="H455" s="22"/>
      <c r="I455" s="17" t="s">
        <v>1452</v>
      </c>
      <c r="J455" s="41"/>
      <c r="K455" s="17" t="s">
        <v>1453</v>
      </c>
      <c r="L455" s="17" t="s">
        <v>1454</v>
      </c>
      <c r="M455" s="33">
        <v>92</v>
      </c>
      <c r="N455" s="36">
        <v>2060404</v>
      </c>
      <c r="O455" s="17" t="s">
        <v>110</v>
      </c>
      <c r="P455" s="17">
        <v>507</v>
      </c>
      <c r="Q455" s="38" t="s">
        <v>111</v>
      </c>
      <c r="R455" s="42"/>
      <c r="S455" s="42"/>
    </row>
    <row r="456" spans="1:19" s="1" customFormat="1" ht="30.95" customHeight="1">
      <c r="A456" s="83"/>
      <c r="B456" s="67"/>
      <c r="C456" s="17" t="s">
        <v>1455</v>
      </c>
      <c r="D456" s="17">
        <f t="shared" si="17"/>
        <v>10</v>
      </c>
      <c r="E456" s="22">
        <v>10</v>
      </c>
      <c r="F456" s="22"/>
      <c r="G456" s="22"/>
      <c r="H456" s="22"/>
      <c r="I456" s="17" t="s">
        <v>1456</v>
      </c>
      <c r="J456" s="41"/>
      <c r="K456" s="17" t="s">
        <v>1457</v>
      </c>
      <c r="L456" s="17" t="s">
        <v>1458</v>
      </c>
      <c r="M456" s="33">
        <v>92</v>
      </c>
      <c r="N456" s="36">
        <v>2060404</v>
      </c>
      <c r="O456" s="17" t="s">
        <v>110</v>
      </c>
      <c r="P456" s="17">
        <v>507</v>
      </c>
      <c r="Q456" s="38" t="s">
        <v>111</v>
      </c>
      <c r="R456" s="42"/>
      <c r="S456" s="42"/>
    </row>
    <row r="457" spans="1:19" s="1" customFormat="1" ht="28.5" customHeight="1">
      <c r="A457" s="83"/>
      <c r="B457" s="67"/>
      <c r="C457" s="17" t="s">
        <v>1459</v>
      </c>
      <c r="D457" s="17">
        <f t="shared" si="17"/>
        <v>200</v>
      </c>
      <c r="E457" s="22"/>
      <c r="F457" s="22"/>
      <c r="G457" s="22"/>
      <c r="H457" s="50">
        <v>200</v>
      </c>
      <c r="I457" s="51"/>
      <c r="J457" s="51"/>
      <c r="K457" s="51"/>
      <c r="L457" s="51"/>
      <c r="M457" s="17">
        <v>92</v>
      </c>
      <c r="N457" s="29">
        <v>2069999</v>
      </c>
      <c r="O457" s="17" t="s">
        <v>598</v>
      </c>
      <c r="P457" s="29">
        <v>505</v>
      </c>
      <c r="Q457" s="17" t="s">
        <v>599</v>
      </c>
      <c r="R457" s="42"/>
      <c r="S457" s="42"/>
    </row>
    <row r="458" spans="1:19" s="1" customFormat="1" ht="28.5" customHeight="1">
      <c r="A458" s="83"/>
      <c r="B458" s="67" t="s">
        <v>1460</v>
      </c>
      <c r="C458" s="11" t="s">
        <v>619</v>
      </c>
      <c r="D458" s="11">
        <f t="shared" si="17"/>
        <v>10</v>
      </c>
      <c r="E458" s="13">
        <f>SUM(E459)</f>
        <v>10</v>
      </c>
      <c r="F458" s="13">
        <f>SUM(F459)</f>
        <v>0</v>
      </c>
      <c r="G458" s="13">
        <f>SUM(G459)</f>
        <v>0</v>
      </c>
      <c r="H458" s="13">
        <f>SUM(H459)</f>
        <v>0</v>
      </c>
      <c r="I458" s="26"/>
      <c r="J458" s="33"/>
      <c r="K458" s="34"/>
      <c r="L458" s="35"/>
      <c r="M458" s="33"/>
      <c r="N458" s="36"/>
      <c r="O458" s="17"/>
      <c r="P458" s="17"/>
      <c r="Q458" s="38"/>
      <c r="R458" s="17"/>
      <c r="S458" s="17"/>
    </row>
    <row r="459" spans="1:19" s="1" customFormat="1" ht="28.5" customHeight="1">
      <c r="A459" s="83"/>
      <c r="B459" s="67"/>
      <c r="C459" s="17" t="s">
        <v>1461</v>
      </c>
      <c r="D459" s="17">
        <f t="shared" si="17"/>
        <v>10</v>
      </c>
      <c r="E459" s="22">
        <v>10</v>
      </c>
      <c r="F459" s="22"/>
      <c r="G459" s="22"/>
      <c r="H459" s="22"/>
      <c r="I459" s="17" t="s">
        <v>1462</v>
      </c>
      <c r="J459" s="41"/>
      <c r="K459" s="17" t="s">
        <v>1463</v>
      </c>
      <c r="L459" s="17" t="s">
        <v>1464</v>
      </c>
      <c r="M459" s="33">
        <v>92</v>
      </c>
      <c r="N459" s="36">
        <v>2060404</v>
      </c>
      <c r="O459" s="17" t="s">
        <v>110</v>
      </c>
      <c r="P459" s="17">
        <v>507</v>
      </c>
      <c r="Q459" s="38" t="s">
        <v>111</v>
      </c>
      <c r="R459" s="33"/>
      <c r="S459" s="33"/>
    </row>
    <row r="460" spans="1:19" s="1" customFormat="1" ht="28.5" customHeight="1">
      <c r="A460" s="83"/>
      <c r="B460" s="80" t="s">
        <v>1465</v>
      </c>
      <c r="C460" s="11" t="s">
        <v>619</v>
      </c>
      <c r="D460" s="11">
        <f t="shared" si="17"/>
        <v>80</v>
      </c>
      <c r="E460" s="13">
        <f>SUM(E461:E465)</f>
        <v>20</v>
      </c>
      <c r="F460" s="13">
        <f>SUM(F461:F465)</f>
        <v>60</v>
      </c>
      <c r="G460" s="13">
        <f>SUM(G461:G465)</f>
        <v>0</v>
      </c>
      <c r="H460" s="13">
        <f>SUM(H461:H465)</f>
        <v>0</v>
      </c>
      <c r="I460" s="33"/>
      <c r="J460" s="33"/>
      <c r="K460" s="34"/>
      <c r="L460" s="35"/>
      <c r="M460" s="33"/>
      <c r="N460" s="36"/>
      <c r="O460" s="17"/>
      <c r="P460" s="17"/>
      <c r="Q460" s="38"/>
      <c r="R460" s="17"/>
      <c r="S460" s="17"/>
    </row>
    <row r="461" spans="1:19" s="1" customFormat="1" ht="28.5" customHeight="1">
      <c r="A461" s="83"/>
      <c r="B461" s="80"/>
      <c r="C461" s="17" t="s">
        <v>1466</v>
      </c>
      <c r="D461" s="17">
        <f t="shared" si="17"/>
        <v>10</v>
      </c>
      <c r="E461" s="22">
        <v>10</v>
      </c>
      <c r="F461" s="22"/>
      <c r="G461" s="22"/>
      <c r="H461" s="22"/>
      <c r="I461" s="17" t="s">
        <v>1467</v>
      </c>
      <c r="J461" s="41"/>
      <c r="K461" s="17" t="s">
        <v>1468</v>
      </c>
      <c r="L461" s="17" t="s">
        <v>1469</v>
      </c>
      <c r="M461" s="33">
        <v>92</v>
      </c>
      <c r="N461" s="36">
        <v>2060404</v>
      </c>
      <c r="O461" s="17" t="s">
        <v>110</v>
      </c>
      <c r="P461" s="17">
        <v>507</v>
      </c>
      <c r="Q461" s="38" t="s">
        <v>111</v>
      </c>
      <c r="R461" s="33"/>
      <c r="S461" s="33"/>
    </row>
    <row r="462" spans="1:19" s="1" customFormat="1" ht="28.5" customHeight="1">
      <c r="A462" s="83"/>
      <c r="B462" s="80"/>
      <c r="C462" s="17" t="s">
        <v>1470</v>
      </c>
      <c r="D462" s="17">
        <f t="shared" si="17"/>
        <v>10</v>
      </c>
      <c r="E462" s="22">
        <v>10</v>
      </c>
      <c r="F462" s="22"/>
      <c r="G462" s="22"/>
      <c r="H462" s="22"/>
      <c r="I462" s="17" t="s">
        <v>1471</v>
      </c>
      <c r="J462" s="41"/>
      <c r="K462" s="17" t="s">
        <v>1472</v>
      </c>
      <c r="L462" s="17" t="s">
        <v>1473</v>
      </c>
      <c r="M462" s="33">
        <v>92</v>
      </c>
      <c r="N462" s="36">
        <v>2060404</v>
      </c>
      <c r="O462" s="17" t="s">
        <v>110</v>
      </c>
      <c r="P462" s="17">
        <v>507</v>
      </c>
      <c r="Q462" s="38" t="s">
        <v>111</v>
      </c>
      <c r="R462" s="33"/>
      <c r="S462" s="33"/>
    </row>
    <row r="463" spans="1:19" s="1" customFormat="1" ht="48" customHeight="1">
      <c r="A463" s="83"/>
      <c r="B463" s="80"/>
      <c r="C463" s="17" t="s">
        <v>1474</v>
      </c>
      <c r="D463" s="17">
        <f t="shared" si="17"/>
        <v>20</v>
      </c>
      <c r="E463" s="43"/>
      <c r="F463" s="22">
        <v>20</v>
      </c>
      <c r="G463" s="22"/>
      <c r="H463" s="22"/>
      <c r="I463" s="17" t="s">
        <v>1475</v>
      </c>
      <c r="J463" s="41"/>
      <c r="K463" s="17" t="s">
        <v>1476</v>
      </c>
      <c r="L463" s="22" t="s">
        <v>1477</v>
      </c>
      <c r="M463" s="33">
        <v>92</v>
      </c>
      <c r="N463" s="17">
        <v>2060599</v>
      </c>
      <c r="O463" s="17" t="s">
        <v>316</v>
      </c>
      <c r="P463" s="17">
        <v>507</v>
      </c>
      <c r="Q463" s="38" t="s">
        <v>111</v>
      </c>
      <c r="R463" s="33"/>
      <c r="S463" s="33"/>
    </row>
    <row r="464" spans="1:19" s="1" customFormat="1" ht="33" customHeight="1">
      <c r="A464" s="83"/>
      <c r="B464" s="80"/>
      <c r="C464" s="17" t="s">
        <v>1470</v>
      </c>
      <c r="D464" s="17">
        <f t="shared" si="17"/>
        <v>20</v>
      </c>
      <c r="E464" s="43"/>
      <c r="F464" s="22">
        <v>20</v>
      </c>
      <c r="G464" s="22"/>
      <c r="H464" s="22"/>
      <c r="I464" s="17" t="s">
        <v>1478</v>
      </c>
      <c r="J464" s="33"/>
      <c r="K464" s="17" t="s">
        <v>1479</v>
      </c>
      <c r="L464" s="22" t="s">
        <v>1480</v>
      </c>
      <c r="M464" s="33">
        <v>92</v>
      </c>
      <c r="N464" s="17">
        <v>2060599</v>
      </c>
      <c r="O464" s="17" t="s">
        <v>316</v>
      </c>
      <c r="P464" s="17">
        <v>507</v>
      </c>
      <c r="Q464" s="38" t="s">
        <v>111</v>
      </c>
      <c r="R464" s="33"/>
      <c r="S464" s="33"/>
    </row>
    <row r="465" spans="1:19" s="1" customFormat="1" ht="51" customHeight="1">
      <c r="A465" s="83"/>
      <c r="B465" s="80"/>
      <c r="C465" s="17" t="s">
        <v>1481</v>
      </c>
      <c r="D465" s="17">
        <f t="shared" si="17"/>
        <v>20</v>
      </c>
      <c r="E465" s="43"/>
      <c r="F465" s="22">
        <v>20</v>
      </c>
      <c r="G465" s="22"/>
      <c r="H465" s="22"/>
      <c r="I465" s="17" t="s">
        <v>1482</v>
      </c>
      <c r="J465" s="33"/>
      <c r="K465" s="17" t="s">
        <v>1483</v>
      </c>
      <c r="L465" s="22" t="s">
        <v>1484</v>
      </c>
      <c r="M465" s="33">
        <v>92</v>
      </c>
      <c r="N465" s="17">
        <v>2060599</v>
      </c>
      <c r="O465" s="17" t="s">
        <v>316</v>
      </c>
      <c r="P465" s="17">
        <v>507</v>
      </c>
      <c r="Q465" s="38" t="s">
        <v>111</v>
      </c>
      <c r="R465" s="33"/>
      <c r="S465" s="33"/>
    </row>
    <row r="466" spans="1:19" s="1" customFormat="1" ht="28.5" customHeight="1">
      <c r="A466" s="72" t="s">
        <v>1485</v>
      </c>
      <c r="B466" s="55" t="s">
        <v>1486</v>
      </c>
      <c r="C466" s="56"/>
      <c r="D466" s="11">
        <f t="shared" si="17"/>
        <v>540</v>
      </c>
      <c r="E466" s="13">
        <f>SUM(E467,E481,E483,E485)</f>
        <v>60</v>
      </c>
      <c r="F466" s="13">
        <f>SUM(F467,F481,F483,F485)</f>
        <v>180</v>
      </c>
      <c r="G466" s="13">
        <f>SUM(G467,G481,G483,G485)</f>
        <v>0</v>
      </c>
      <c r="H466" s="13">
        <f>SUM(H467,H481,H483,H485)</f>
        <v>300</v>
      </c>
      <c r="I466" s="11"/>
      <c r="J466" s="33"/>
      <c r="K466" s="34"/>
      <c r="L466" s="35"/>
      <c r="M466" s="33"/>
      <c r="N466" s="36"/>
      <c r="O466" s="17"/>
      <c r="P466" s="17"/>
      <c r="Q466" s="38"/>
      <c r="R466" s="17"/>
      <c r="S466" s="17"/>
    </row>
    <row r="467" spans="1:19" s="1" customFormat="1" ht="28.5" customHeight="1">
      <c r="A467" s="72"/>
      <c r="B467" s="66" t="s">
        <v>104</v>
      </c>
      <c r="C467" s="10" t="s">
        <v>55</v>
      </c>
      <c r="D467" s="11">
        <f t="shared" si="17"/>
        <v>490</v>
      </c>
      <c r="E467" s="13">
        <f>SUM(E468:E480)</f>
        <v>50</v>
      </c>
      <c r="F467" s="13">
        <f>SUM(F468:F480)</f>
        <v>140</v>
      </c>
      <c r="G467" s="13">
        <f>SUM(G468:G480)</f>
        <v>0</v>
      </c>
      <c r="H467" s="13">
        <f>SUM(H468:H480)</f>
        <v>300</v>
      </c>
      <c r="I467" s="11"/>
      <c r="J467" s="33"/>
      <c r="K467" s="34"/>
      <c r="L467" s="35"/>
      <c r="M467" s="33"/>
      <c r="N467" s="36"/>
      <c r="O467" s="17"/>
      <c r="P467" s="17"/>
      <c r="Q467" s="38"/>
      <c r="R467" s="17"/>
      <c r="S467" s="17"/>
    </row>
    <row r="468" spans="1:19" s="1" customFormat="1" ht="28.5" customHeight="1">
      <c r="A468" s="72"/>
      <c r="B468" s="67"/>
      <c r="C468" s="17" t="s">
        <v>1487</v>
      </c>
      <c r="D468" s="17">
        <f t="shared" si="17"/>
        <v>10</v>
      </c>
      <c r="E468" s="22">
        <v>10</v>
      </c>
      <c r="F468" s="22"/>
      <c r="G468" s="22"/>
      <c r="H468" s="22"/>
      <c r="I468" s="17" t="s">
        <v>1488</v>
      </c>
      <c r="J468" s="41"/>
      <c r="K468" s="17" t="s">
        <v>1489</v>
      </c>
      <c r="L468" s="17" t="s">
        <v>1490</v>
      </c>
      <c r="M468" s="33">
        <v>92</v>
      </c>
      <c r="N468" s="36">
        <v>2060404</v>
      </c>
      <c r="O468" s="17" t="s">
        <v>110</v>
      </c>
      <c r="P468" s="17">
        <v>507</v>
      </c>
      <c r="Q468" s="38" t="s">
        <v>111</v>
      </c>
      <c r="R468" s="33"/>
      <c r="S468" s="33"/>
    </row>
    <row r="469" spans="1:19" s="1" customFormat="1" ht="28.5" customHeight="1">
      <c r="A469" s="72"/>
      <c r="B469" s="67"/>
      <c r="C469" s="17" t="s">
        <v>1491</v>
      </c>
      <c r="D469" s="17">
        <f t="shared" si="17"/>
        <v>10</v>
      </c>
      <c r="E469" s="22">
        <v>10</v>
      </c>
      <c r="F469" s="22"/>
      <c r="G469" s="22"/>
      <c r="H469" s="22"/>
      <c r="I469" s="17" t="s">
        <v>1492</v>
      </c>
      <c r="J469" s="41"/>
      <c r="K469" s="17" t="s">
        <v>1493</v>
      </c>
      <c r="L469" s="17" t="s">
        <v>1494</v>
      </c>
      <c r="M469" s="33">
        <v>92</v>
      </c>
      <c r="N469" s="36">
        <v>2060404</v>
      </c>
      <c r="O469" s="17" t="s">
        <v>110</v>
      </c>
      <c r="P469" s="17">
        <v>507</v>
      </c>
      <c r="Q469" s="38" t="s">
        <v>111</v>
      </c>
      <c r="R469" s="33"/>
      <c r="S469" s="33"/>
    </row>
    <row r="470" spans="1:19" s="1" customFormat="1" ht="39" customHeight="1">
      <c r="A470" s="72"/>
      <c r="B470" s="67"/>
      <c r="C470" s="17" t="s">
        <v>1495</v>
      </c>
      <c r="D470" s="17">
        <f t="shared" si="17"/>
        <v>10</v>
      </c>
      <c r="E470" s="22">
        <v>10</v>
      </c>
      <c r="F470" s="22"/>
      <c r="G470" s="22"/>
      <c r="H470" s="22"/>
      <c r="I470" s="17" t="s">
        <v>1496</v>
      </c>
      <c r="J470" s="41"/>
      <c r="K470" s="17" t="s">
        <v>1497</v>
      </c>
      <c r="L470" s="17" t="s">
        <v>1498</v>
      </c>
      <c r="M470" s="33">
        <v>92</v>
      </c>
      <c r="N470" s="36">
        <v>2060404</v>
      </c>
      <c r="O470" s="17" t="s">
        <v>110</v>
      </c>
      <c r="P470" s="17">
        <v>507</v>
      </c>
      <c r="Q470" s="38" t="s">
        <v>111</v>
      </c>
      <c r="R470" s="33"/>
      <c r="S470" s="33"/>
    </row>
    <row r="471" spans="1:19" s="1" customFormat="1" ht="45" customHeight="1">
      <c r="A471" s="72"/>
      <c r="B471" s="67"/>
      <c r="C471" s="17" t="s">
        <v>1499</v>
      </c>
      <c r="D471" s="17">
        <f t="shared" si="17"/>
        <v>10</v>
      </c>
      <c r="E471" s="22">
        <v>10</v>
      </c>
      <c r="F471" s="22"/>
      <c r="G471" s="22"/>
      <c r="H471" s="22"/>
      <c r="I471" s="17" t="s">
        <v>1500</v>
      </c>
      <c r="J471" s="41"/>
      <c r="K471" s="17" t="s">
        <v>1501</v>
      </c>
      <c r="L471" s="17" t="s">
        <v>1502</v>
      </c>
      <c r="M471" s="33">
        <v>92</v>
      </c>
      <c r="N471" s="36">
        <v>2060404</v>
      </c>
      <c r="O471" s="17" t="s">
        <v>110</v>
      </c>
      <c r="P471" s="17">
        <v>507</v>
      </c>
      <c r="Q471" s="38" t="s">
        <v>111</v>
      </c>
      <c r="R471" s="33"/>
      <c r="S471" s="33"/>
    </row>
    <row r="472" spans="1:19" s="1" customFormat="1" ht="28.5" customHeight="1">
      <c r="A472" s="72" t="s">
        <v>1485</v>
      </c>
      <c r="B472" s="66" t="s">
        <v>104</v>
      </c>
      <c r="C472" s="17" t="s">
        <v>1503</v>
      </c>
      <c r="D472" s="17">
        <f t="shared" si="17"/>
        <v>10</v>
      </c>
      <c r="E472" s="22">
        <v>10</v>
      </c>
      <c r="F472" s="22"/>
      <c r="G472" s="22"/>
      <c r="H472" s="22"/>
      <c r="I472" s="17" t="s">
        <v>1504</v>
      </c>
      <c r="J472" s="41"/>
      <c r="K472" s="17" t="s">
        <v>1505</v>
      </c>
      <c r="L472" s="17" t="s">
        <v>1506</v>
      </c>
      <c r="M472" s="33">
        <v>92</v>
      </c>
      <c r="N472" s="36">
        <v>2060404</v>
      </c>
      <c r="O472" s="17" t="s">
        <v>110</v>
      </c>
      <c r="P472" s="17">
        <v>507</v>
      </c>
      <c r="Q472" s="38" t="s">
        <v>111</v>
      </c>
      <c r="R472" s="33"/>
      <c r="S472" s="33"/>
    </row>
    <row r="473" spans="1:19" s="1" customFormat="1" ht="28.5" customHeight="1">
      <c r="A473" s="72"/>
      <c r="B473" s="67"/>
      <c r="C473" s="17" t="s">
        <v>1507</v>
      </c>
      <c r="D473" s="17">
        <f t="shared" si="17"/>
        <v>20</v>
      </c>
      <c r="E473" s="43"/>
      <c r="F473" s="22">
        <v>20</v>
      </c>
      <c r="G473" s="22"/>
      <c r="H473" s="22"/>
      <c r="I473" s="17" t="s">
        <v>1508</v>
      </c>
      <c r="J473" s="41"/>
      <c r="K473" s="17" t="s">
        <v>1509</v>
      </c>
      <c r="L473" s="22" t="s">
        <v>1510</v>
      </c>
      <c r="M473" s="33">
        <v>92</v>
      </c>
      <c r="N473" s="17">
        <v>2060599</v>
      </c>
      <c r="O473" s="17" t="s">
        <v>316</v>
      </c>
      <c r="P473" s="17">
        <v>507</v>
      </c>
      <c r="Q473" s="38" t="s">
        <v>111</v>
      </c>
      <c r="R473" s="33"/>
      <c r="S473" s="33"/>
    </row>
    <row r="474" spans="1:19" s="1" customFormat="1" ht="30" customHeight="1">
      <c r="A474" s="72"/>
      <c r="B474" s="67"/>
      <c r="C474" s="17" t="s">
        <v>1511</v>
      </c>
      <c r="D474" s="17">
        <f t="shared" si="17"/>
        <v>20</v>
      </c>
      <c r="E474" s="43"/>
      <c r="F474" s="22">
        <v>20</v>
      </c>
      <c r="G474" s="22"/>
      <c r="H474" s="22"/>
      <c r="I474" s="17" t="s">
        <v>1512</v>
      </c>
      <c r="J474" s="41"/>
      <c r="K474" s="17" t="s">
        <v>1513</v>
      </c>
      <c r="L474" s="22" t="s">
        <v>1514</v>
      </c>
      <c r="M474" s="33">
        <v>92</v>
      </c>
      <c r="N474" s="17">
        <v>2060599</v>
      </c>
      <c r="O474" s="17" t="s">
        <v>316</v>
      </c>
      <c r="P474" s="17">
        <v>507</v>
      </c>
      <c r="Q474" s="38" t="s">
        <v>111</v>
      </c>
      <c r="R474" s="33"/>
      <c r="S474" s="33"/>
    </row>
    <row r="475" spans="1:19" s="1" customFormat="1" ht="28.5" customHeight="1">
      <c r="A475" s="72"/>
      <c r="B475" s="67"/>
      <c r="C475" s="17" t="s">
        <v>1487</v>
      </c>
      <c r="D475" s="17">
        <f t="shared" si="17"/>
        <v>20</v>
      </c>
      <c r="E475" s="43"/>
      <c r="F475" s="22">
        <v>20</v>
      </c>
      <c r="G475" s="22"/>
      <c r="H475" s="22"/>
      <c r="I475" s="21" t="s">
        <v>1515</v>
      </c>
      <c r="J475" s="41"/>
      <c r="K475" s="17" t="s">
        <v>1516</v>
      </c>
      <c r="L475" s="22" t="s">
        <v>1517</v>
      </c>
      <c r="M475" s="33">
        <v>92</v>
      </c>
      <c r="N475" s="17">
        <v>2060599</v>
      </c>
      <c r="O475" s="17" t="s">
        <v>316</v>
      </c>
      <c r="P475" s="17">
        <v>507</v>
      </c>
      <c r="Q475" s="38" t="s">
        <v>111</v>
      </c>
      <c r="R475" s="33"/>
      <c r="S475" s="33"/>
    </row>
    <row r="476" spans="1:19" s="1" customFormat="1" ht="28.5" customHeight="1">
      <c r="A476" s="72"/>
      <c r="B476" s="67"/>
      <c r="C476" s="17" t="s">
        <v>1503</v>
      </c>
      <c r="D476" s="17">
        <f t="shared" si="17"/>
        <v>20</v>
      </c>
      <c r="E476" s="43"/>
      <c r="F476" s="22">
        <v>20</v>
      </c>
      <c r="G476" s="22"/>
      <c r="H476" s="22"/>
      <c r="I476" s="17" t="s">
        <v>1518</v>
      </c>
      <c r="J476" s="41"/>
      <c r="K476" s="17" t="s">
        <v>1519</v>
      </c>
      <c r="L476" s="22" t="s">
        <v>1520</v>
      </c>
      <c r="M476" s="33">
        <v>92</v>
      </c>
      <c r="N476" s="17">
        <v>2060599</v>
      </c>
      <c r="O476" s="17" t="s">
        <v>316</v>
      </c>
      <c r="P476" s="17">
        <v>507</v>
      </c>
      <c r="Q476" s="38" t="s">
        <v>111</v>
      </c>
      <c r="R476" s="33"/>
      <c r="S476" s="33"/>
    </row>
    <row r="477" spans="1:19" s="1" customFormat="1" ht="28.5" customHeight="1">
      <c r="A477" s="72"/>
      <c r="B477" s="67"/>
      <c r="C477" s="17" t="s">
        <v>1521</v>
      </c>
      <c r="D477" s="17">
        <f t="shared" si="17"/>
        <v>20</v>
      </c>
      <c r="E477" s="43"/>
      <c r="F477" s="22">
        <v>20</v>
      </c>
      <c r="G477" s="22"/>
      <c r="H477" s="22"/>
      <c r="I477" s="17" t="s">
        <v>1522</v>
      </c>
      <c r="J477" s="41"/>
      <c r="K477" s="17" t="s">
        <v>1523</v>
      </c>
      <c r="L477" s="22" t="s">
        <v>1524</v>
      </c>
      <c r="M477" s="33">
        <v>92</v>
      </c>
      <c r="N477" s="17">
        <v>2060599</v>
      </c>
      <c r="O477" s="17" t="s">
        <v>316</v>
      </c>
      <c r="P477" s="17">
        <v>507</v>
      </c>
      <c r="Q477" s="38" t="s">
        <v>111</v>
      </c>
      <c r="R477" s="33"/>
      <c r="S477" s="33"/>
    </row>
    <row r="478" spans="1:19" s="1" customFormat="1" ht="28.5" customHeight="1">
      <c r="A478" s="72"/>
      <c r="B478" s="67"/>
      <c r="C478" s="17" t="s">
        <v>1525</v>
      </c>
      <c r="D478" s="17">
        <f t="shared" si="17"/>
        <v>20</v>
      </c>
      <c r="E478" s="43"/>
      <c r="F478" s="22">
        <v>20</v>
      </c>
      <c r="G478" s="22"/>
      <c r="H478" s="22"/>
      <c r="I478" s="17" t="s">
        <v>1526</v>
      </c>
      <c r="J478" s="41"/>
      <c r="K478" s="17" t="s">
        <v>1527</v>
      </c>
      <c r="L478" s="22" t="s">
        <v>1528</v>
      </c>
      <c r="M478" s="33">
        <v>92</v>
      </c>
      <c r="N478" s="17">
        <v>2060599</v>
      </c>
      <c r="O478" s="17" t="s">
        <v>316</v>
      </c>
      <c r="P478" s="17">
        <v>507</v>
      </c>
      <c r="Q478" s="38" t="s">
        <v>111</v>
      </c>
      <c r="R478" s="33"/>
      <c r="S478" s="33"/>
    </row>
    <row r="479" spans="1:19" s="1" customFormat="1" ht="28.5" customHeight="1">
      <c r="A479" s="72"/>
      <c r="B479" s="67"/>
      <c r="C479" s="17" t="s">
        <v>1495</v>
      </c>
      <c r="D479" s="17">
        <f t="shared" si="17"/>
        <v>20</v>
      </c>
      <c r="E479" s="43"/>
      <c r="F479" s="28">
        <v>20</v>
      </c>
      <c r="G479" s="28"/>
      <c r="H479" s="28"/>
      <c r="I479" s="17" t="s">
        <v>1529</v>
      </c>
      <c r="J479" s="33"/>
      <c r="K479" s="17" t="s">
        <v>1530</v>
      </c>
      <c r="L479" s="22" t="s">
        <v>1531</v>
      </c>
      <c r="M479" s="33">
        <v>92</v>
      </c>
      <c r="N479" s="17">
        <v>2060599</v>
      </c>
      <c r="O479" s="17" t="s">
        <v>316</v>
      </c>
      <c r="P479" s="17">
        <v>507</v>
      </c>
      <c r="Q479" s="38" t="s">
        <v>111</v>
      </c>
      <c r="R479" s="42"/>
      <c r="S479" s="42"/>
    </row>
    <row r="480" spans="1:19" s="1" customFormat="1" ht="28.5" customHeight="1">
      <c r="A480" s="72"/>
      <c r="B480" s="67"/>
      <c r="C480" s="17" t="s">
        <v>1532</v>
      </c>
      <c r="D480" s="17">
        <f t="shared" si="17"/>
        <v>300</v>
      </c>
      <c r="E480" s="22"/>
      <c r="F480" s="22"/>
      <c r="G480" s="22"/>
      <c r="H480" s="28">
        <v>300</v>
      </c>
      <c r="I480" s="33"/>
      <c r="J480" s="33"/>
      <c r="K480" s="33"/>
      <c r="L480" s="33"/>
      <c r="M480" s="17">
        <v>92</v>
      </c>
      <c r="N480" s="29">
        <v>2069999</v>
      </c>
      <c r="O480" s="17" t="s">
        <v>598</v>
      </c>
      <c r="P480" s="29">
        <v>505</v>
      </c>
      <c r="Q480" s="17" t="s">
        <v>599</v>
      </c>
      <c r="R480" s="42"/>
      <c r="S480" s="42"/>
    </row>
    <row r="481" spans="1:19" s="1" customFormat="1" ht="28.5" customHeight="1">
      <c r="A481" s="72"/>
      <c r="B481" s="80" t="s">
        <v>1533</v>
      </c>
      <c r="C481" s="17" t="s">
        <v>1534</v>
      </c>
      <c r="D481" s="11">
        <f t="shared" si="17"/>
        <v>10</v>
      </c>
      <c r="E481" s="13">
        <f t="shared" ref="E481:E485" si="18">SUM(E482)</f>
        <v>10</v>
      </c>
      <c r="F481" s="13">
        <f>SUM(F482)</f>
        <v>0</v>
      </c>
      <c r="G481" s="13">
        <f>SUM(G482)</f>
        <v>0</v>
      </c>
      <c r="H481" s="13">
        <f>SUM(H482)</f>
        <v>0</v>
      </c>
      <c r="I481" s="17"/>
      <c r="J481" s="33"/>
      <c r="K481" s="17"/>
      <c r="L481" s="22"/>
      <c r="M481" s="17"/>
      <c r="N481" s="17"/>
      <c r="O481" s="17"/>
      <c r="P481" s="17"/>
      <c r="Q481" s="17"/>
      <c r="R481" s="42"/>
      <c r="S481" s="42"/>
    </row>
    <row r="482" spans="1:19" s="1" customFormat="1" ht="28.5" customHeight="1">
      <c r="A482" s="72"/>
      <c r="B482" s="80"/>
      <c r="C482" s="17" t="s">
        <v>1535</v>
      </c>
      <c r="D482" s="17">
        <f t="shared" si="17"/>
        <v>10</v>
      </c>
      <c r="E482" s="22">
        <v>10</v>
      </c>
      <c r="F482" s="22"/>
      <c r="G482" s="22"/>
      <c r="H482" s="22"/>
      <c r="I482" s="17" t="s">
        <v>1536</v>
      </c>
      <c r="J482" s="41"/>
      <c r="K482" s="17" t="s">
        <v>1537</v>
      </c>
      <c r="L482" s="17" t="s">
        <v>1538</v>
      </c>
      <c r="M482" s="33">
        <v>92</v>
      </c>
      <c r="N482" s="36">
        <v>2060404</v>
      </c>
      <c r="O482" s="17" t="s">
        <v>110</v>
      </c>
      <c r="P482" s="17">
        <v>507</v>
      </c>
      <c r="Q482" s="38" t="s">
        <v>111</v>
      </c>
      <c r="R482" s="42"/>
      <c r="S482" s="42"/>
    </row>
    <row r="483" spans="1:19" s="1" customFormat="1" ht="28.5" customHeight="1">
      <c r="A483" s="72"/>
      <c r="B483" s="67" t="s">
        <v>1539</v>
      </c>
      <c r="C483" s="11" t="s">
        <v>619</v>
      </c>
      <c r="D483" s="11">
        <f t="shared" si="17"/>
        <v>20</v>
      </c>
      <c r="E483" s="13">
        <f t="shared" si="18"/>
        <v>0</v>
      </c>
      <c r="F483" s="13">
        <f>SUM(F484)</f>
        <v>20</v>
      </c>
      <c r="G483" s="13">
        <f>SUM(G484)</f>
        <v>0</v>
      </c>
      <c r="H483" s="13">
        <f>SUM(H484)</f>
        <v>0</v>
      </c>
      <c r="I483" s="33"/>
      <c r="J483" s="33"/>
      <c r="K483" s="34"/>
      <c r="L483" s="35"/>
      <c r="M483" s="33"/>
      <c r="N483" s="36"/>
      <c r="O483" s="17"/>
      <c r="P483" s="17"/>
      <c r="Q483" s="38"/>
      <c r="R483" s="17"/>
      <c r="S483" s="17"/>
    </row>
    <row r="484" spans="1:19" s="1" customFormat="1" ht="28.5" customHeight="1">
      <c r="A484" s="72"/>
      <c r="B484" s="67"/>
      <c r="C484" s="17" t="s">
        <v>1540</v>
      </c>
      <c r="D484" s="17">
        <f t="shared" si="17"/>
        <v>20</v>
      </c>
      <c r="E484" s="43"/>
      <c r="F484" s="22">
        <v>20</v>
      </c>
      <c r="G484" s="22"/>
      <c r="H484" s="22"/>
      <c r="I484" s="17" t="s">
        <v>1541</v>
      </c>
      <c r="J484" s="17"/>
      <c r="K484" s="17" t="s">
        <v>1542</v>
      </c>
      <c r="L484" s="22" t="s">
        <v>1543</v>
      </c>
      <c r="M484" s="33">
        <v>92</v>
      </c>
      <c r="N484" s="17">
        <v>2060599</v>
      </c>
      <c r="O484" s="17" t="s">
        <v>316</v>
      </c>
      <c r="P484" s="17">
        <v>507</v>
      </c>
      <c r="Q484" s="38" t="s">
        <v>111</v>
      </c>
      <c r="R484" s="42"/>
      <c r="S484" s="42"/>
    </row>
    <row r="485" spans="1:19" s="1" customFormat="1" ht="28.5" customHeight="1">
      <c r="A485" s="72"/>
      <c r="B485" s="67" t="s">
        <v>1544</v>
      </c>
      <c r="C485" s="11" t="s">
        <v>619</v>
      </c>
      <c r="D485" s="11">
        <f t="shared" si="17"/>
        <v>20</v>
      </c>
      <c r="E485" s="13">
        <f t="shared" si="18"/>
        <v>0</v>
      </c>
      <c r="F485" s="13">
        <f>SUM(F486)</f>
        <v>20</v>
      </c>
      <c r="G485" s="13">
        <f>SUM(G486)</f>
        <v>0</v>
      </c>
      <c r="H485" s="13">
        <f>SUM(H486)</f>
        <v>0</v>
      </c>
      <c r="I485" s="17"/>
      <c r="J485" s="17"/>
      <c r="K485" s="17"/>
      <c r="L485" s="22"/>
      <c r="M485" s="33"/>
      <c r="N485" s="17"/>
      <c r="O485" s="17"/>
      <c r="P485" s="17"/>
      <c r="Q485" s="38"/>
      <c r="R485" s="42"/>
      <c r="S485" s="42"/>
    </row>
    <row r="486" spans="1:19" s="1" customFormat="1" ht="28.5" customHeight="1">
      <c r="A486" s="72"/>
      <c r="B486" s="67"/>
      <c r="C486" s="17" t="s">
        <v>1545</v>
      </c>
      <c r="D486" s="17">
        <f t="shared" si="17"/>
        <v>20</v>
      </c>
      <c r="E486" s="43"/>
      <c r="F486" s="28">
        <v>20</v>
      </c>
      <c r="G486" s="28"/>
      <c r="H486" s="28"/>
      <c r="I486" s="17" t="s">
        <v>1546</v>
      </c>
      <c r="J486" s="33"/>
      <c r="K486" s="17" t="s">
        <v>57</v>
      </c>
      <c r="L486" s="22" t="s">
        <v>1547</v>
      </c>
      <c r="M486" s="33">
        <v>92</v>
      </c>
      <c r="N486" s="17">
        <v>2060599</v>
      </c>
      <c r="O486" s="17" t="s">
        <v>316</v>
      </c>
      <c r="P486" s="17">
        <v>507</v>
      </c>
      <c r="Q486" s="38" t="s">
        <v>111</v>
      </c>
      <c r="R486" s="42"/>
      <c r="S486" s="42"/>
    </row>
    <row r="487" spans="1:19" s="1" customFormat="1" ht="28.5" customHeight="1">
      <c r="A487" s="72" t="s">
        <v>1548</v>
      </c>
      <c r="B487" s="55" t="s">
        <v>1549</v>
      </c>
      <c r="C487" s="56"/>
      <c r="D487" s="11">
        <f t="shared" si="17"/>
        <v>325.10000000000002</v>
      </c>
      <c r="E487" s="13">
        <f>SUM(E488,E492,E495,E498,E501)</f>
        <v>40</v>
      </c>
      <c r="F487" s="13">
        <f>SUM(F488,F492,F495,F498,F501)</f>
        <v>80</v>
      </c>
      <c r="G487" s="13">
        <f>SUM(G488,G492,G495,G498,G501)</f>
        <v>5.0999999999999996</v>
      </c>
      <c r="H487" s="13">
        <f>SUM(H488,H492,H495,H498,H501)</f>
        <v>200</v>
      </c>
      <c r="I487" s="11"/>
      <c r="J487" s="33"/>
      <c r="K487" s="34"/>
      <c r="L487" s="35"/>
      <c r="M487" s="33"/>
      <c r="N487" s="36"/>
      <c r="O487" s="17"/>
      <c r="P487" s="17"/>
      <c r="Q487" s="38"/>
      <c r="R487" s="17"/>
      <c r="S487" s="17"/>
    </row>
    <row r="488" spans="1:19" s="1" customFormat="1" ht="28.5" customHeight="1">
      <c r="A488" s="72"/>
      <c r="B488" s="55" t="s">
        <v>1550</v>
      </c>
      <c r="C488" s="55"/>
      <c r="D488" s="11">
        <f t="shared" si="17"/>
        <v>25.1</v>
      </c>
      <c r="E488" s="13">
        <f>SUM(E489:E491)</f>
        <v>20</v>
      </c>
      <c r="F488" s="13">
        <f>SUM(F489:F491)</f>
        <v>0</v>
      </c>
      <c r="G488" s="13">
        <f>SUM(G489:G491)</f>
        <v>5.0999999999999996</v>
      </c>
      <c r="H488" s="13">
        <f>SUM(H489:H491)</f>
        <v>0</v>
      </c>
      <c r="I488" s="11"/>
      <c r="J488" s="33"/>
      <c r="K488" s="34"/>
      <c r="L488" s="35"/>
      <c r="M488" s="33"/>
      <c r="N488" s="36"/>
      <c r="O488" s="17"/>
      <c r="P488" s="17"/>
      <c r="Q488" s="38"/>
      <c r="R488" s="17"/>
      <c r="S488" s="17"/>
    </row>
    <row r="489" spans="1:19" s="1" customFormat="1" ht="28.5" customHeight="1">
      <c r="A489" s="72"/>
      <c r="B489" s="67" t="s">
        <v>857</v>
      </c>
      <c r="C489" s="17" t="s">
        <v>1551</v>
      </c>
      <c r="D489" s="17">
        <f t="shared" si="17"/>
        <v>10</v>
      </c>
      <c r="E489" s="22">
        <v>10</v>
      </c>
      <c r="F489" s="22"/>
      <c r="G489" s="22"/>
      <c r="H489" s="22"/>
      <c r="I489" s="17" t="s">
        <v>1552</v>
      </c>
      <c r="J489" s="41"/>
      <c r="K489" s="17" t="s">
        <v>1553</v>
      </c>
      <c r="L489" s="17" t="s">
        <v>1554</v>
      </c>
      <c r="M489" s="33">
        <v>92</v>
      </c>
      <c r="N489" s="36">
        <v>2060404</v>
      </c>
      <c r="O489" s="17" t="s">
        <v>110</v>
      </c>
      <c r="P489" s="17">
        <v>507</v>
      </c>
      <c r="Q489" s="38" t="s">
        <v>111</v>
      </c>
      <c r="R489" s="42"/>
      <c r="S489" s="42"/>
    </row>
    <row r="490" spans="1:19" s="1" customFormat="1" ht="28.5" customHeight="1">
      <c r="A490" s="72"/>
      <c r="B490" s="67"/>
      <c r="C490" s="17" t="s">
        <v>1555</v>
      </c>
      <c r="D490" s="17">
        <f t="shared" si="17"/>
        <v>10</v>
      </c>
      <c r="E490" s="22">
        <v>10</v>
      </c>
      <c r="F490" s="22"/>
      <c r="G490" s="22"/>
      <c r="H490" s="22"/>
      <c r="I490" s="17" t="s">
        <v>1556</v>
      </c>
      <c r="J490" s="41"/>
      <c r="K490" s="17" t="s">
        <v>1557</v>
      </c>
      <c r="L490" s="17" t="s">
        <v>1558</v>
      </c>
      <c r="M490" s="33">
        <v>92</v>
      </c>
      <c r="N490" s="36">
        <v>2060404</v>
      </c>
      <c r="O490" s="17" t="s">
        <v>110</v>
      </c>
      <c r="P490" s="17">
        <v>507</v>
      </c>
      <c r="Q490" s="38" t="s">
        <v>111</v>
      </c>
      <c r="R490" s="42"/>
      <c r="S490" s="42"/>
    </row>
    <row r="491" spans="1:19" s="1" customFormat="1" ht="28.5" customHeight="1">
      <c r="A491" s="72"/>
      <c r="B491" s="67"/>
      <c r="C491" s="16" t="s">
        <v>1559</v>
      </c>
      <c r="D491" s="17">
        <f t="shared" si="17"/>
        <v>5.0999999999999996</v>
      </c>
      <c r="E491" s="18"/>
      <c r="F491" s="18"/>
      <c r="G491" s="19">
        <v>5.0999999999999996</v>
      </c>
      <c r="H491" s="19"/>
      <c r="I491" s="17" t="s">
        <v>456</v>
      </c>
      <c r="J491" s="29"/>
      <c r="K491" s="30" t="s">
        <v>1560</v>
      </c>
      <c r="L491" s="31" t="s">
        <v>1561</v>
      </c>
      <c r="M491" s="31">
        <v>92</v>
      </c>
      <c r="N491" s="29">
        <v>2060503</v>
      </c>
      <c r="O491" s="17" t="s">
        <v>28</v>
      </c>
      <c r="P491" s="17">
        <v>507</v>
      </c>
      <c r="Q491" s="17" t="s">
        <v>111</v>
      </c>
      <c r="R491" s="42"/>
      <c r="S491" s="42"/>
    </row>
    <row r="492" spans="1:19" s="1" customFormat="1" ht="28.5" customHeight="1">
      <c r="A492" s="72" t="s">
        <v>1548</v>
      </c>
      <c r="B492" s="67" t="s">
        <v>1562</v>
      </c>
      <c r="C492" s="11" t="s">
        <v>619</v>
      </c>
      <c r="D492" s="11">
        <f t="shared" si="17"/>
        <v>20</v>
      </c>
      <c r="E492" s="13">
        <f>SUM(E493:E494)</f>
        <v>20</v>
      </c>
      <c r="F492" s="13">
        <f>SUM(F493:F494)</f>
        <v>0</v>
      </c>
      <c r="G492" s="13">
        <f>SUM(G493:G494)</f>
        <v>0</v>
      </c>
      <c r="H492" s="13">
        <f>SUM(H493:H494)</f>
        <v>0</v>
      </c>
      <c r="I492" s="33"/>
      <c r="J492" s="33"/>
      <c r="K492" s="34"/>
      <c r="L492" s="35"/>
      <c r="M492" s="33"/>
      <c r="N492" s="36"/>
      <c r="O492" s="17"/>
      <c r="P492" s="17"/>
      <c r="Q492" s="38"/>
      <c r="R492" s="17"/>
      <c r="S492" s="17"/>
    </row>
    <row r="493" spans="1:19" s="1" customFormat="1" ht="28.5" customHeight="1">
      <c r="A493" s="72"/>
      <c r="B493" s="67"/>
      <c r="C493" s="17" t="s">
        <v>1563</v>
      </c>
      <c r="D493" s="17">
        <f t="shared" si="17"/>
        <v>10</v>
      </c>
      <c r="E493" s="22">
        <v>10</v>
      </c>
      <c r="F493" s="22"/>
      <c r="G493" s="22"/>
      <c r="H493" s="22"/>
      <c r="I493" s="17" t="s">
        <v>1564</v>
      </c>
      <c r="J493" s="41"/>
      <c r="K493" s="17" t="s">
        <v>1565</v>
      </c>
      <c r="L493" s="17" t="s">
        <v>1566</v>
      </c>
      <c r="M493" s="33">
        <v>92</v>
      </c>
      <c r="N493" s="36">
        <v>2060404</v>
      </c>
      <c r="O493" s="17" t="s">
        <v>110</v>
      </c>
      <c r="P493" s="17">
        <v>507</v>
      </c>
      <c r="Q493" s="38" t="s">
        <v>111</v>
      </c>
      <c r="R493" s="42"/>
      <c r="S493" s="42"/>
    </row>
    <row r="494" spans="1:19" s="1" customFormat="1" ht="48.95" customHeight="1">
      <c r="A494" s="72"/>
      <c r="B494" s="67"/>
      <c r="C494" s="17" t="s">
        <v>1567</v>
      </c>
      <c r="D494" s="17">
        <f t="shared" si="17"/>
        <v>10</v>
      </c>
      <c r="E494" s="22">
        <v>10</v>
      </c>
      <c r="F494" s="22"/>
      <c r="G494" s="22"/>
      <c r="H494" s="22"/>
      <c r="I494" s="17" t="s">
        <v>1568</v>
      </c>
      <c r="J494" s="41"/>
      <c r="K494" s="17" t="s">
        <v>1569</v>
      </c>
      <c r="L494" s="17" t="s">
        <v>1570</v>
      </c>
      <c r="M494" s="33">
        <v>92</v>
      </c>
      <c r="N494" s="36">
        <v>2060404</v>
      </c>
      <c r="O494" s="17" t="s">
        <v>110</v>
      </c>
      <c r="P494" s="17">
        <v>507</v>
      </c>
      <c r="Q494" s="38" t="s">
        <v>111</v>
      </c>
      <c r="R494" s="42"/>
      <c r="S494" s="42"/>
    </row>
    <row r="495" spans="1:19" s="1" customFormat="1" ht="28.5" customHeight="1">
      <c r="A495" s="72"/>
      <c r="B495" s="67"/>
      <c r="C495" s="10" t="s">
        <v>55</v>
      </c>
      <c r="D495" s="11">
        <f t="shared" si="17"/>
        <v>40</v>
      </c>
      <c r="E495" s="13">
        <f>SUM(E496:E497)</f>
        <v>0</v>
      </c>
      <c r="F495" s="13">
        <f>SUM(F496:F497)</f>
        <v>40</v>
      </c>
      <c r="G495" s="13">
        <f>SUM(G496:G497)</f>
        <v>0</v>
      </c>
      <c r="H495" s="13">
        <f>SUM(H496:H497)</f>
        <v>0</v>
      </c>
      <c r="I495" s="17"/>
      <c r="J495" s="41"/>
      <c r="K495" s="17"/>
      <c r="L495" s="17"/>
      <c r="M495" s="17"/>
      <c r="N495" s="17"/>
      <c r="O495" s="17"/>
      <c r="P495" s="17"/>
      <c r="Q495" s="17"/>
      <c r="R495" s="42"/>
      <c r="S495" s="42"/>
    </row>
    <row r="496" spans="1:19" s="1" customFormat="1" ht="30.95" customHeight="1">
      <c r="A496" s="72"/>
      <c r="B496" s="67"/>
      <c r="C496" s="17" t="s">
        <v>1571</v>
      </c>
      <c r="D496" s="17">
        <f t="shared" si="17"/>
        <v>20</v>
      </c>
      <c r="E496" s="43"/>
      <c r="F496" s="22">
        <v>20</v>
      </c>
      <c r="G496" s="22"/>
      <c r="H496" s="22"/>
      <c r="I496" s="17" t="s">
        <v>1572</v>
      </c>
      <c r="J496" s="33"/>
      <c r="K496" s="17" t="s">
        <v>1573</v>
      </c>
      <c r="L496" s="22" t="s">
        <v>1574</v>
      </c>
      <c r="M496" s="33">
        <v>92</v>
      </c>
      <c r="N496" s="17">
        <v>2060599</v>
      </c>
      <c r="O496" s="17" t="s">
        <v>316</v>
      </c>
      <c r="P496" s="17">
        <v>507</v>
      </c>
      <c r="Q496" s="38" t="s">
        <v>111</v>
      </c>
      <c r="R496" s="42"/>
      <c r="S496" s="42"/>
    </row>
    <row r="497" spans="1:19" s="1" customFormat="1" ht="28.5" customHeight="1">
      <c r="A497" s="72"/>
      <c r="B497" s="67"/>
      <c r="C497" s="17" t="s">
        <v>1575</v>
      </c>
      <c r="D497" s="17">
        <f t="shared" si="17"/>
        <v>20</v>
      </c>
      <c r="E497" s="43"/>
      <c r="F497" s="28">
        <v>20</v>
      </c>
      <c r="G497" s="28"/>
      <c r="H497" s="28"/>
      <c r="I497" s="17" t="s">
        <v>1576</v>
      </c>
      <c r="J497" s="33"/>
      <c r="K497" s="17" t="s">
        <v>1577</v>
      </c>
      <c r="L497" s="22" t="s">
        <v>1578</v>
      </c>
      <c r="M497" s="33">
        <v>92</v>
      </c>
      <c r="N497" s="17">
        <v>2060599</v>
      </c>
      <c r="O497" s="17" t="s">
        <v>316</v>
      </c>
      <c r="P497" s="17">
        <v>507</v>
      </c>
      <c r="Q497" s="38" t="s">
        <v>111</v>
      </c>
      <c r="R497" s="42"/>
      <c r="S497" s="42"/>
    </row>
    <row r="498" spans="1:19" s="1" customFormat="1" ht="28.5" customHeight="1">
      <c r="A498" s="72"/>
      <c r="B498" s="67" t="s">
        <v>1579</v>
      </c>
      <c r="C498" s="11" t="s">
        <v>619</v>
      </c>
      <c r="D498" s="11">
        <f t="shared" si="17"/>
        <v>220</v>
      </c>
      <c r="E498" s="13">
        <f>SUM(E499:E500)</f>
        <v>0</v>
      </c>
      <c r="F498" s="13">
        <f>SUM(F499:F500)</f>
        <v>20</v>
      </c>
      <c r="G498" s="13">
        <f>SUM(G499:G500)</f>
        <v>0</v>
      </c>
      <c r="H498" s="13">
        <f>SUM(H499:H500)</f>
        <v>200</v>
      </c>
      <c r="I498" s="26"/>
      <c r="J498" s="33"/>
      <c r="K498" s="34"/>
      <c r="L498" s="35"/>
      <c r="M498" s="33"/>
      <c r="N498" s="36"/>
      <c r="O498" s="17"/>
      <c r="P498" s="17"/>
      <c r="Q498" s="38"/>
      <c r="R498" s="17"/>
      <c r="S498" s="17"/>
    </row>
    <row r="499" spans="1:19" s="1" customFormat="1" ht="28.5" customHeight="1">
      <c r="A499" s="72"/>
      <c r="B499" s="67"/>
      <c r="C499" s="17" t="s">
        <v>1580</v>
      </c>
      <c r="D499" s="17">
        <f t="shared" si="17"/>
        <v>20</v>
      </c>
      <c r="E499" s="43"/>
      <c r="F499" s="28">
        <v>20</v>
      </c>
      <c r="G499" s="28"/>
      <c r="H499" s="28"/>
      <c r="I499" s="17" t="s">
        <v>1581</v>
      </c>
      <c r="J499" s="33"/>
      <c r="K499" s="17" t="s">
        <v>1582</v>
      </c>
      <c r="L499" s="22" t="s">
        <v>1583</v>
      </c>
      <c r="M499" s="33">
        <v>92</v>
      </c>
      <c r="N499" s="17">
        <v>2060599</v>
      </c>
      <c r="O499" s="17" t="s">
        <v>316</v>
      </c>
      <c r="P499" s="17">
        <v>507</v>
      </c>
      <c r="Q499" s="38" t="s">
        <v>111</v>
      </c>
      <c r="R499" s="42"/>
      <c r="S499" s="42"/>
    </row>
    <row r="500" spans="1:19" s="1" customFormat="1" ht="28.5" customHeight="1">
      <c r="A500" s="72"/>
      <c r="B500" s="67"/>
      <c r="C500" s="17" t="s">
        <v>1584</v>
      </c>
      <c r="D500" s="17">
        <f t="shared" si="17"/>
        <v>200</v>
      </c>
      <c r="E500" s="22"/>
      <c r="F500" s="22"/>
      <c r="G500" s="22"/>
      <c r="H500" s="23">
        <v>200</v>
      </c>
      <c r="I500" s="29"/>
      <c r="J500" s="29"/>
      <c r="K500" s="29"/>
      <c r="L500" s="29"/>
      <c r="M500" s="17">
        <v>92</v>
      </c>
      <c r="N500" s="29">
        <v>2069999</v>
      </c>
      <c r="O500" s="17" t="s">
        <v>598</v>
      </c>
      <c r="P500" s="29">
        <v>505</v>
      </c>
      <c r="Q500" s="17" t="s">
        <v>599</v>
      </c>
      <c r="R500" s="42"/>
      <c r="S500" s="42"/>
    </row>
    <row r="501" spans="1:19" s="1" customFormat="1" ht="28.5" customHeight="1">
      <c r="A501" s="72"/>
      <c r="B501" s="85" t="s">
        <v>1585</v>
      </c>
      <c r="C501" s="52" t="s">
        <v>55</v>
      </c>
      <c r="D501" s="11">
        <f t="shared" si="17"/>
        <v>20</v>
      </c>
      <c r="E501" s="13">
        <f>SUM(E502)</f>
        <v>0</v>
      </c>
      <c r="F501" s="13">
        <f>SUM(F502)</f>
        <v>20</v>
      </c>
      <c r="G501" s="13">
        <f>SUM(G502)</f>
        <v>0</v>
      </c>
      <c r="H501" s="13">
        <f>SUM(H502)</f>
        <v>0</v>
      </c>
      <c r="I501" s="17"/>
      <c r="J501" s="33"/>
      <c r="K501" s="17"/>
      <c r="L501" s="33"/>
      <c r="M501" s="17"/>
      <c r="N501" s="17"/>
      <c r="O501" s="17"/>
      <c r="P501" s="17"/>
      <c r="Q501" s="17"/>
      <c r="R501" s="42"/>
      <c r="S501" s="42"/>
    </row>
    <row r="502" spans="1:19" s="1" customFormat="1" ht="30.95" customHeight="1">
      <c r="A502" s="72"/>
      <c r="B502" s="86"/>
      <c r="C502" s="17" t="s">
        <v>1586</v>
      </c>
      <c r="D502" s="17">
        <f t="shared" si="17"/>
        <v>20</v>
      </c>
      <c r="E502" s="43"/>
      <c r="F502" s="28">
        <v>20</v>
      </c>
      <c r="G502" s="28"/>
      <c r="H502" s="28"/>
      <c r="I502" s="17" t="s">
        <v>1587</v>
      </c>
      <c r="J502" s="33"/>
      <c r="K502" s="17" t="s">
        <v>1588</v>
      </c>
      <c r="L502" s="22" t="s">
        <v>1589</v>
      </c>
      <c r="M502" s="33">
        <v>92</v>
      </c>
      <c r="N502" s="17">
        <v>2060599</v>
      </c>
      <c r="O502" s="17" t="s">
        <v>316</v>
      </c>
      <c r="P502" s="17">
        <v>507</v>
      </c>
      <c r="Q502" s="38" t="s">
        <v>111</v>
      </c>
      <c r="R502" s="42"/>
      <c r="S502" s="42"/>
    </row>
    <row r="503" spans="1:19" s="1" customFormat="1" ht="28.5" customHeight="1">
      <c r="A503" s="72" t="s">
        <v>1590</v>
      </c>
      <c r="B503" s="55" t="s">
        <v>1591</v>
      </c>
      <c r="C503" s="55"/>
      <c r="D503" s="11">
        <f t="shared" si="17"/>
        <v>290.40999999999997</v>
      </c>
      <c r="E503" s="13">
        <f>SUM(E504,E506,E510,E512,E515,E517)</f>
        <v>50</v>
      </c>
      <c r="F503" s="13">
        <f>SUM(F504,F506,F510,F512,F515,F517)</f>
        <v>40</v>
      </c>
      <c r="G503" s="13">
        <f>SUM(G504,G506,G510,G512,G515,G517)</f>
        <v>0.41</v>
      </c>
      <c r="H503" s="13">
        <f>SUM(H504,H506,H510,H512,H515,H517)</f>
        <v>200</v>
      </c>
      <c r="I503" s="11"/>
      <c r="J503" s="33"/>
      <c r="K503" s="34"/>
      <c r="L503" s="35"/>
      <c r="M503" s="33"/>
      <c r="N503" s="36"/>
      <c r="O503" s="17"/>
      <c r="P503" s="17"/>
      <c r="Q503" s="38"/>
      <c r="R503" s="17"/>
      <c r="S503" s="17"/>
    </row>
    <row r="504" spans="1:19" s="1" customFormat="1" ht="28.5" customHeight="1">
      <c r="A504" s="72"/>
      <c r="B504" s="65" t="s">
        <v>1592</v>
      </c>
      <c r="C504" s="53" t="s">
        <v>55</v>
      </c>
      <c r="D504" s="11">
        <f t="shared" si="17"/>
        <v>10</v>
      </c>
      <c r="E504" s="13">
        <f>SUM(E505)</f>
        <v>10</v>
      </c>
      <c r="F504" s="13">
        <f>SUM(F505)</f>
        <v>0</v>
      </c>
      <c r="G504" s="13">
        <f>SUM(G505)</f>
        <v>0</v>
      </c>
      <c r="H504" s="13">
        <f>SUM(H505)</f>
        <v>0</v>
      </c>
      <c r="I504" s="11"/>
      <c r="J504" s="33"/>
      <c r="K504" s="34"/>
      <c r="L504" s="35"/>
      <c r="M504" s="33"/>
      <c r="N504" s="36"/>
      <c r="O504" s="17"/>
      <c r="P504" s="17"/>
      <c r="Q504" s="38"/>
      <c r="R504" s="17"/>
      <c r="S504" s="17"/>
    </row>
    <row r="505" spans="1:19" s="1" customFormat="1" ht="28.5" customHeight="1">
      <c r="A505" s="72"/>
      <c r="B505" s="65"/>
      <c r="C505" s="17" t="s">
        <v>1593</v>
      </c>
      <c r="D505" s="17">
        <f t="shared" si="17"/>
        <v>10</v>
      </c>
      <c r="E505" s="22">
        <v>10</v>
      </c>
      <c r="F505" s="22"/>
      <c r="G505" s="22"/>
      <c r="H505" s="22"/>
      <c r="I505" s="17" t="s">
        <v>1594</v>
      </c>
      <c r="J505" s="41"/>
      <c r="K505" s="17" t="s">
        <v>1595</v>
      </c>
      <c r="L505" s="17" t="s">
        <v>1596</v>
      </c>
      <c r="M505" s="33">
        <v>92</v>
      </c>
      <c r="N505" s="36">
        <v>2060404</v>
      </c>
      <c r="O505" s="17" t="s">
        <v>110</v>
      </c>
      <c r="P505" s="17">
        <v>507</v>
      </c>
      <c r="Q505" s="38" t="s">
        <v>111</v>
      </c>
      <c r="R505" s="42"/>
      <c r="S505" s="42"/>
    </row>
    <row r="506" spans="1:19" s="1" customFormat="1" ht="28.5" customHeight="1">
      <c r="A506" s="72"/>
      <c r="B506" s="65" t="s">
        <v>1597</v>
      </c>
      <c r="C506" s="10" t="s">
        <v>55</v>
      </c>
      <c r="D506" s="11">
        <f t="shared" si="17"/>
        <v>210.41</v>
      </c>
      <c r="E506" s="13">
        <f>SUM(E507:E509)</f>
        <v>10</v>
      </c>
      <c r="F506" s="13">
        <f>SUM(F507:F509)</f>
        <v>0</v>
      </c>
      <c r="G506" s="13">
        <f>SUM(G507:G509)</f>
        <v>0.41</v>
      </c>
      <c r="H506" s="13">
        <f>SUM(H507:H509)</f>
        <v>200</v>
      </c>
      <c r="I506" s="17"/>
      <c r="J506" s="41"/>
      <c r="K506" s="17"/>
      <c r="L506" s="17"/>
      <c r="M506" s="17"/>
      <c r="N506" s="17"/>
      <c r="O506" s="17"/>
      <c r="P506" s="17"/>
      <c r="Q506" s="17"/>
      <c r="R506" s="42"/>
      <c r="S506" s="42"/>
    </row>
    <row r="507" spans="1:19" s="1" customFormat="1" ht="28.5" customHeight="1">
      <c r="A507" s="72"/>
      <c r="B507" s="65"/>
      <c r="C507" s="17" t="s">
        <v>1598</v>
      </c>
      <c r="D507" s="17">
        <f t="shared" si="17"/>
        <v>10</v>
      </c>
      <c r="E507" s="22">
        <v>10</v>
      </c>
      <c r="F507" s="39"/>
      <c r="G507" s="39"/>
      <c r="H507" s="39"/>
      <c r="I507" s="17" t="s">
        <v>1599</v>
      </c>
      <c r="J507" s="41"/>
      <c r="K507" s="17" t="s">
        <v>1600</v>
      </c>
      <c r="L507" s="17" t="s">
        <v>1601</v>
      </c>
      <c r="M507" s="33">
        <v>92</v>
      </c>
      <c r="N507" s="36">
        <v>2060404</v>
      </c>
      <c r="O507" s="17" t="s">
        <v>110</v>
      </c>
      <c r="P507" s="17">
        <v>507</v>
      </c>
      <c r="Q507" s="38" t="s">
        <v>111</v>
      </c>
      <c r="R507" s="42"/>
      <c r="S507" s="42"/>
    </row>
    <row r="508" spans="1:19" s="1" customFormat="1" ht="28.5" customHeight="1">
      <c r="A508" s="72"/>
      <c r="B508" s="65" t="s">
        <v>1597</v>
      </c>
      <c r="C508" s="17" t="s">
        <v>1602</v>
      </c>
      <c r="D508" s="17">
        <f t="shared" si="17"/>
        <v>200</v>
      </c>
      <c r="E508" s="22"/>
      <c r="F508" s="22"/>
      <c r="G508" s="22"/>
      <c r="H508" s="23">
        <v>200</v>
      </c>
      <c r="I508" s="29"/>
      <c r="J508" s="29"/>
      <c r="K508" s="29"/>
      <c r="L508" s="29"/>
      <c r="M508" s="17">
        <v>92</v>
      </c>
      <c r="N508" s="29">
        <v>2069999</v>
      </c>
      <c r="O508" s="17" t="s">
        <v>598</v>
      </c>
      <c r="P508" s="29">
        <v>505</v>
      </c>
      <c r="Q508" s="17" t="s">
        <v>599</v>
      </c>
      <c r="R508" s="42"/>
      <c r="S508" s="42"/>
    </row>
    <row r="509" spans="1:19" s="1" customFormat="1" ht="28.5" customHeight="1">
      <c r="A509" s="72"/>
      <c r="B509" s="65"/>
      <c r="C509" s="16" t="s">
        <v>1603</v>
      </c>
      <c r="D509" s="17">
        <f t="shared" si="17"/>
        <v>0.41</v>
      </c>
      <c r="E509" s="18"/>
      <c r="F509" s="18"/>
      <c r="G509" s="19">
        <v>0.41</v>
      </c>
      <c r="H509" s="19"/>
      <c r="I509" s="17" t="s">
        <v>456</v>
      </c>
      <c r="J509" s="29"/>
      <c r="K509" s="30" t="s">
        <v>1604</v>
      </c>
      <c r="L509" s="31" t="s">
        <v>1605</v>
      </c>
      <c r="M509" s="31">
        <v>92</v>
      </c>
      <c r="N509" s="29">
        <v>2060503</v>
      </c>
      <c r="O509" s="17" t="s">
        <v>28</v>
      </c>
      <c r="P509" s="17">
        <v>507</v>
      </c>
      <c r="Q509" s="17" t="s">
        <v>111</v>
      </c>
      <c r="R509" s="42"/>
      <c r="S509" s="42"/>
    </row>
    <row r="510" spans="1:19" s="1" customFormat="1" ht="28.5" customHeight="1">
      <c r="A510" s="72" t="s">
        <v>1590</v>
      </c>
      <c r="B510" s="84" t="s">
        <v>1606</v>
      </c>
      <c r="C510" s="10" t="s">
        <v>55</v>
      </c>
      <c r="D510" s="11">
        <f t="shared" si="17"/>
        <v>20</v>
      </c>
      <c r="E510" s="13">
        <f>SUM(E511)</f>
        <v>0</v>
      </c>
      <c r="F510" s="13">
        <f>SUM(F511)</f>
        <v>20</v>
      </c>
      <c r="G510" s="13">
        <f>SUM(G511)</f>
        <v>0</v>
      </c>
      <c r="H510" s="13">
        <f>SUM(H511)</f>
        <v>0</v>
      </c>
      <c r="I510" s="17"/>
      <c r="J510" s="41"/>
      <c r="K510" s="17"/>
      <c r="L510" s="17"/>
      <c r="M510" s="17"/>
      <c r="N510" s="17"/>
      <c r="O510" s="17"/>
      <c r="P510" s="17"/>
      <c r="Q510" s="17"/>
      <c r="R510" s="42"/>
      <c r="S510" s="42"/>
    </row>
    <row r="511" spans="1:19" s="1" customFormat="1" ht="28.5" customHeight="1">
      <c r="A511" s="72"/>
      <c r="B511" s="84"/>
      <c r="C511" s="17" t="s">
        <v>1607</v>
      </c>
      <c r="D511" s="17">
        <f t="shared" si="17"/>
        <v>20</v>
      </c>
      <c r="E511" s="22"/>
      <c r="F511" s="22">
        <v>20</v>
      </c>
      <c r="G511" s="22"/>
      <c r="H511" s="22"/>
      <c r="I511" s="17" t="s">
        <v>1608</v>
      </c>
      <c r="J511" s="17"/>
      <c r="K511" s="17" t="s">
        <v>1609</v>
      </c>
      <c r="L511" s="22" t="s">
        <v>1610</v>
      </c>
      <c r="M511" s="33">
        <v>92</v>
      </c>
      <c r="N511" s="17">
        <v>2060599</v>
      </c>
      <c r="O511" s="17" t="s">
        <v>316</v>
      </c>
      <c r="P511" s="17">
        <v>507</v>
      </c>
      <c r="Q511" s="38" t="s">
        <v>111</v>
      </c>
      <c r="R511" s="42"/>
      <c r="S511" s="42"/>
    </row>
    <row r="512" spans="1:19" s="1" customFormat="1" ht="28.5" customHeight="1">
      <c r="A512" s="72"/>
      <c r="B512" s="65" t="s">
        <v>1611</v>
      </c>
      <c r="C512" s="10" t="s">
        <v>55</v>
      </c>
      <c r="D512" s="11">
        <f t="shared" si="17"/>
        <v>20</v>
      </c>
      <c r="E512" s="13">
        <f>SUM(E513:E514)</f>
        <v>20</v>
      </c>
      <c r="F512" s="13">
        <f>SUM(F513:F514)</f>
        <v>0</v>
      </c>
      <c r="G512" s="13">
        <f>SUM(G513:G514)</f>
        <v>0</v>
      </c>
      <c r="H512" s="13">
        <f>SUM(H513:H514)</f>
        <v>0</v>
      </c>
      <c r="I512" s="17"/>
      <c r="J512" s="17"/>
      <c r="K512" s="17"/>
      <c r="L512" s="22"/>
      <c r="M512" s="17"/>
      <c r="N512" s="17"/>
      <c r="O512" s="17"/>
      <c r="P512" s="17"/>
      <c r="Q512" s="17"/>
      <c r="R512" s="42"/>
      <c r="S512" s="42"/>
    </row>
    <row r="513" spans="1:19" s="1" customFormat="1" ht="28.5" customHeight="1">
      <c r="A513" s="72"/>
      <c r="B513" s="65"/>
      <c r="C513" s="17" t="s">
        <v>1612</v>
      </c>
      <c r="D513" s="17">
        <f t="shared" si="17"/>
        <v>10</v>
      </c>
      <c r="E513" s="22">
        <v>10</v>
      </c>
      <c r="F513" s="39"/>
      <c r="G513" s="39"/>
      <c r="H513" s="39"/>
      <c r="I513" s="17" t="s">
        <v>1613</v>
      </c>
      <c r="J513" s="41"/>
      <c r="K513" s="17" t="s">
        <v>1614</v>
      </c>
      <c r="L513" s="17" t="s">
        <v>1615</v>
      </c>
      <c r="M513" s="33">
        <v>92</v>
      </c>
      <c r="N513" s="36">
        <v>2060404</v>
      </c>
      <c r="O513" s="17" t="s">
        <v>110</v>
      </c>
      <c r="P513" s="17">
        <v>507</v>
      </c>
      <c r="Q513" s="38" t="s">
        <v>111</v>
      </c>
      <c r="R513" s="42"/>
      <c r="S513" s="42"/>
    </row>
    <row r="514" spans="1:19" s="1" customFormat="1" ht="28.5" customHeight="1">
      <c r="A514" s="72"/>
      <c r="B514" s="65"/>
      <c r="C514" s="17" t="s">
        <v>1616</v>
      </c>
      <c r="D514" s="17">
        <f t="shared" si="17"/>
        <v>10</v>
      </c>
      <c r="E514" s="22">
        <v>10</v>
      </c>
      <c r="F514" s="39"/>
      <c r="G514" s="39"/>
      <c r="H514" s="39"/>
      <c r="I514" s="21" t="s">
        <v>1617</v>
      </c>
      <c r="J514" s="41"/>
      <c r="K514" s="17" t="s">
        <v>1618</v>
      </c>
      <c r="L514" s="17" t="s">
        <v>1619</v>
      </c>
      <c r="M514" s="33">
        <v>92</v>
      </c>
      <c r="N514" s="36">
        <v>2060404</v>
      </c>
      <c r="O514" s="17" t="s">
        <v>110</v>
      </c>
      <c r="P514" s="17">
        <v>507</v>
      </c>
      <c r="Q514" s="38" t="s">
        <v>111</v>
      </c>
      <c r="R514" s="42"/>
      <c r="S514" s="42"/>
    </row>
    <row r="515" spans="1:19" s="1" customFormat="1" ht="28.5" customHeight="1">
      <c r="A515" s="72"/>
      <c r="B515" s="65" t="s">
        <v>1620</v>
      </c>
      <c r="C515" s="10" t="s">
        <v>55</v>
      </c>
      <c r="D515" s="11">
        <f t="shared" si="17"/>
        <v>10</v>
      </c>
      <c r="E515" s="13">
        <f>SUM(E516)</f>
        <v>10</v>
      </c>
      <c r="F515" s="13">
        <f>SUM(F516)</f>
        <v>0</v>
      </c>
      <c r="G515" s="13">
        <f>SUM(G516)</f>
        <v>0</v>
      </c>
      <c r="H515" s="13">
        <f>SUM(H516)</f>
        <v>0</v>
      </c>
      <c r="I515" s="17"/>
      <c r="J515" s="41"/>
      <c r="K515" s="17"/>
      <c r="L515" s="17"/>
      <c r="M515" s="17"/>
      <c r="N515" s="17"/>
      <c r="O515" s="17"/>
      <c r="P515" s="17"/>
      <c r="Q515" s="17"/>
      <c r="R515" s="42"/>
      <c r="S515" s="42"/>
    </row>
    <row r="516" spans="1:19" s="1" customFormat="1" ht="28.5" customHeight="1">
      <c r="A516" s="72"/>
      <c r="B516" s="65"/>
      <c r="C516" s="17" t="s">
        <v>1621</v>
      </c>
      <c r="D516" s="17">
        <f>E516+F516+G516+H516</f>
        <v>10</v>
      </c>
      <c r="E516" s="22">
        <v>10</v>
      </c>
      <c r="F516" s="39"/>
      <c r="G516" s="39"/>
      <c r="H516" s="39"/>
      <c r="I516" s="17" t="s">
        <v>1622</v>
      </c>
      <c r="J516" s="41"/>
      <c r="K516" s="17" t="s">
        <v>1623</v>
      </c>
      <c r="L516" s="17" t="s">
        <v>1624</v>
      </c>
      <c r="M516" s="33">
        <v>92</v>
      </c>
      <c r="N516" s="36">
        <v>2060404</v>
      </c>
      <c r="O516" s="17" t="s">
        <v>110</v>
      </c>
      <c r="P516" s="17">
        <v>507</v>
      </c>
      <c r="Q516" s="38" t="s">
        <v>111</v>
      </c>
      <c r="R516" s="42"/>
      <c r="S516" s="42"/>
    </row>
    <row r="517" spans="1:19" s="1" customFormat="1" ht="28.5" customHeight="1">
      <c r="A517" s="72"/>
      <c r="B517" s="67" t="s">
        <v>1625</v>
      </c>
      <c r="C517" s="10" t="s">
        <v>55</v>
      </c>
      <c r="D517" s="11">
        <f>E517+F517+G517+H517</f>
        <v>20</v>
      </c>
      <c r="E517" s="13">
        <f>SUM(E518)</f>
        <v>0</v>
      </c>
      <c r="F517" s="13">
        <f>SUM(F518)</f>
        <v>20</v>
      </c>
      <c r="G517" s="13">
        <f>SUM(G518)</f>
        <v>0</v>
      </c>
      <c r="H517" s="13">
        <f>SUM(H518)</f>
        <v>0</v>
      </c>
      <c r="I517" s="17"/>
      <c r="J517" s="41"/>
      <c r="K517" s="17"/>
      <c r="L517" s="17"/>
      <c r="M517" s="17"/>
      <c r="N517" s="17"/>
      <c r="O517" s="17"/>
      <c r="P517" s="17"/>
      <c r="Q517" s="17"/>
      <c r="R517" s="42"/>
      <c r="S517" s="42"/>
    </row>
    <row r="518" spans="1:19" s="1" customFormat="1" ht="45" customHeight="1">
      <c r="A518" s="72"/>
      <c r="B518" s="67"/>
      <c r="C518" s="17" t="s">
        <v>1626</v>
      </c>
      <c r="D518" s="17">
        <f>E518+F518+G518+H518</f>
        <v>20</v>
      </c>
      <c r="E518" s="39"/>
      <c r="F518" s="39">
        <v>20</v>
      </c>
      <c r="G518" s="39"/>
      <c r="H518" s="39"/>
      <c r="I518" s="17" t="s">
        <v>1627</v>
      </c>
      <c r="J518" s="17"/>
      <c r="K518" s="17" t="s">
        <v>1628</v>
      </c>
      <c r="L518" s="22" t="s">
        <v>1629</v>
      </c>
      <c r="M518" s="33">
        <v>92</v>
      </c>
      <c r="N518" s="17">
        <v>2060599</v>
      </c>
      <c r="O518" s="17" t="s">
        <v>316</v>
      </c>
      <c r="P518" s="17">
        <v>507</v>
      </c>
      <c r="Q518" s="38" t="s">
        <v>111</v>
      </c>
      <c r="R518" s="54"/>
      <c r="S518" s="54"/>
    </row>
  </sheetData>
  <mergeCells count="170">
    <mergeCell ref="B506:B507"/>
    <mergeCell ref="B508:B509"/>
    <mergeCell ref="B510:B511"/>
    <mergeCell ref="B512:B514"/>
    <mergeCell ref="B515:B516"/>
    <mergeCell ref="B517:B518"/>
    <mergeCell ref="B472:B480"/>
    <mergeCell ref="B481:B482"/>
    <mergeCell ref="B483:B484"/>
    <mergeCell ref="B485:B486"/>
    <mergeCell ref="B489:B491"/>
    <mergeCell ref="B492:B497"/>
    <mergeCell ref="B498:B500"/>
    <mergeCell ref="B501:B502"/>
    <mergeCell ref="B504:B505"/>
    <mergeCell ref="B442:B443"/>
    <mergeCell ref="B444:B445"/>
    <mergeCell ref="B446:B448"/>
    <mergeCell ref="B449:B450"/>
    <mergeCell ref="B451:B454"/>
    <mergeCell ref="B455:B457"/>
    <mergeCell ref="B458:B459"/>
    <mergeCell ref="B460:B465"/>
    <mergeCell ref="B467:B471"/>
    <mergeCell ref="B399:B411"/>
    <mergeCell ref="B412:B417"/>
    <mergeCell ref="B418:B422"/>
    <mergeCell ref="B423:B425"/>
    <mergeCell ref="B427:B431"/>
    <mergeCell ref="B432:B433"/>
    <mergeCell ref="B434:B435"/>
    <mergeCell ref="B436:B437"/>
    <mergeCell ref="B439:B441"/>
    <mergeCell ref="A487:A491"/>
    <mergeCell ref="A492:A502"/>
    <mergeCell ref="A503:A509"/>
    <mergeCell ref="A510:A518"/>
    <mergeCell ref="B17:B19"/>
    <mergeCell ref="B36:B38"/>
    <mergeCell ref="B39:B57"/>
    <mergeCell ref="B58:B77"/>
    <mergeCell ref="B78:B96"/>
    <mergeCell ref="B97:B115"/>
    <mergeCell ref="B116:B135"/>
    <mergeCell ref="B136:B155"/>
    <mergeCell ref="B156:B174"/>
    <mergeCell ref="B175:B180"/>
    <mergeCell ref="B181:B192"/>
    <mergeCell ref="B193:B205"/>
    <mergeCell ref="B207:B212"/>
    <mergeCell ref="B213:B230"/>
    <mergeCell ref="B231:B244"/>
    <mergeCell ref="B245:B246"/>
    <mergeCell ref="B248:B249"/>
    <mergeCell ref="B250:B251"/>
    <mergeCell ref="B253:B268"/>
    <mergeCell ref="B269:B270"/>
    <mergeCell ref="A393:A398"/>
    <mergeCell ref="A399:A417"/>
    <mergeCell ref="A418:A425"/>
    <mergeCell ref="A426:A435"/>
    <mergeCell ref="A436:A437"/>
    <mergeCell ref="A438:A454"/>
    <mergeCell ref="A455:A465"/>
    <mergeCell ref="A466:A471"/>
    <mergeCell ref="A472:A486"/>
    <mergeCell ref="A14:A19"/>
    <mergeCell ref="A20:A21"/>
    <mergeCell ref="A22:A26"/>
    <mergeCell ref="A27:A31"/>
    <mergeCell ref="A32:A33"/>
    <mergeCell ref="A35:A38"/>
    <mergeCell ref="A39:A57"/>
    <mergeCell ref="A58:A77"/>
    <mergeCell ref="A307:A324"/>
    <mergeCell ref="B368:B370"/>
    <mergeCell ref="B371:B373"/>
    <mergeCell ref="B374:B375"/>
    <mergeCell ref="B377:B379"/>
    <mergeCell ref="B380:B386"/>
    <mergeCell ref="B387:B388"/>
    <mergeCell ref="B389:B392"/>
    <mergeCell ref="A78:A96"/>
    <mergeCell ref="A97:A115"/>
    <mergeCell ref="A116:A135"/>
    <mergeCell ref="A136:A155"/>
    <mergeCell ref="A156:A174"/>
    <mergeCell ref="A175:A192"/>
    <mergeCell ref="A193:A205"/>
    <mergeCell ref="A206:A212"/>
    <mergeCell ref="A213:A230"/>
    <mergeCell ref="A325:A344"/>
    <mergeCell ref="A345:A361"/>
    <mergeCell ref="A362:A375"/>
    <mergeCell ref="A376:A379"/>
    <mergeCell ref="A380:A392"/>
    <mergeCell ref="B271:B272"/>
    <mergeCell ref="B273:B276"/>
    <mergeCell ref="B278:B287"/>
    <mergeCell ref="A269:A276"/>
    <mergeCell ref="A277:A287"/>
    <mergeCell ref="B325:C325"/>
    <mergeCell ref="B345:C345"/>
    <mergeCell ref="B343:B344"/>
    <mergeCell ref="B346:B353"/>
    <mergeCell ref="B360:B361"/>
    <mergeCell ref="B362:B365"/>
    <mergeCell ref="B366:B367"/>
    <mergeCell ref="B307:B313"/>
    <mergeCell ref="B314:B315"/>
    <mergeCell ref="B316:B317"/>
    <mergeCell ref="B318:B319"/>
    <mergeCell ref="B320:B321"/>
    <mergeCell ref="B322:B324"/>
    <mergeCell ref="B336:B339"/>
    <mergeCell ref="B340:B342"/>
    <mergeCell ref="B334:B335"/>
    <mergeCell ref="B326:B333"/>
    <mergeCell ref="B394:B398"/>
    <mergeCell ref="B31:C31"/>
    <mergeCell ref="B32:C32"/>
    <mergeCell ref="B33:C33"/>
    <mergeCell ref="A34:C34"/>
    <mergeCell ref="B35:C35"/>
    <mergeCell ref="B206:C206"/>
    <mergeCell ref="B252:C252"/>
    <mergeCell ref="B277:C277"/>
    <mergeCell ref="B304:C304"/>
    <mergeCell ref="A288:A303"/>
    <mergeCell ref="A304:A306"/>
    <mergeCell ref="B288:B290"/>
    <mergeCell ref="B292:B295"/>
    <mergeCell ref="B296:B297"/>
    <mergeCell ref="B298:B299"/>
    <mergeCell ref="B300:B301"/>
    <mergeCell ref="B302:B303"/>
    <mergeCell ref="B305:B306"/>
    <mergeCell ref="B354:B359"/>
    <mergeCell ref="C355:C357"/>
    <mergeCell ref="A231:A249"/>
    <mergeCell ref="A250:A251"/>
    <mergeCell ref="A252:A268"/>
    <mergeCell ref="B22:C22"/>
    <mergeCell ref="B23:C23"/>
    <mergeCell ref="B24:C24"/>
    <mergeCell ref="B25:C25"/>
    <mergeCell ref="B26:C26"/>
    <mergeCell ref="B27:C27"/>
    <mergeCell ref="B28:C28"/>
    <mergeCell ref="B29:C29"/>
    <mergeCell ref="B30:C30"/>
    <mergeCell ref="B10:C10"/>
    <mergeCell ref="B11:C11"/>
    <mergeCell ref="B12:C12"/>
    <mergeCell ref="B13:C13"/>
    <mergeCell ref="B14:C14"/>
    <mergeCell ref="B15:C15"/>
    <mergeCell ref="B16:C16"/>
    <mergeCell ref="B20:C20"/>
    <mergeCell ref="B21:C21"/>
    <mergeCell ref="A1:B1"/>
    <mergeCell ref="A2:S2"/>
    <mergeCell ref="R3:S3"/>
    <mergeCell ref="A4:C4"/>
    <mergeCell ref="A5:C5"/>
    <mergeCell ref="A6:C6"/>
    <mergeCell ref="B7:C7"/>
    <mergeCell ref="B8:C8"/>
    <mergeCell ref="B9:C9"/>
    <mergeCell ref="A7:A13"/>
  </mergeCells>
  <phoneticPr fontId="29" type="noConversion"/>
  <conditionalFormatting sqref="K248">
    <cfRule type="duplicateValues" dxfId="157" priority="365"/>
    <cfRule type="duplicateValues" dxfId="156" priority="366"/>
    <cfRule type="duplicateValues" dxfId="155" priority="367"/>
  </conditionalFormatting>
  <conditionalFormatting sqref="K254">
    <cfRule type="duplicateValues" dxfId="154" priority="353"/>
    <cfRule type="duplicateValues" dxfId="153" priority="354"/>
    <cfRule type="duplicateValues" dxfId="152" priority="355"/>
  </conditionalFormatting>
  <conditionalFormatting sqref="K303">
    <cfRule type="duplicateValues" dxfId="151" priority="329"/>
    <cfRule type="duplicateValues" dxfId="150" priority="330"/>
    <cfRule type="duplicateValues" dxfId="149" priority="331"/>
  </conditionalFormatting>
  <conditionalFormatting sqref="K317">
    <cfRule type="duplicateValues" dxfId="148" priority="215"/>
    <cfRule type="duplicateValues" dxfId="147" priority="216"/>
    <cfRule type="duplicateValues" dxfId="146" priority="217"/>
  </conditionalFormatting>
  <conditionalFormatting sqref="K319">
    <cfRule type="duplicateValues" dxfId="145" priority="221"/>
    <cfRule type="duplicateValues" dxfId="144" priority="222"/>
    <cfRule type="duplicateValues" dxfId="143" priority="223"/>
  </conditionalFormatting>
  <conditionalFormatting sqref="K321">
    <cfRule type="duplicateValues" dxfId="142" priority="209"/>
    <cfRule type="duplicateValues" dxfId="141" priority="210"/>
    <cfRule type="duplicateValues" dxfId="140" priority="211"/>
  </conditionalFormatting>
  <conditionalFormatting sqref="K323">
    <cfRule type="duplicateValues" dxfId="139" priority="203"/>
    <cfRule type="duplicateValues" dxfId="138" priority="204"/>
    <cfRule type="duplicateValues" dxfId="137" priority="205"/>
  </conditionalFormatting>
  <conditionalFormatting sqref="K327">
    <cfRule type="duplicateValues" dxfId="136" priority="105"/>
    <cfRule type="duplicateValues" dxfId="135" priority="106"/>
    <cfRule type="duplicateValues" dxfId="134" priority="107"/>
  </conditionalFormatting>
  <conditionalFormatting sqref="K363">
    <cfRule type="duplicateValues" dxfId="133" priority="287"/>
    <cfRule type="duplicateValues" dxfId="132" priority="288"/>
    <cfRule type="duplicateValues" dxfId="131" priority="289"/>
  </conditionalFormatting>
  <conditionalFormatting sqref="K367">
    <cfRule type="duplicateValues" dxfId="130" priority="281"/>
    <cfRule type="duplicateValues" dxfId="129" priority="282"/>
    <cfRule type="duplicateValues" dxfId="128" priority="283"/>
  </conditionalFormatting>
  <conditionalFormatting sqref="K388">
    <cfRule type="duplicateValues" dxfId="127" priority="87"/>
    <cfRule type="duplicateValues" dxfId="126" priority="88"/>
    <cfRule type="duplicateValues" dxfId="125" priority="89"/>
  </conditionalFormatting>
  <conditionalFormatting sqref="K419">
    <cfRule type="duplicateValues" dxfId="124" priority="159"/>
    <cfRule type="duplicateValues" dxfId="123" priority="160"/>
    <cfRule type="duplicateValues" dxfId="122" priority="161"/>
  </conditionalFormatting>
  <conditionalFormatting sqref="K437">
    <cfRule type="duplicateValues" dxfId="121" priority="269"/>
    <cfRule type="duplicateValues" dxfId="120" priority="270"/>
    <cfRule type="duplicateValues" dxfId="119" priority="271"/>
  </conditionalFormatting>
  <conditionalFormatting sqref="K443">
    <cfRule type="duplicateValues" dxfId="118" priority="117"/>
    <cfRule type="duplicateValues" dxfId="117" priority="118"/>
    <cfRule type="duplicateValues" dxfId="116" priority="119"/>
  </conditionalFormatting>
  <conditionalFormatting sqref="K447">
    <cfRule type="duplicateValues" dxfId="115" priority="129"/>
    <cfRule type="duplicateValues" dxfId="114" priority="130"/>
    <cfRule type="duplicateValues" dxfId="113" priority="131"/>
  </conditionalFormatting>
  <conditionalFormatting sqref="K450">
    <cfRule type="duplicateValues" dxfId="112" priority="135"/>
    <cfRule type="duplicateValues" dxfId="111" priority="136"/>
    <cfRule type="duplicateValues" dxfId="110" priority="137"/>
  </conditionalFormatting>
  <conditionalFormatting sqref="K459">
    <cfRule type="duplicateValues" dxfId="109" priority="111"/>
    <cfRule type="duplicateValues" dxfId="108" priority="112"/>
    <cfRule type="duplicateValues" dxfId="107" priority="113"/>
  </conditionalFormatting>
  <conditionalFormatting sqref="K472">
    <cfRule type="duplicateValues" dxfId="106" priority="245"/>
    <cfRule type="duplicateValues" dxfId="105" priority="246"/>
    <cfRule type="duplicateValues" dxfId="104" priority="247"/>
  </conditionalFormatting>
  <conditionalFormatting sqref="K482">
    <cfRule type="duplicateValues" dxfId="103" priority="257"/>
    <cfRule type="duplicateValues" dxfId="102" priority="258"/>
    <cfRule type="duplicateValues" dxfId="101" priority="259"/>
  </conditionalFormatting>
  <conditionalFormatting sqref="K37:K87">
    <cfRule type="duplicateValues" dxfId="100" priority="383"/>
    <cfRule type="duplicateValues" dxfId="99" priority="384"/>
    <cfRule type="duplicateValues" dxfId="98" priority="385"/>
  </conditionalFormatting>
  <conditionalFormatting sqref="K182:K187">
    <cfRule type="duplicateValues" dxfId="97" priority="371"/>
    <cfRule type="duplicateValues" dxfId="96" priority="372"/>
    <cfRule type="duplicateValues" dxfId="95" priority="373"/>
  </conditionalFormatting>
  <conditionalFormatting sqref="K194:K197">
    <cfRule type="duplicateValues" dxfId="94" priority="377"/>
    <cfRule type="duplicateValues" dxfId="93" priority="378"/>
    <cfRule type="duplicateValues" dxfId="92" priority="379"/>
  </conditionalFormatting>
  <conditionalFormatting sqref="K208:K222">
    <cfRule type="duplicateValues" dxfId="91" priority="359"/>
    <cfRule type="duplicateValues" dxfId="90" priority="360"/>
    <cfRule type="duplicateValues" dxfId="89" priority="361"/>
  </conditionalFormatting>
  <conditionalFormatting sqref="K270:K271">
    <cfRule type="duplicateValues" dxfId="88" priority="347"/>
    <cfRule type="duplicateValues" dxfId="87" priority="348"/>
    <cfRule type="duplicateValues" dxfId="86" priority="349"/>
  </conditionalFormatting>
  <conditionalFormatting sqref="K279:K285">
    <cfRule type="duplicateValues" dxfId="85" priority="341"/>
    <cfRule type="duplicateValues" dxfId="84" priority="342"/>
    <cfRule type="duplicateValues" dxfId="83" priority="343"/>
  </conditionalFormatting>
  <conditionalFormatting sqref="K297:K300">
    <cfRule type="duplicateValues" dxfId="82" priority="317"/>
    <cfRule type="duplicateValues" dxfId="81" priority="318"/>
    <cfRule type="duplicateValues" dxfId="80" priority="319"/>
  </conditionalFormatting>
  <conditionalFormatting sqref="K301:K302">
    <cfRule type="duplicateValues" dxfId="79" priority="335"/>
    <cfRule type="duplicateValues" dxfId="78" priority="336"/>
    <cfRule type="duplicateValues" dxfId="77" priority="337"/>
  </conditionalFormatting>
  <conditionalFormatting sqref="K306:K307">
    <cfRule type="duplicateValues" dxfId="76" priority="227"/>
    <cfRule type="duplicateValues" dxfId="75" priority="228"/>
    <cfRule type="duplicateValues" dxfId="74" priority="229"/>
  </conditionalFormatting>
  <conditionalFormatting sqref="K337:K338">
    <cfRule type="duplicateValues" dxfId="73" priority="99"/>
    <cfRule type="duplicateValues" dxfId="72" priority="100"/>
    <cfRule type="duplicateValues" dxfId="71" priority="101"/>
  </conditionalFormatting>
  <conditionalFormatting sqref="K347:K348">
    <cfRule type="duplicateValues" dxfId="70" priority="311"/>
    <cfRule type="duplicateValues" dxfId="69" priority="312"/>
    <cfRule type="duplicateValues" dxfId="68" priority="313"/>
  </conditionalFormatting>
  <conditionalFormatting sqref="K378:K382">
    <cfRule type="duplicateValues" dxfId="67" priority="79"/>
    <cfRule type="duplicateValues" dxfId="66" priority="80"/>
    <cfRule type="duplicateValues" dxfId="65" priority="81"/>
  </conditionalFormatting>
  <conditionalFormatting sqref="K390:K392">
    <cfRule type="duplicateValues" dxfId="64" priority="93"/>
    <cfRule type="duplicateValues" dxfId="63" priority="94"/>
    <cfRule type="duplicateValues" dxfId="62" priority="95"/>
  </conditionalFormatting>
  <conditionalFormatting sqref="K424:K425">
    <cfRule type="duplicateValues" dxfId="61" priority="165"/>
    <cfRule type="duplicateValues" dxfId="60" priority="166"/>
    <cfRule type="duplicateValues" dxfId="59" priority="167"/>
  </conditionalFormatting>
  <conditionalFormatting sqref="K428:K429">
    <cfRule type="duplicateValues" dxfId="58" priority="275"/>
    <cfRule type="duplicateValues" dxfId="57" priority="276"/>
    <cfRule type="duplicateValues" dxfId="56" priority="277"/>
  </conditionalFormatting>
  <conditionalFormatting sqref="K435:K436">
    <cfRule type="duplicateValues" dxfId="55" priority="263"/>
    <cfRule type="duplicateValues" dxfId="54" priority="264"/>
    <cfRule type="duplicateValues" dxfId="53" priority="265"/>
  </conditionalFormatting>
  <conditionalFormatting sqref="K440:K441">
    <cfRule type="duplicateValues" dxfId="52" priority="153"/>
    <cfRule type="duplicateValues" dxfId="51" priority="154"/>
    <cfRule type="duplicateValues" dxfId="50" priority="155"/>
  </conditionalFormatting>
  <conditionalFormatting sqref="K445:K446">
    <cfRule type="duplicateValues" dxfId="49" priority="147"/>
    <cfRule type="duplicateValues" dxfId="48" priority="148"/>
    <cfRule type="duplicateValues" dxfId="47" priority="149"/>
  </conditionalFormatting>
  <conditionalFormatting sqref="K452:K456">
    <cfRule type="duplicateValues" dxfId="46" priority="141"/>
    <cfRule type="duplicateValues" dxfId="45" priority="142"/>
    <cfRule type="duplicateValues" dxfId="44" priority="143"/>
  </conditionalFormatting>
  <conditionalFormatting sqref="K461:K462">
    <cfRule type="duplicateValues" dxfId="43" priority="123"/>
    <cfRule type="duplicateValues" dxfId="42" priority="124"/>
    <cfRule type="duplicateValues" dxfId="41" priority="125"/>
  </conditionalFormatting>
  <conditionalFormatting sqref="K468:K471">
    <cfRule type="duplicateValues" dxfId="40" priority="251"/>
    <cfRule type="duplicateValues" dxfId="39" priority="252"/>
    <cfRule type="duplicateValues" dxfId="38" priority="253"/>
  </conditionalFormatting>
  <conditionalFormatting sqref="K489:K490">
    <cfRule type="duplicateValues" dxfId="37" priority="239"/>
    <cfRule type="duplicateValues" dxfId="36" priority="240"/>
    <cfRule type="duplicateValues" dxfId="35" priority="241"/>
  </conditionalFormatting>
  <conditionalFormatting sqref="K493:K495">
    <cfRule type="duplicateValues" dxfId="34" priority="233"/>
    <cfRule type="duplicateValues" dxfId="33" priority="234"/>
    <cfRule type="duplicateValues" dxfId="32" priority="235"/>
  </conditionalFormatting>
  <conditionalFormatting sqref="K505:K506">
    <cfRule type="duplicateValues" dxfId="31" priority="197"/>
    <cfRule type="duplicateValues" dxfId="30" priority="198"/>
    <cfRule type="duplicateValues" dxfId="29" priority="199"/>
  </conditionalFormatting>
  <conditionalFormatting sqref="K513:K517">
    <cfRule type="duplicateValues" dxfId="28" priority="183"/>
    <cfRule type="duplicateValues" dxfId="27" priority="184"/>
    <cfRule type="duplicateValues" dxfId="26" priority="185"/>
  </conditionalFormatting>
  <conditionalFormatting sqref="L383:L384">
    <cfRule type="duplicateValues" dxfId="25" priority="82"/>
    <cfRule type="duplicateValues" dxfId="24" priority="83"/>
    <cfRule type="duplicateValues" dxfId="23" priority="84"/>
  </conditionalFormatting>
  <conditionalFormatting sqref="D519:D1048576 D1 D4">
    <cfRule type="duplicateValues" dxfId="22" priority="25"/>
    <cfRule type="duplicateValues" dxfId="21" priority="27"/>
  </conditionalFormatting>
  <conditionalFormatting sqref="K292:K293 K296">
    <cfRule type="duplicateValues" dxfId="20" priority="323"/>
    <cfRule type="duplicateValues" dxfId="19" priority="324"/>
    <cfRule type="duplicateValues" dxfId="18" priority="325"/>
  </conditionalFormatting>
  <conditionalFormatting sqref="K359 K349">
    <cfRule type="duplicateValues" dxfId="17" priority="305"/>
    <cfRule type="duplicateValues" dxfId="16" priority="306"/>
    <cfRule type="duplicateValues" dxfId="15" priority="307"/>
  </conditionalFormatting>
  <conditionalFormatting sqref="K369 F370:H370">
    <cfRule type="duplicateValues" dxfId="14" priority="293"/>
    <cfRule type="duplicateValues" dxfId="13" priority="294"/>
    <cfRule type="duplicateValues" dxfId="12" priority="295"/>
  </conditionalFormatting>
  <conditionalFormatting sqref="K374 K356">
    <cfRule type="duplicateValues" dxfId="11" priority="299"/>
    <cfRule type="duplicateValues" dxfId="10" priority="300"/>
    <cfRule type="duplicateValues" dxfId="9" priority="301"/>
  </conditionalFormatting>
  <conditionalFormatting sqref="K395:K400 K402:K407">
    <cfRule type="duplicateValues" dxfId="8" priority="177"/>
    <cfRule type="duplicateValues" dxfId="7" priority="178"/>
    <cfRule type="duplicateValues" dxfId="6" priority="179"/>
  </conditionalFormatting>
  <conditionalFormatting sqref="K413:K415 K417">
    <cfRule type="duplicateValues" dxfId="5" priority="171"/>
    <cfRule type="duplicateValues" dxfId="4" priority="172"/>
    <cfRule type="duplicateValues" dxfId="3" priority="173"/>
  </conditionalFormatting>
  <conditionalFormatting sqref="K507 K510">
    <cfRule type="duplicateValues" dxfId="2" priority="191"/>
    <cfRule type="duplicateValues" dxfId="1" priority="192"/>
    <cfRule type="duplicateValues" dxfId="0" priority="193"/>
  </conditionalFormatting>
  <pageMargins left="0.51180555555555596" right="0.47152777777777799" top="1" bottom="1" header="0.5" footer="0.5"/>
  <pageSetup paperSize="9" scale="73" fitToHeight="0" orientation="landscape" r:id="rId1"/>
  <headerFooter>
    <oddFooter>&amp;C第 &amp;P 页，共 &amp;N 页</oddFooter>
  </headerFooter>
  <rowBreaks count="6" manualBreakCount="6">
    <brk id="19" max="16383" man="1"/>
    <brk id="192" max="16383" man="1"/>
    <brk id="344" max="16383" man="1"/>
    <brk id="361" max="16383" man="1"/>
    <brk id="435" max="16383" man="1"/>
    <brk id="50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44798</dc:creator>
  <cp:lastModifiedBy>李湘宁 null</cp:lastModifiedBy>
  <dcterms:created xsi:type="dcterms:W3CDTF">2022-01-29T07:57:00Z</dcterms:created>
  <dcterms:modified xsi:type="dcterms:W3CDTF">2022-04-06T06:46:49Z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E835B07400C9464EBAA5F3F75D8FD3AE</vt:lpwstr>
  </property>
  <property fmtid="{D5CDD505-2E9C-101B-9397-08002B2CF9AE}" pid="3" name="KSOProductBuildVer">
    <vt:lpwstr>2052-10.8.0.6206</vt:lpwstr>
  </property>
</Properties>
</file>