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256" windowHeight="12468"/>
  </bookViews>
  <sheets>
    <sheet name="Sheet1" sheetId="1" r:id="rId1"/>
  </sheets>
  <definedNames>
    <definedName name="_xlnm._FilterDatabase" localSheetId="0" hidden="1">Sheet1!$A$3:$S$94</definedName>
    <definedName name="_xlnm.Print_Titles" localSheetId="0">Sheet1!$3:$3</definedName>
  </definedNames>
  <calcPr calcId="145621"/>
</workbook>
</file>

<file path=xl/calcChain.xml><?xml version="1.0" encoding="utf-8"?>
<calcChain xmlns="http://schemas.openxmlformats.org/spreadsheetml/2006/main">
  <c r="I83" i="1" l="1"/>
  <c r="I4" i="1"/>
  <c r="I88" i="1"/>
  <c r="D83" i="1" l="1"/>
  <c r="D88" i="1"/>
  <c r="E83" i="1" l="1"/>
  <c r="F83" i="1"/>
  <c r="G83" i="1"/>
  <c r="H83" i="1"/>
  <c r="D93" i="1" l="1"/>
  <c r="H92" i="1"/>
  <c r="G92" i="1"/>
  <c r="F92" i="1"/>
  <c r="E92" i="1"/>
  <c r="D92" i="1"/>
  <c r="D90" i="1"/>
  <c r="D86" i="1"/>
  <c r="D84" i="1"/>
  <c r="G35" i="1"/>
  <c r="D81" i="1"/>
  <c r="H80" i="1"/>
  <c r="G80" i="1"/>
  <c r="F80" i="1"/>
  <c r="E80" i="1"/>
  <c r="D80" i="1"/>
  <c r="D78" i="1"/>
  <c r="D77" i="1"/>
  <c r="D75" i="1"/>
  <c r="H74" i="1"/>
  <c r="G74" i="1"/>
  <c r="F74" i="1"/>
  <c r="E74" i="1"/>
  <c r="D74" i="1"/>
  <c r="D72" i="1"/>
  <c r="H71" i="1"/>
  <c r="G71" i="1"/>
  <c r="F71" i="1"/>
  <c r="E71" i="1"/>
  <c r="D71" i="1"/>
  <c r="D69" i="1"/>
  <c r="H68" i="1"/>
  <c r="G68" i="1"/>
  <c r="F68" i="1"/>
  <c r="E68" i="1"/>
  <c r="D68" i="1"/>
  <c r="D66" i="1"/>
  <c r="D64" i="1"/>
  <c r="D61" i="1" s="1"/>
  <c r="D62" i="1"/>
  <c r="H61" i="1"/>
  <c r="G61" i="1"/>
  <c r="F61" i="1"/>
  <c r="E61" i="1"/>
  <c r="D59" i="1"/>
  <c r="H58" i="1"/>
  <c r="G58" i="1"/>
  <c r="F58" i="1"/>
  <c r="E58" i="1"/>
  <c r="D58" i="1"/>
  <c r="D56" i="1"/>
  <c r="D53" i="1" s="1"/>
  <c r="D54" i="1"/>
  <c r="H53" i="1"/>
  <c r="G53" i="1"/>
  <c r="F53" i="1"/>
  <c r="E53" i="1"/>
  <c r="D51" i="1"/>
  <c r="H50" i="1"/>
  <c r="G50" i="1"/>
  <c r="F50" i="1"/>
  <c r="E50" i="1"/>
  <c r="D50" i="1"/>
  <c r="D45" i="1"/>
  <c r="H44" i="1"/>
  <c r="G44" i="1"/>
  <c r="F44" i="1"/>
  <c r="E44" i="1"/>
  <c r="D44" i="1"/>
  <c r="D37" i="1"/>
  <c r="H36" i="1"/>
  <c r="G36" i="1"/>
  <c r="F36" i="1"/>
  <c r="E36" i="1"/>
  <c r="D36" i="1"/>
  <c r="D32" i="1"/>
  <c r="H31" i="1"/>
  <c r="G31" i="1"/>
  <c r="F31" i="1"/>
  <c r="E31" i="1"/>
  <c r="D31" i="1"/>
  <c r="D29" i="1"/>
  <c r="H28" i="1"/>
  <c r="G28" i="1"/>
  <c r="F28" i="1"/>
  <c r="E28" i="1"/>
  <c r="D28" i="1"/>
  <c r="H26" i="1"/>
  <c r="H22" i="1" s="1"/>
  <c r="G26" i="1"/>
  <c r="G22" i="1" s="1"/>
  <c r="F26" i="1"/>
  <c r="E26" i="1"/>
  <c r="D26" i="1"/>
  <c r="D22" i="1" s="1"/>
  <c r="D23" i="1"/>
  <c r="F22" i="1"/>
  <c r="E22" i="1"/>
  <c r="D20" i="1"/>
  <c r="E19" i="1"/>
  <c r="D19" i="1"/>
  <c r="H17" i="1"/>
  <c r="G17" i="1"/>
  <c r="F17" i="1"/>
  <c r="E17" i="1"/>
  <c r="D17" i="1"/>
  <c r="H15" i="1"/>
  <c r="G15" i="1"/>
  <c r="F15" i="1"/>
  <c r="E15" i="1"/>
  <c r="E6" i="1" s="1"/>
  <c r="D15" i="1"/>
  <c r="H10" i="1"/>
  <c r="G10" i="1"/>
  <c r="G6" i="1" s="1"/>
  <c r="F10" i="1"/>
  <c r="E10" i="1"/>
  <c r="D10" i="1"/>
  <c r="H7" i="1"/>
  <c r="G7" i="1"/>
  <c r="F7" i="1"/>
  <c r="E7" i="1"/>
  <c r="D7" i="1"/>
  <c r="F6" i="1"/>
  <c r="H6" i="1" l="1"/>
  <c r="H35" i="1"/>
  <c r="F35" i="1"/>
  <c r="F4" i="1" s="1"/>
  <c r="D6" i="1"/>
  <c r="G4" i="1"/>
  <c r="D35" i="1"/>
  <c r="D4" i="1" s="1"/>
  <c r="E35" i="1"/>
  <c r="E4" i="1" s="1"/>
  <c r="F5" i="1"/>
  <c r="G5" i="1"/>
  <c r="H4" i="1"/>
  <c r="E5" i="1"/>
  <c r="D5" i="1"/>
  <c r="H5" i="1"/>
</calcChain>
</file>

<file path=xl/sharedStrings.xml><?xml version="1.0" encoding="utf-8"?>
<sst xmlns="http://schemas.openxmlformats.org/spreadsheetml/2006/main" count="312" uniqueCount="216">
  <si>
    <t>附件</t>
  </si>
  <si>
    <t>市州</t>
  </si>
  <si>
    <t>县市区/单位</t>
  </si>
  <si>
    <t>项目承担单位</t>
  </si>
  <si>
    <t>金额
（万元）</t>
  </si>
  <si>
    <t>科技重大专项</t>
  </si>
  <si>
    <t>创新型
县市</t>
  </si>
  <si>
    <t>配套支持
国家项目</t>
  </si>
  <si>
    <t>重大创
新平台</t>
  </si>
  <si>
    <t>项目名称</t>
  </si>
  <si>
    <t>项目
负责人</t>
  </si>
  <si>
    <t>项目编号</t>
  </si>
  <si>
    <t>支付方式编码</t>
  </si>
  <si>
    <t>功能科目编码</t>
  </si>
  <si>
    <t>功能科目</t>
  </si>
  <si>
    <t>政府经济科目编码</t>
  </si>
  <si>
    <t>政府经
济科目</t>
  </si>
  <si>
    <t>部门经济科目编码</t>
  </si>
  <si>
    <t>部门经
济科目</t>
  </si>
  <si>
    <t>总计</t>
  </si>
  <si>
    <t>省直单位小计</t>
  </si>
  <si>
    <t>省教育厅</t>
  </si>
  <si>
    <t>省教育厅小计</t>
  </si>
  <si>
    <t>中南大学小计</t>
  </si>
  <si>
    <t>中南大学</t>
  </si>
  <si>
    <t>湘雅二医院</t>
  </si>
  <si>
    <t>心脏性猝死救治关键技术研究</t>
  </si>
  <si>
    <t>刘启明</t>
  </si>
  <si>
    <t>2020SK1013</t>
  </si>
  <si>
    <t>商品和服务支出</t>
  </si>
  <si>
    <t>其他商品和服务支出</t>
  </si>
  <si>
    <t>急性创伤后重要脏器损伤和并发症救治关键技术研究</t>
  </si>
  <si>
    <t>张东山</t>
  </si>
  <si>
    <t>2020SK1014</t>
  </si>
  <si>
    <t>湖南大学小计</t>
  </si>
  <si>
    <t>湖南大学</t>
  </si>
  <si>
    <t>规模化储能抑制特高压直流输电换相失败技术与装备研究</t>
  </si>
  <si>
    <t>罗安</t>
  </si>
  <si>
    <t>2020GK1012</t>
  </si>
  <si>
    <t>规模化储能平滑新能源功率控制和稳定电网电压频率技术与装备研究</t>
  </si>
  <si>
    <t>罗隆福</t>
  </si>
  <si>
    <t>2020GK1013</t>
  </si>
  <si>
    <t>深海矿物开采模拟作业与运维关键技术及系统研究</t>
  </si>
  <si>
    <t>秦晓辉</t>
  </si>
  <si>
    <t>2020GK1023</t>
  </si>
  <si>
    <t>深海矿物开采装备智能控制调度关键技术及系统研究</t>
  </si>
  <si>
    <t>边有钢</t>
  </si>
  <si>
    <t>2020GK1025</t>
  </si>
  <si>
    <t>湖南农业大学小计</t>
  </si>
  <si>
    <t>湖南农业大学</t>
  </si>
  <si>
    <t>稻飞虱灾变机制与可持续防控技术研究</t>
  </si>
  <si>
    <t>李有志</t>
  </si>
  <si>
    <t>2021YFD1401100</t>
  </si>
  <si>
    <t>重点研发计划</t>
  </si>
  <si>
    <t>湖南师范大学小计</t>
  </si>
  <si>
    <t>湖南师范大学</t>
  </si>
  <si>
    <t>省部共建淡水鱼类发育生物学国家重点实验室</t>
  </si>
  <si>
    <t>刘少军</t>
  </si>
  <si>
    <t>2023PT1002</t>
  </si>
  <si>
    <t>实验室及相关设施</t>
  </si>
  <si>
    <t>省科技厅</t>
  </si>
  <si>
    <t>省科技厅小计</t>
  </si>
  <si>
    <t>湖南省林业科学院小计</t>
  </si>
  <si>
    <t>湖南省林业科学院</t>
  </si>
  <si>
    <t>木本油料资源利用国家重点实验室建设</t>
  </si>
  <si>
    <t>肖志红</t>
  </si>
  <si>
    <t>2023PT1001</t>
  </si>
  <si>
    <t>省卫健委</t>
  </si>
  <si>
    <t>省卫健委小计</t>
  </si>
  <si>
    <t>湖南省人民医院小计</t>
  </si>
  <si>
    <t>湖南省人民医院</t>
  </si>
  <si>
    <t>急危重症院前急救关键技术研究</t>
  </si>
  <si>
    <t>韩小彤</t>
  </si>
  <si>
    <t>2020SK1011</t>
  </si>
  <si>
    <t>基于北斗、5G、物联网技术开发急危重症院前救治和重大传染病的应急救援指挥决策信息平台</t>
  </si>
  <si>
    <t>向华</t>
  </si>
  <si>
    <t>2020SK1015</t>
  </si>
  <si>
    <t>南华大学附属南华医院小计</t>
  </si>
  <si>
    <t>南华大学附属南华医院</t>
  </si>
  <si>
    <t>危重脑卒中救治关键技术研究</t>
  </si>
  <si>
    <t>汤永红</t>
  </si>
  <si>
    <t>2020SK1012</t>
  </si>
  <si>
    <t>省农业科学院</t>
  </si>
  <si>
    <t>省农业科学院小计</t>
  </si>
  <si>
    <t>湖南省农业科学院小计</t>
  </si>
  <si>
    <t>湖南省农业科学院</t>
  </si>
  <si>
    <t>产地重金属污染的区域过程、智能防控原理与实用技术模式</t>
  </si>
  <si>
    <t>纪雄辉</t>
  </si>
  <si>
    <t>2022YFD1700100</t>
  </si>
  <si>
    <t>非预算单位</t>
  </si>
  <si>
    <t>非预算单位小计</t>
  </si>
  <si>
    <t>国网湖南省电力有限公司小计</t>
  </si>
  <si>
    <t>国网湖南省电力有限公司</t>
  </si>
  <si>
    <t>多场景融合规模化储能电站接入电网分析与仿真平台研究</t>
  </si>
  <si>
    <t>李湘旗</t>
  </si>
  <si>
    <t>2020GK1011</t>
  </si>
  <si>
    <t>规模化储能技术和系统支撑湖南电网安全稳定运行工程示范</t>
  </si>
  <si>
    <t>周冠东</t>
  </si>
  <si>
    <t>2020GK1015</t>
  </si>
  <si>
    <t>市州小计</t>
  </si>
  <si>
    <t>长沙市</t>
  </si>
  <si>
    <t>长沙市小计</t>
  </si>
  <si>
    <t>长沙市本级及所辖区</t>
  </si>
  <si>
    <t>长沙市本级及所辖区小计</t>
  </si>
  <si>
    <t>长沙矿冶研究院有限责任公司</t>
  </si>
  <si>
    <t>深海矿产资源与地质勘探关键技术及装备研究</t>
  </si>
  <si>
    <t>唐红平</t>
  </si>
  <si>
    <t>2020GK1021</t>
  </si>
  <si>
    <t>对企业补助</t>
  </si>
  <si>
    <t>3000米-6000米深海矿物采集与输送关键技术及装备研究</t>
  </si>
  <si>
    <t>郑皓</t>
  </si>
  <si>
    <t>2020GK1022</t>
  </si>
  <si>
    <t>中国电子科技集团公司第四十八研究所</t>
  </si>
  <si>
    <t>国家第三代半导体技术创新中心（湖南）平台建设</t>
  </si>
  <si>
    <t>杨晶</t>
  </si>
  <si>
    <t>2023PT1003</t>
  </si>
  <si>
    <t>2060599</t>
  </si>
  <si>
    <t>其他科技条件与服务支出</t>
  </si>
  <si>
    <t>长沙雨花区科学技术局</t>
  </si>
  <si>
    <t>机关商品和服务支出</t>
  </si>
  <si>
    <t>长沙天心区科学技术局</t>
  </si>
  <si>
    <t>长沙望城区科学技术局</t>
  </si>
  <si>
    <t>株洲市</t>
  </si>
  <si>
    <t>株洲市小计</t>
  </si>
  <si>
    <t>株洲市本级及所辖区</t>
  </si>
  <si>
    <t>株洲市本级及所辖区小计</t>
  </si>
  <si>
    <t>株洲中车时代电气股份有限公司</t>
  </si>
  <si>
    <t>深海矿物开采装备用分布式电能网络关键技术及全电驱动力系统研究</t>
  </si>
  <si>
    <t>张定华</t>
  </si>
  <si>
    <t>2020GK1024</t>
  </si>
  <si>
    <t>湖南立方新能源科技有限责任公司</t>
  </si>
  <si>
    <t>储能电池开发、综合利用和测试技术及其应用</t>
  </si>
  <si>
    <t>涂健</t>
  </si>
  <si>
    <t>2020GK1014</t>
  </si>
  <si>
    <t>株洲石峰区科技和工业信息化局</t>
  </si>
  <si>
    <t>株洲芦淞区科技和工业信息化局</t>
  </si>
  <si>
    <t>湘潭市</t>
  </si>
  <si>
    <t>湘潭市小计</t>
  </si>
  <si>
    <t>湘潭市本级及所辖区</t>
  </si>
  <si>
    <t>湘潭市本级及所辖区小计</t>
  </si>
  <si>
    <t>湘潭雨湖区科技和工业信息化局</t>
  </si>
  <si>
    <t>衡阳市</t>
  </si>
  <si>
    <t>衡阳市小计</t>
  </si>
  <si>
    <t>祁东县</t>
  </si>
  <si>
    <t>祁东县小计</t>
  </si>
  <si>
    <t>衡阳祁东县科技和工业信息化局</t>
  </si>
  <si>
    <t>耒阳市</t>
  </si>
  <si>
    <t>耒阳市小计</t>
  </si>
  <si>
    <t>衡阳耒阳市科技和工业信息化局</t>
  </si>
  <si>
    <t>邵阳市</t>
  </si>
  <si>
    <t>邵阳市小计</t>
  </si>
  <si>
    <t>邵阳市本级及所辖区</t>
  </si>
  <si>
    <t>邵阳市本级及所辖区小计</t>
  </si>
  <si>
    <t>邵阳双清区科技和工业信息化局</t>
  </si>
  <si>
    <t>岳阳市</t>
  </si>
  <si>
    <t>岳阳市小计</t>
  </si>
  <si>
    <t>岳阳市本级及所辖区</t>
  </si>
  <si>
    <t>岳阳市本级及所辖区小计</t>
  </si>
  <si>
    <t>岳阳云溪区科技和工业信息化局</t>
  </si>
  <si>
    <t>平江县</t>
  </si>
  <si>
    <t>平江县小计</t>
  </si>
  <si>
    <t>岳阳平江县科技和工业信息化局</t>
  </si>
  <si>
    <t>华容县</t>
  </si>
  <si>
    <t>华容县小计</t>
  </si>
  <si>
    <t>岳阳华容县科学技术局</t>
  </si>
  <si>
    <t>常德市</t>
  </si>
  <si>
    <t>常德市小计</t>
  </si>
  <si>
    <t>常德市本级及所辖区</t>
  </si>
  <si>
    <t>常德市本级及所辖区小计</t>
  </si>
  <si>
    <t>常德津市市科学技术局</t>
  </si>
  <si>
    <t>益阳市</t>
  </si>
  <si>
    <t>益阳市小计</t>
  </si>
  <si>
    <t>沅江市</t>
  </si>
  <si>
    <t>沅江市小计</t>
  </si>
  <si>
    <t>益阳沅江市科学技术和工业信息化局</t>
  </si>
  <si>
    <t>永州市</t>
  </si>
  <si>
    <t>永州市小计</t>
  </si>
  <si>
    <t>宁远县</t>
  </si>
  <si>
    <t>宁远县小计</t>
  </si>
  <si>
    <t>永州宁远县科技和工业信息化局</t>
  </si>
  <si>
    <t>郴州市</t>
  </si>
  <si>
    <t>郴州市小计</t>
  </si>
  <si>
    <t>永兴县</t>
  </si>
  <si>
    <t>永兴县小计</t>
  </si>
  <si>
    <t>郴州永兴县科技和工业信息化局</t>
  </si>
  <si>
    <t>娄底市</t>
  </si>
  <si>
    <t>娄底市小计</t>
  </si>
  <si>
    <t>娄底市本级及所辖区</t>
  </si>
  <si>
    <t>娄底市本级及所辖区小计</t>
  </si>
  <si>
    <t>娄底娄星区科学技术局</t>
  </si>
  <si>
    <t>怀化市</t>
  </si>
  <si>
    <t>怀化市小计</t>
  </si>
  <si>
    <t>怀化市本级及所辖区</t>
  </si>
  <si>
    <t>怀化市本级及所辖区小计</t>
  </si>
  <si>
    <t>湖南正清制药集团股份有限公司</t>
  </si>
  <si>
    <t>正清风痛宁（青风藤）全产业链关键技术研究</t>
  </si>
  <si>
    <t>刘良</t>
  </si>
  <si>
    <t>2020SK1020</t>
  </si>
  <si>
    <t>辰溪县</t>
  </si>
  <si>
    <t>辰溪县小计</t>
  </si>
  <si>
    <t>怀化辰溪县科学技术局</t>
  </si>
  <si>
    <t>溆浦县</t>
  </si>
  <si>
    <t>溆浦县小计</t>
  </si>
  <si>
    <t>怀化溆浦县科学技术局</t>
  </si>
  <si>
    <t>湘西土家族苗族自治州</t>
  </si>
  <si>
    <t>湘西土家族苗族自治州小计</t>
  </si>
  <si>
    <t>吉首市</t>
  </si>
  <si>
    <t>吉首市小计</t>
  </si>
  <si>
    <t>湘西吉首市科技和工业信息化局</t>
  </si>
  <si>
    <t>2023年第四批创新型省份建设专项资金项目明细表</t>
    <phoneticPr fontId="20" type="noConversion"/>
  </si>
  <si>
    <t>科技“三下乡”经费</t>
  </si>
  <si>
    <t>芷江县</t>
    <phoneticPr fontId="20" type="noConversion"/>
  </si>
  <si>
    <t>芷江县小计</t>
    <phoneticPr fontId="20" type="noConversion"/>
  </si>
  <si>
    <t>芷江县</t>
    <phoneticPr fontId="20" type="noConversion"/>
  </si>
  <si>
    <t>科普活动</t>
  </si>
  <si>
    <t>对事业单位经常性补助</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</si>
</sst>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0_);[Red]\(0.00\)"/>
    <numFmt numFmtId="178" formatCode="0.00_ "/>
  </numFmts>
  <fonts count="24">
    <font>
      <sz val="11"/>
      <color theme="1"/>
      <name val="宋体"/>
      <charset val="134"/>
      <scheme val="minor"/>
    </font>
    <font>
      <b/>
      <sz val="11"/>
      <color theme="1"/>
      <name val="宋体"/>
      <family val="3"/>
      <charset val="134"/>
      <scheme val="minor"/>
    </font>
    <font>
      <sz val="12"/>
      <name val="黑体"/>
      <family val="3"/>
      <charset val="134"/>
    </font>
    <font>
      <sz val="10"/>
      <name val="宋体"/>
      <family val="3"/>
      <charset val="134"/>
      <scheme val="minor"/>
    </font>
    <font>
      <b/>
      <sz val="10"/>
      <name val="Times New Roman"/>
      <family val="1"/>
    </font>
    <font>
      <sz val="22"/>
      <name val="方正小标宋_GBK"/>
      <charset val="134"/>
    </font>
    <font>
      <sz val="22"/>
      <name val="Times New Roman"/>
      <family val="1"/>
    </font>
    <font>
      <b/>
      <sz val="12"/>
      <color theme="1"/>
      <name val="仿宋_GB2312"/>
      <family val="3"/>
      <charset val="134"/>
    </font>
    <font>
      <b/>
      <sz val="12"/>
      <name val="仿宋_GB2312"/>
      <family val="3"/>
      <charset val="134"/>
    </font>
    <font>
      <b/>
      <sz val="12"/>
      <name val="Times New Roman"/>
      <family val="1"/>
    </font>
    <font>
      <sz val="12"/>
      <name val="Times New Roman"/>
      <family val="1"/>
    </font>
    <font>
      <sz val="12"/>
      <name val="仿宋_GB2312"/>
      <family val="3"/>
      <charset val="134"/>
    </font>
    <font>
      <sz val="12"/>
      <color theme="1"/>
      <name val="仿宋_GB2312"/>
      <family val="3"/>
      <charset val="134"/>
    </font>
    <font>
      <sz val="12"/>
      <color theme="1"/>
      <name val="Times New Roman"/>
      <family val="1"/>
    </font>
    <font>
      <sz val="10"/>
      <name val="仿宋_GB2312"/>
      <family val="3"/>
      <charset val="134"/>
    </font>
    <font>
      <b/>
      <sz val="12"/>
      <color theme="1"/>
      <name val="Times New Roman"/>
      <family val="1"/>
    </font>
    <font>
      <sz val="10"/>
      <name val="Times New Roman"/>
      <family val="1"/>
    </font>
    <font>
      <b/>
      <sz val="12"/>
      <name val="Times New Roman"/>
      <family val="1"/>
    </font>
    <font>
      <sz val="12"/>
      <name val="Times New Roman"/>
      <family val="1"/>
    </font>
    <font>
      <sz val="12"/>
      <name val="宋体"/>
      <family val="3"/>
      <charset val="134"/>
    </font>
    <font>
      <sz val="9"/>
      <name val="宋体"/>
      <family val="3"/>
      <charset val="134"/>
      <scheme val="minor"/>
    </font>
    <font>
      <sz val="22"/>
      <name val="方正小标宋_GBK"/>
      <family val="4"/>
      <charset val="134"/>
    </font>
    <font>
      <b/>
      <sz val="11"/>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9" fillId="0" borderId="0"/>
  </cellStyleXfs>
  <cellXfs count="51">
    <xf numFmtId="0" fontId="0" fillId="0" borderId="0" xfId="0">
      <alignment vertical="center"/>
    </xf>
    <xf numFmtId="0" fontId="3" fillId="0" borderId="0" xfId="0"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 fillId="2" borderId="0" xfId="0" applyFont="1" applyFill="1">
      <alignment vertical="center"/>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0" fillId="2" borderId="0" xfId="0" applyFill="1">
      <alignment vertical="center"/>
    </xf>
    <xf numFmtId="0" fontId="13" fillId="2" borderId="1" xfId="0" applyFont="1" applyFill="1" applyBorder="1" applyAlignment="1">
      <alignment horizontal="center" vertical="center" wrapText="1"/>
    </xf>
    <xf numFmtId="0" fontId="11" fillId="2" borderId="1" xfId="0" applyFont="1" applyFill="1" applyBorder="1" applyAlignment="1" applyProtection="1">
      <alignment horizontal="center" vertical="center" wrapText="1"/>
      <protection locked="0"/>
    </xf>
    <xf numFmtId="0" fontId="12" fillId="2" borderId="1" xfId="0" applyFont="1" applyFill="1" applyBorder="1" applyAlignment="1">
      <alignment horizontal="center" vertical="center"/>
    </xf>
    <xf numFmtId="177" fontId="10" fillId="2"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0" fillId="0" borderId="0" xfId="0" applyFill="1">
      <alignment vertical="center"/>
    </xf>
    <xf numFmtId="49" fontId="23" fillId="0" borderId="1" xfId="1"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2" fillId="2" borderId="1" xfId="0" applyFont="1" applyFill="1" applyBorder="1" applyAlignment="1">
      <alignment horizontal="center" vertical="center"/>
    </xf>
    <xf numFmtId="178" fontId="8" fillId="2" borderId="1" xfId="1" applyNumberFormat="1" applyFont="1" applyFill="1" applyBorder="1" applyAlignment="1">
      <alignment horizontal="center" vertical="center" wrapText="1"/>
    </xf>
    <xf numFmtId="178" fontId="11" fillId="2" borderId="1" xfId="1"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176" fontId="6" fillId="0" borderId="0" xfId="0" applyNumberFormat="1" applyFont="1" applyFill="1" applyBorder="1" applyAlignment="1">
      <alignment horizontal="center" vertical="center" wrapText="1"/>
    </xf>
  </cellXfs>
  <cellStyles count="2">
    <cellStyle name="常规" xfId="0" builtinId="0"/>
    <cellStyle name="常规 2" xfId="1"/>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S94"/>
  <sheetViews>
    <sheetView tabSelected="1" view="pageBreakPreview" zoomScaleNormal="130" zoomScaleSheetLayoutView="100" workbookViewId="0">
      <selection activeCell="C89" sqref="C89"/>
    </sheetView>
  </sheetViews>
  <sheetFormatPr defaultColWidth="9" defaultRowHeight="14.4"/>
  <cols>
    <col min="1" max="1" width="6.109375" customWidth="1"/>
    <col min="2" max="2" width="7.88671875" customWidth="1"/>
    <col min="3" max="3" width="16.77734375" customWidth="1"/>
    <col min="4" max="4" width="9.44140625" customWidth="1"/>
    <col min="6" max="6" width="7.77734375" customWidth="1"/>
    <col min="7" max="7" width="10.109375" customWidth="1"/>
    <col min="8" max="9" width="8.21875" customWidth="1"/>
    <col min="10" max="10" width="25.109375" customWidth="1"/>
    <col min="12" max="12" width="12.77734375" customWidth="1"/>
    <col min="13" max="13" width="7.88671875" customWidth="1"/>
    <col min="14" max="14" width="8.33203125" customWidth="1"/>
    <col min="15" max="15" width="10.21875" customWidth="1"/>
    <col min="16" max="16" width="9.77734375" customWidth="1"/>
    <col min="17" max="17" width="10.44140625" customWidth="1"/>
    <col min="18" max="18" width="9.77734375" customWidth="1"/>
    <col min="19" max="19" width="11.21875" customWidth="1"/>
  </cols>
  <sheetData>
    <row r="1" spans="1:19" ht="15.6">
      <c r="A1" s="47" t="s">
        <v>0</v>
      </c>
      <c r="B1" s="47"/>
      <c r="C1" s="1"/>
      <c r="D1" s="2"/>
      <c r="E1" s="2"/>
      <c r="F1" s="2"/>
      <c r="G1" s="2"/>
      <c r="H1" s="2"/>
      <c r="I1" s="2"/>
      <c r="J1" s="2"/>
      <c r="K1" s="6"/>
      <c r="L1" s="6"/>
      <c r="M1" s="6"/>
      <c r="N1" s="7"/>
      <c r="O1" s="6"/>
      <c r="P1" s="7"/>
      <c r="Q1" s="6"/>
      <c r="R1" s="7"/>
      <c r="S1" s="6"/>
    </row>
    <row r="2" spans="1:19" ht="50.1" customHeight="1">
      <c r="A2" s="48" t="s">
        <v>209</v>
      </c>
      <c r="B2" s="49"/>
      <c r="C2" s="49"/>
      <c r="D2" s="50"/>
      <c r="E2" s="50"/>
      <c r="F2" s="50"/>
      <c r="G2" s="50"/>
      <c r="H2" s="50"/>
      <c r="I2" s="50"/>
      <c r="J2" s="50"/>
      <c r="K2" s="49"/>
      <c r="L2" s="49"/>
      <c r="M2" s="49"/>
      <c r="N2" s="49"/>
      <c r="O2" s="49"/>
      <c r="P2" s="49"/>
      <c r="Q2" s="49"/>
      <c r="R2" s="49"/>
      <c r="S2" s="49"/>
    </row>
    <row r="3" spans="1:19" ht="77.25" customHeight="1">
      <c r="A3" s="3" t="s">
        <v>1</v>
      </c>
      <c r="B3" s="4" t="s">
        <v>2</v>
      </c>
      <c r="C3" s="4" t="s">
        <v>3</v>
      </c>
      <c r="D3" s="5" t="s">
        <v>4</v>
      </c>
      <c r="E3" s="5" t="s">
        <v>5</v>
      </c>
      <c r="F3" s="5" t="s">
        <v>6</v>
      </c>
      <c r="G3" s="5" t="s">
        <v>7</v>
      </c>
      <c r="H3" s="5" t="s">
        <v>8</v>
      </c>
      <c r="I3" s="24" t="s">
        <v>210</v>
      </c>
      <c r="J3" s="4" t="s">
        <v>9</v>
      </c>
      <c r="K3" s="4" t="s">
        <v>10</v>
      </c>
      <c r="L3" s="4" t="s">
        <v>11</v>
      </c>
      <c r="M3" s="4" t="s">
        <v>12</v>
      </c>
      <c r="N3" s="4" t="s">
        <v>13</v>
      </c>
      <c r="O3" s="4" t="s">
        <v>14</v>
      </c>
      <c r="P3" s="4" t="s">
        <v>15</v>
      </c>
      <c r="Q3" s="4" t="s">
        <v>16</v>
      </c>
      <c r="R3" s="4" t="s">
        <v>17</v>
      </c>
      <c r="S3" s="4" t="s">
        <v>18</v>
      </c>
    </row>
    <row r="4" spans="1:19" s="13" customFormat="1" ht="35.1" customHeight="1">
      <c r="A4" s="31" t="s">
        <v>19</v>
      </c>
      <c r="B4" s="31"/>
      <c r="C4" s="31"/>
      <c r="D4" s="8">
        <f>SUBTOTAL(9,D8:D94)</f>
        <v>15532</v>
      </c>
      <c r="E4" s="8">
        <f t="shared" ref="E4:I4" si="0">SUBTOTAL(9,E8:E94)</f>
        <v>4900</v>
      </c>
      <c r="F4" s="8">
        <f t="shared" si="0"/>
        <v>4000</v>
      </c>
      <c r="G4" s="8">
        <f t="shared" si="0"/>
        <v>2812</v>
      </c>
      <c r="H4" s="8">
        <f t="shared" si="0"/>
        <v>3800</v>
      </c>
      <c r="I4" s="8">
        <f t="shared" si="0"/>
        <v>20</v>
      </c>
      <c r="J4" s="9"/>
      <c r="K4" s="9"/>
      <c r="L4" s="10"/>
      <c r="M4" s="11"/>
      <c r="N4" s="12"/>
      <c r="O4" s="9"/>
      <c r="P4" s="12"/>
      <c r="Q4" s="9"/>
      <c r="R4" s="12"/>
      <c r="S4" s="9"/>
    </row>
    <row r="5" spans="1:19" s="13" customFormat="1" ht="33" customHeight="1">
      <c r="A5" s="31" t="s">
        <v>20</v>
      </c>
      <c r="B5" s="31"/>
      <c r="C5" s="31"/>
      <c r="D5" s="8">
        <f t="shared" ref="D5:H5" si="1">SUBTOTAL(9,D8:D34)</f>
        <v>6230.5</v>
      </c>
      <c r="E5" s="8">
        <f t="shared" si="1"/>
        <v>2618.5</v>
      </c>
      <c r="F5" s="8">
        <f t="shared" si="1"/>
        <v>0</v>
      </c>
      <c r="G5" s="8">
        <f t="shared" si="1"/>
        <v>2812</v>
      </c>
      <c r="H5" s="8">
        <f t="shared" si="1"/>
        <v>800</v>
      </c>
      <c r="I5" s="8"/>
      <c r="J5" s="9"/>
      <c r="K5" s="9"/>
      <c r="L5" s="10"/>
      <c r="M5" s="11"/>
      <c r="N5" s="12"/>
      <c r="O5" s="9"/>
      <c r="P5" s="12"/>
      <c r="Q5" s="9"/>
      <c r="R5" s="12"/>
      <c r="S5" s="9"/>
    </row>
    <row r="6" spans="1:19" s="19" customFormat="1" ht="32.1" customHeight="1">
      <c r="A6" s="38" t="s">
        <v>21</v>
      </c>
      <c r="B6" s="31" t="s">
        <v>22</v>
      </c>
      <c r="C6" s="31"/>
      <c r="D6" s="14">
        <f t="shared" ref="D6:H6" si="2">SUBTOTAL(9,D8:D18)</f>
        <v>3268</v>
      </c>
      <c r="E6" s="14">
        <f t="shared" si="2"/>
        <v>1618</v>
      </c>
      <c r="F6" s="14">
        <f t="shared" si="2"/>
        <v>0</v>
      </c>
      <c r="G6" s="14">
        <f t="shared" si="2"/>
        <v>1350</v>
      </c>
      <c r="H6" s="14">
        <f t="shared" si="2"/>
        <v>300</v>
      </c>
      <c r="I6" s="14"/>
      <c r="J6" s="15"/>
      <c r="K6" s="15"/>
      <c r="L6" s="16"/>
      <c r="M6" s="17"/>
      <c r="N6" s="18"/>
      <c r="O6" s="15"/>
      <c r="P6" s="18"/>
      <c r="Q6" s="15"/>
      <c r="R6" s="18"/>
      <c r="S6" s="15"/>
    </row>
    <row r="7" spans="1:19" s="19" customFormat="1" ht="32.1" customHeight="1">
      <c r="A7" s="39"/>
      <c r="B7" s="31" t="s">
        <v>23</v>
      </c>
      <c r="C7" s="31"/>
      <c r="D7" s="14">
        <f t="shared" ref="D7:H7" si="3">SUBTOTAL(9,D8:D9)</f>
        <v>204</v>
      </c>
      <c r="E7" s="14">
        <f t="shared" si="3"/>
        <v>204</v>
      </c>
      <c r="F7" s="14">
        <f t="shared" si="3"/>
        <v>0</v>
      </c>
      <c r="G7" s="14">
        <f t="shared" si="3"/>
        <v>0</v>
      </c>
      <c r="H7" s="14">
        <f t="shared" si="3"/>
        <v>0</v>
      </c>
      <c r="I7" s="14"/>
      <c r="J7" s="15"/>
      <c r="K7" s="15"/>
      <c r="L7" s="16"/>
      <c r="M7" s="17"/>
      <c r="N7" s="18"/>
      <c r="O7" s="15"/>
      <c r="P7" s="18"/>
      <c r="Q7" s="15"/>
      <c r="R7" s="18"/>
      <c r="S7" s="15"/>
    </row>
    <row r="8" spans="1:19" s="19" customFormat="1" ht="50.1" customHeight="1">
      <c r="A8" s="39"/>
      <c r="B8" s="34" t="s">
        <v>24</v>
      </c>
      <c r="C8" s="34" t="s">
        <v>25</v>
      </c>
      <c r="D8" s="14">
        <v>108</v>
      </c>
      <c r="E8" s="14">
        <v>108</v>
      </c>
      <c r="F8" s="14"/>
      <c r="G8" s="14"/>
      <c r="H8" s="14"/>
      <c r="I8" s="14"/>
      <c r="J8" s="15" t="s">
        <v>26</v>
      </c>
      <c r="K8" s="15" t="s">
        <v>27</v>
      </c>
      <c r="L8" s="20" t="s">
        <v>28</v>
      </c>
      <c r="M8" s="17">
        <v>1</v>
      </c>
      <c r="N8" s="18">
        <v>2060901</v>
      </c>
      <c r="O8" s="15" t="s">
        <v>5</v>
      </c>
      <c r="P8" s="18">
        <v>50502</v>
      </c>
      <c r="Q8" s="15" t="s">
        <v>29</v>
      </c>
      <c r="R8" s="18">
        <v>30299</v>
      </c>
      <c r="S8" s="15" t="s">
        <v>30</v>
      </c>
    </row>
    <row r="9" spans="1:19" s="19" customFormat="1" ht="50.1" customHeight="1">
      <c r="A9" s="39"/>
      <c r="B9" s="34"/>
      <c r="C9" s="34"/>
      <c r="D9" s="14">
        <v>96</v>
      </c>
      <c r="E9" s="14">
        <v>96</v>
      </c>
      <c r="F9" s="14"/>
      <c r="G9" s="14"/>
      <c r="H9" s="14"/>
      <c r="I9" s="14"/>
      <c r="J9" s="15" t="s">
        <v>31</v>
      </c>
      <c r="K9" s="15" t="s">
        <v>32</v>
      </c>
      <c r="L9" s="20" t="s">
        <v>33</v>
      </c>
      <c r="M9" s="17">
        <v>1</v>
      </c>
      <c r="N9" s="18">
        <v>2060901</v>
      </c>
      <c r="O9" s="15" t="s">
        <v>5</v>
      </c>
      <c r="P9" s="18">
        <v>50502</v>
      </c>
      <c r="Q9" s="15" t="s">
        <v>29</v>
      </c>
      <c r="R9" s="18">
        <v>30299</v>
      </c>
      <c r="S9" s="15" t="s">
        <v>30</v>
      </c>
    </row>
    <row r="10" spans="1:19" s="19" customFormat="1" ht="32.1" customHeight="1">
      <c r="A10" s="39"/>
      <c r="B10" s="31" t="s">
        <v>34</v>
      </c>
      <c r="C10" s="31"/>
      <c r="D10" s="14">
        <f t="shared" ref="D10:H10" si="4">SUBTOTAL(9,D11:D14)</f>
        <v>1414</v>
      </c>
      <c r="E10" s="14">
        <f t="shared" si="4"/>
        <v>1414</v>
      </c>
      <c r="F10" s="14">
        <f t="shared" si="4"/>
        <v>0</v>
      </c>
      <c r="G10" s="14">
        <f t="shared" si="4"/>
        <v>0</v>
      </c>
      <c r="H10" s="14">
        <f t="shared" si="4"/>
        <v>0</v>
      </c>
      <c r="I10" s="14"/>
      <c r="J10" s="15"/>
      <c r="K10" s="15"/>
      <c r="L10" s="14"/>
      <c r="M10" s="17"/>
      <c r="N10" s="18"/>
      <c r="O10" s="15"/>
      <c r="P10" s="18"/>
      <c r="Q10" s="15"/>
      <c r="R10" s="18"/>
      <c r="S10" s="15"/>
    </row>
    <row r="11" spans="1:19" s="19" customFormat="1" ht="57.9" customHeight="1">
      <c r="A11" s="39"/>
      <c r="B11" s="34" t="s">
        <v>35</v>
      </c>
      <c r="C11" s="34"/>
      <c r="D11" s="14">
        <v>360.5</v>
      </c>
      <c r="E11" s="14">
        <v>360.5</v>
      </c>
      <c r="F11" s="14"/>
      <c r="G11" s="14"/>
      <c r="H11" s="14"/>
      <c r="I11" s="14"/>
      <c r="J11" s="15" t="s">
        <v>36</v>
      </c>
      <c r="K11" s="15" t="s">
        <v>37</v>
      </c>
      <c r="L11" s="14" t="s">
        <v>38</v>
      </c>
      <c r="M11" s="17">
        <v>1</v>
      </c>
      <c r="N11" s="18">
        <v>2060901</v>
      </c>
      <c r="O11" s="15" t="s">
        <v>5</v>
      </c>
      <c r="P11" s="18">
        <v>50502</v>
      </c>
      <c r="Q11" s="15" t="s">
        <v>29</v>
      </c>
      <c r="R11" s="18">
        <v>30299</v>
      </c>
      <c r="S11" s="15" t="s">
        <v>30</v>
      </c>
    </row>
    <row r="12" spans="1:19" s="19" customFormat="1" ht="59.1" customHeight="1">
      <c r="A12" s="39"/>
      <c r="B12" s="34"/>
      <c r="C12" s="34"/>
      <c r="D12" s="14">
        <v>336</v>
      </c>
      <c r="E12" s="14">
        <v>336</v>
      </c>
      <c r="F12" s="14"/>
      <c r="G12" s="14"/>
      <c r="H12" s="14"/>
      <c r="I12" s="14"/>
      <c r="J12" s="15" t="s">
        <v>39</v>
      </c>
      <c r="K12" s="15" t="s">
        <v>40</v>
      </c>
      <c r="L12" s="14" t="s">
        <v>41</v>
      </c>
      <c r="M12" s="17">
        <v>1</v>
      </c>
      <c r="N12" s="18">
        <v>2060901</v>
      </c>
      <c r="O12" s="15" t="s">
        <v>5</v>
      </c>
      <c r="P12" s="18">
        <v>50502</v>
      </c>
      <c r="Q12" s="15" t="s">
        <v>29</v>
      </c>
      <c r="R12" s="18">
        <v>30299</v>
      </c>
      <c r="S12" s="15" t="s">
        <v>30</v>
      </c>
    </row>
    <row r="13" spans="1:19" s="19" customFormat="1" ht="50.1" customHeight="1">
      <c r="A13" s="39"/>
      <c r="B13" s="34"/>
      <c r="C13" s="34"/>
      <c r="D13" s="14">
        <v>371</v>
      </c>
      <c r="E13" s="14">
        <v>371</v>
      </c>
      <c r="F13" s="14"/>
      <c r="G13" s="14"/>
      <c r="H13" s="14"/>
      <c r="I13" s="14"/>
      <c r="J13" s="15" t="s">
        <v>42</v>
      </c>
      <c r="K13" s="15" t="s">
        <v>43</v>
      </c>
      <c r="L13" s="14" t="s">
        <v>44</v>
      </c>
      <c r="M13" s="17">
        <v>1</v>
      </c>
      <c r="N13" s="18">
        <v>2060901</v>
      </c>
      <c r="O13" s="15" t="s">
        <v>5</v>
      </c>
      <c r="P13" s="18">
        <v>50502</v>
      </c>
      <c r="Q13" s="15" t="s">
        <v>29</v>
      </c>
      <c r="R13" s="18">
        <v>30299</v>
      </c>
      <c r="S13" s="15" t="s">
        <v>30</v>
      </c>
    </row>
    <row r="14" spans="1:19" s="19" customFormat="1" ht="56.1" customHeight="1">
      <c r="A14" s="39"/>
      <c r="B14" s="34"/>
      <c r="C14" s="34"/>
      <c r="D14" s="14">
        <v>346.5</v>
      </c>
      <c r="E14" s="14">
        <v>346.5</v>
      </c>
      <c r="F14" s="14"/>
      <c r="G14" s="14"/>
      <c r="H14" s="14"/>
      <c r="I14" s="14"/>
      <c r="J14" s="15" t="s">
        <v>45</v>
      </c>
      <c r="K14" s="15" t="s">
        <v>46</v>
      </c>
      <c r="L14" s="14" t="s">
        <v>47</v>
      </c>
      <c r="M14" s="17">
        <v>1</v>
      </c>
      <c r="N14" s="18">
        <v>2060901</v>
      </c>
      <c r="O14" s="15" t="s">
        <v>5</v>
      </c>
      <c r="P14" s="18">
        <v>50502</v>
      </c>
      <c r="Q14" s="15" t="s">
        <v>29</v>
      </c>
      <c r="R14" s="18">
        <v>30299</v>
      </c>
      <c r="S14" s="15" t="s">
        <v>30</v>
      </c>
    </row>
    <row r="15" spans="1:19" s="19" customFormat="1" ht="32.1" customHeight="1">
      <c r="A15" s="39"/>
      <c r="B15" s="31" t="s">
        <v>48</v>
      </c>
      <c r="C15" s="31"/>
      <c r="D15" s="14">
        <f t="shared" ref="D15:H15" si="5">SUBTOTAL(9,D16)</f>
        <v>1350</v>
      </c>
      <c r="E15" s="14">
        <f t="shared" si="5"/>
        <v>0</v>
      </c>
      <c r="F15" s="14">
        <f t="shared" si="5"/>
        <v>0</v>
      </c>
      <c r="G15" s="14">
        <f t="shared" si="5"/>
        <v>1350</v>
      </c>
      <c r="H15" s="14">
        <f t="shared" si="5"/>
        <v>0</v>
      </c>
      <c r="I15" s="14"/>
      <c r="J15" s="15"/>
      <c r="K15" s="21"/>
      <c r="L15" s="14"/>
      <c r="M15" s="17"/>
      <c r="N15" s="17"/>
      <c r="O15" s="22"/>
      <c r="P15" s="17"/>
      <c r="Q15" s="22"/>
      <c r="R15" s="17"/>
      <c r="S15" s="22"/>
    </row>
    <row r="16" spans="1:19" s="19" customFormat="1" ht="50.1" customHeight="1">
      <c r="A16" s="40"/>
      <c r="B16" s="34" t="s">
        <v>49</v>
      </c>
      <c r="C16" s="34"/>
      <c r="D16" s="14">
        <v>1350</v>
      </c>
      <c r="E16" s="14"/>
      <c r="F16" s="14"/>
      <c r="G16" s="14">
        <v>1350</v>
      </c>
      <c r="H16" s="14"/>
      <c r="I16" s="14"/>
      <c r="J16" s="15" t="s">
        <v>50</v>
      </c>
      <c r="K16" s="21" t="s">
        <v>51</v>
      </c>
      <c r="L16" s="14" t="s">
        <v>52</v>
      </c>
      <c r="M16" s="17">
        <v>1</v>
      </c>
      <c r="N16" s="18">
        <v>2060902</v>
      </c>
      <c r="O16" s="15" t="s">
        <v>53</v>
      </c>
      <c r="P16" s="18">
        <v>50502</v>
      </c>
      <c r="Q16" s="15" t="s">
        <v>29</v>
      </c>
      <c r="R16" s="18">
        <v>30299</v>
      </c>
      <c r="S16" s="15" t="s">
        <v>30</v>
      </c>
    </row>
    <row r="17" spans="1:19" s="19" customFormat="1" ht="32.1" customHeight="1">
      <c r="A17" s="38" t="s">
        <v>21</v>
      </c>
      <c r="B17" s="31" t="s">
        <v>54</v>
      </c>
      <c r="C17" s="31"/>
      <c r="D17" s="14">
        <f t="shared" ref="D17:H17" si="6">SUBTOTAL(9,D18)</f>
        <v>300</v>
      </c>
      <c r="E17" s="14">
        <f t="shared" si="6"/>
        <v>0</v>
      </c>
      <c r="F17" s="14">
        <f t="shared" si="6"/>
        <v>0</v>
      </c>
      <c r="G17" s="14">
        <f t="shared" si="6"/>
        <v>0</v>
      </c>
      <c r="H17" s="14">
        <f t="shared" si="6"/>
        <v>300</v>
      </c>
      <c r="I17" s="14"/>
      <c r="J17" s="15"/>
      <c r="K17" s="21"/>
      <c r="L17" s="14"/>
      <c r="M17" s="17"/>
      <c r="N17" s="17"/>
      <c r="O17" s="16"/>
      <c r="P17" s="14"/>
      <c r="Q17" s="15"/>
      <c r="R17" s="14"/>
      <c r="S17" s="15"/>
    </row>
    <row r="18" spans="1:19" s="19" customFormat="1" ht="50.1" customHeight="1">
      <c r="A18" s="40"/>
      <c r="B18" s="34" t="s">
        <v>55</v>
      </c>
      <c r="C18" s="34"/>
      <c r="D18" s="14">
        <v>300</v>
      </c>
      <c r="E18" s="14"/>
      <c r="F18" s="14"/>
      <c r="G18" s="14"/>
      <c r="H18" s="14">
        <v>300</v>
      </c>
      <c r="I18" s="14"/>
      <c r="J18" s="15" t="s">
        <v>56</v>
      </c>
      <c r="K18" s="21" t="s">
        <v>57</v>
      </c>
      <c r="L18" s="14" t="s">
        <v>58</v>
      </c>
      <c r="M18" s="17">
        <v>1</v>
      </c>
      <c r="N18" s="17">
        <v>2060204</v>
      </c>
      <c r="O18" s="16" t="s">
        <v>59</v>
      </c>
      <c r="P18" s="14">
        <v>50502</v>
      </c>
      <c r="Q18" s="15" t="s">
        <v>29</v>
      </c>
      <c r="R18" s="14">
        <v>30299</v>
      </c>
      <c r="S18" s="15" t="s">
        <v>30</v>
      </c>
    </row>
    <row r="19" spans="1:19" s="19" customFormat="1" ht="32.1" customHeight="1">
      <c r="A19" s="31" t="s">
        <v>60</v>
      </c>
      <c r="B19" s="31" t="s">
        <v>61</v>
      </c>
      <c r="C19" s="31"/>
      <c r="D19" s="14">
        <f>SUBTOTAL(9,D21)</f>
        <v>500</v>
      </c>
      <c r="E19" s="14">
        <f>SUBTOTAL(9,E21)</f>
        <v>0</v>
      </c>
      <c r="F19" s="14"/>
      <c r="G19" s="14"/>
      <c r="H19" s="14"/>
      <c r="I19" s="14"/>
      <c r="J19" s="15"/>
      <c r="K19" s="21"/>
      <c r="L19" s="14"/>
      <c r="M19" s="17"/>
      <c r="N19" s="17"/>
      <c r="O19" s="16"/>
      <c r="P19" s="14"/>
      <c r="Q19" s="15"/>
      <c r="R19" s="14"/>
      <c r="S19" s="15"/>
    </row>
    <row r="20" spans="1:19" s="19" customFormat="1" ht="32.1" customHeight="1">
      <c r="A20" s="31"/>
      <c r="B20" s="31" t="s">
        <v>62</v>
      </c>
      <c r="C20" s="31"/>
      <c r="D20" s="14">
        <f>SUBTOTAL(9,D21)</f>
        <v>500</v>
      </c>
      <c r="E20" s="14"/>
      <c r="F20" s="14"/>
      <c r="G20" s="14"/>
      <c r="H20" s="14"/>
      <c r="I20" s="14"/>
      <c r="J20" s="15"/>
      <c r="K20" s="21"/>
      <c r="L20" s="14"/>
      <c r="M20" s="17"/>
      <c r="N20" s="17"/>
      <c r="O20" s="16"/>
      <c r="P20" s="14"/>
      <c r="Q20" s="15"/>
      <c r="R20" s="14"/>
      <c r="S20" s="15"/>
    </row>
    <row r="21" spans="1:19" s="19" customFormat="1" ht="50.1" customHeight="1">
      <c r="A21" s="31"/>
      <c r="B21" s="34" t="s">
        <v>63</v>
      </c>
      <c r="C21" s="34"/>
      <c r="D21" s="14">
        <v>500</v>
      </c>
      <c r="E21" s="14"/>
      <c r="F21" s="14"/>
      <c r="G21" s="14"/>
      <c r="H21" s="14">
        <v>500</v>
      </c>
      <c r="I21" s="14"/>
      <c r="J21" s="15" t="s">
        <v>64</v>
      </c>
      <c r="K21" s="21" t="s">
        <v>65</v>
      </c>
      <c r="L21" s="14" t="s">
        <v>66</v>
      </c>
      <c r="M21" s="17">
        <v>1</v>
      </c>
      <c r="N21" s="17">
        <v>2060204</v>
      </c>
      <c r="O21" s="16" t="s">
        <v>59</v>
      </c>
      <c r="P21" s="14">
        <v>50502</v>
      </c>
      <c r="Q21" s="15" t="s">
        <v>29</v>
      </c>
      <c r="R21" s="14">
        <v>30299</v>
      </c>
      <c r="S21" s="15" t="s">
        <v>30</v>
      </c>
    </row>
    <row r="22" spans="1:19" s="19" customFormat="1" ht="32.1" customHeight="1">
      <c r="A22" s="31" t="s">
        <v>67</v>
      </c>
      <c r="B22" s="31" t="s">
        <v>68</v>
      </c>
      <c r="C22" s="31"/>
      <c r="D22" s="14">
        <f t="shared" ref="D22:H22" si="7">SUBTOTAL(9,D24:D27)</f>
        <v>696</v>
      </c>
      <c r="E22" s="14">
        <f t="shared" si="7"/>
        <v>696</v>
      </c>
      <c r="F22" s="14">
        <f t="shared" si="7"/>
        <v>0</v>
      </c>
      <c r="G22" s="14">
        <f t="shared" si="7"/>
        <v>0</v>
      </c>
      <c r="H22" s="14">
        <f t="shared" si="7"/>
        <v>0</v>
      </c>
      <c r="I22" s="14"/>
      <c r="J22" s="15"/>
      <c r="K22" s="15"/>
      <c r="L22" s="20"/>
      <c r="M22" s="17"/>
      <c r="N22" s="18"/>
      <c r="O22" s="15"/>
      <c r="P22" s="18"/>
      <c r="Q22" s="15"/>
      <c r="R22" s="18"/>
      <c r="S22" s="15"/>
    </row>
    <row r="23" spans="1:19" s="19" customFormat="1" ht="32.1" customHeight="1">
      <c r="A23" s="31"/>
      <c r="B23" s="45" t="s">
        <v>69</v>
      </c>
      <c r="C23" s="45"/>
      <c r="D23" s="14">
        <f>SUBTOTAL(9,D24:D25)</f>
        <v>606</v>
      </c>
      <c r="E23" s="14"/>
      <c r="F23" s="14"/>
      <c r="G23" s="14"/>
      <c r="H23" s="14"/>
      <c r="I23" s="14"/>
      <c r="J23" s="15"/>
      <c r="K23" s="15"/>
      <c r="L23" s="20"/>
      <c r="M23" s="17"/>
      <c r="N23" s="18"/>
      <c r="O23" s="15"/>
      <c r="P23" s="18"/>
      <c r="Q23" s="15"/>
      <c r="R23" s="18"/>
      <c r="S23" s="15"/>
    </row>
    <row r="24" spans="1:19" s="19" customFormat="1" ht="50.1" customHeight="1">
      <c r="A24" s="31"/>
      <c r="B24" s="46" t="s">
        <v>70</v>
      </c>
      <c r="C24" s="46"/>
      <c r="D24" s="14">
        <v>90</v>
      </c>
      <c r="E24" s="14">
        <v>90</v>
      </c>
      <c r="F24" s="14"/>
      <c r="G24" s="14"/>
      <c r="H24" s="14"/>
      <c r="I24" s="14"/>
      <c r="J24" s="15" t="s">
        <v>71</v>
      </c>
      <c r="K24" s="15" t="s">
        <v>72</v>
      </c>
      <c r="L24" s="20" t="s">
        <v>73</v>
      </c>
      <c r="M24" s="17">
        <v>1</v>
      </c>
      <c r="N24" s="18">
        <v>2060901</v>
      </c>
      <c r="O24" s="15" t="s">
        <v>5</v>
      </c>
      <c r="P24" s="18">
        <v>50502</v>
      </c>
      <c r="Q24" s="15" t="s">
        <v>29</v>
      </c>
      <c r="R24" s="18">
        <v>30299</v>
      </c>
      <c r="S24" s="15" t="s">
        <v>30</v>
      </c>
    </row>
    <row r="25" spans="1:19" s="19" customFormat="1" ht="65.099999999999994" customHeight="1">
      <c r="A25" s="31"/>
      <c r="B25" s="46"/>
      <c r="C25" s="46"/>
      <c r="D25" s="14">
        <v>516</v>
      </c>
      <c r="E25" s="14">
        <v>516</v>
      </c>
      <c r="F25" s="14"/>
      <c r="G25" s="14"/>
      <c r="H25" s="14"/>
      <c r="I25" s="14"/>
      <c r="J25" s="15" t="s">
        <v>74</v>
      </c>
      <c r="K25" s="15" t="s">
        <v>75</v>
      </c>
      <c r="L25" s="20" t="s">
        <v>76</v>
      </c>
      <c r="M25" s="17">
        <v>1</v>
      </c>
      <c r="N25" s="18">
        <v>2060901</v>
      </c>
      <c r="O25" s="15" t="s">
        <v>5</v>
      </c>
      <c r="P25" s="18">
        <v>50502</v>
      </c>
      <c r="Q25" s="15" t="s">
        <v>29</v>
      </c>
      <c r="R25" s="18">
        <v>30299</v>
      </c>
      <c r="S25" s="15" t="s">
        <v>30</v>
      </c>
    </row>
    <row r="26" spans="1:19" s="19" customFormat="1" ht="32.1" customHeight="1">
      <c r="A26" s="31"/>
      <c r="B26" s="31" t="s">
        <v>77</v>
      </c>
      <c r="C26" s="31"/>
      <c r="D26" s="14">
        <f t="shared" ref="D26:H26" si="8">SUBTOTAL(9,D27)</f>
        <v>90</v>
      </c>
      <c r="E26" s="14">
        <f t="shared" si="8"/>
        <v>90</v>
      </c>
      <c r="F26" s="14">
        <f t="shared" si="8"/>
        <v>0</v>
      </c>
      <c r="G26" s="14">
        <f t="shared" si="8"/>
        <v>0</v>
      </c>
      <c r="H26" s="14">
        <f t="shared" si="8"/>
        <v>0</v>
      </c>
      <c r="I26" s="14"/>
      <c r="J26" s="15"/>
      <c r="K26" s="15"/>
      <c r="L26" s="20"/>
      <c r="M26" s="17"/>
      <c r="N26" s="18"/>
      <c r="O26" s="15"/>
      <c r="P26" s="18"/>
      <c r="Q26" s="15"/>
      <c r="R26" s="18"/>
      <c r="S26" s="15"/>
    </row>
    <row r="27" spans="1:19" s="19" customFormat="1" ht="50.1" customHeight="1">
      <c r="A27" s="31"/>
      <c r="B27" s="34" t="s">
        <v>78</v>
      </c>
      <c r="C27" s="34"/>
      <c r="D27" s="14">
        <v>90</v>
      </c>
      <c r="E27" s="14">
        <v>90</v>
      </c>
      <c r="F27" s="14"/>
      <c r="G27" s="14"/>
      <c r="H27" s="14"/>
      <c r="I27" s="14"/>
      <c r="J27" s="15" t="s">
        <v>79</v>
      </c>
      <c r="K27" s="15" t="s">
        <v>80</v>
      </c>
      <c r="L27" s="20" t="s">
        <v>81</v>
      </c>
      <c r="M27" s="17">
        <v>1</v>
      </c>
      <c r="N27" s="18">
        <v>2060901</v>
      </c>
      <c r="O27" s="15" t="s">
        <v>5</v>
      </c>
      <c r="P27" s="18">
        <v>50502</v>
      </c>
      <c r="Q27" s="15" t="s">
        <v>29</v>
      </c>
      <c r="R27" s="18">
        <v>30299</v>
      </c>
      <c r="S27" s="15" t="s">
        <v>30</v>
      </c>
    </row>
    <row r="28" spans="1:19" s="19" customFormat="1" ht="32.1" customHeight="1">
      <c r="A28" s="31" t="s">
        <v>82</v>
      </c>
      <c r="B28" s="31" t="s">
        <v>83</v>
      </c>
      <c r="C28" s="31"/>
      <c r="D28" s="14">
        <f t="shared" ref="D28:H28" si="9">SUBTOTAL(9,D30)</f>
        <v>1462</v>
      </c>
      <c r="E28" s="14">
        <f t="shared" si="9"/>
        <v>0</v>
      </c>
      <c r="F28" s="14">
        <f t="shared" si="9"/>
        <v>0</v>
      </c>
      <c r="G28" s="14">
        <f t="shared" si="9"/>
        <v>1462</v>
      </c>
      <c r="H28" s="14">
        <f t="shared" si="9"/>
        <v>0</v>
      </c>
      <c r="I28" s="14"/>
      <c r="J28" s="15"/>
      <c r="K28" s="21"/>
      <c r="L28" s="14"/>
      <c r="M28" s="17"/>
      <c r="N28" s="17"/>
      <c r="O28" s="22"/>
      <c r="P28" s="17"/>
      <c r="Q28" s="22"/>
      <c r="R28" s="17"/>
      <c r="S28" s="22"/>
    </row>
    <row r="29" spans="1:19" s="19" customFormat="1" ht="32.1" customHeight="1">
      <c r="A29" s="31"/>
      <c r="B29" s="31" t="s">
        <v>84</v>
      </c>
      <c r="C29" s="31"/>
      <c r="D29" s="14">
        <f>SUBTOTAL(9,D30)</f>
        <v>1462</v>
      </c>
      <c r="E29" s="14"/>
      <c r="F29" s="14"/>
      <c r="G29" s="14"/>
      <c r="H29" s="14"/>
      <c r="I29" s="14"/>
      <c r="J29" s="15"/>
      <c r="K29" s="21"/>
      <c r="L29" s="14"/>
      <c r="M29" s="17"/>
      <c r="N29" s="17"/>
      <c r="O29" s="22"/>
      <c r="P29" s="17"/>
      <c r="Q29" s="22"/>
      <c r="R29" s="17"/>
      <c r="S29" s="22"/>
    </row>
    <row r="30" spans="1:19" s="19" customFormat="1" ht="50.1" customHeight="1">
      <c r="A30" s="31"/>
      <c r="B30" s="34" t="s">
        <v>85</v>
      </c>
      <c r="C30" s="34"/>
      <c r="D30" s="14">
        <v>1462</v>
      </c>
      <c r="E30" s="14"/>
      <c r="F30" s="14"/>
      <c r="G30" s="14">
        <v>1462</v>
      </c>
      <c r="H30" s="14"/>
      <c r="I30" s="14"/>
      <c r="J30" s="15" t="s">
        <v>86</v>
      </c>
      <c r="K30" s="21" t="s">
        <v>87</v>
      </c>
      <c r="L30" s="14" t="s">
        <v>88</v>
      </c>
      <c r="M30" s="17">
        <v>1</v>
      </c>
      <c r="N30" s="18">
        <v>2060902</v>
      </c>
      <c r="O30" s="15" t="s">
        <v>53</v>
      </c>
      <c r="P30" s="18">
        <v>50502</v>
      </c>
      <c r="Q30" s="15" t="s">
        <v>29</v>
      </c>
      <c r="R30" s="18">
        <v>30299</v>
      </c>
      <c r="S30" s="15" t="s">
        <v>30</v>
      </c>
    </row>
    <row r="31" spans="1:19" s="19" customFormat="1" ht="32.1" customHeight="1">
      <c r="A31" s="38" t="s">
        <v>89</v>
      </c>
      <c r="B31" s="31" t="s">
        <v>90</v>
      </c>
      <c r="C31" s="31"/>
      <c r="D31" s="14">
        <f t="shared" ref="D31:H31" si="10">SUBTOTAL(9,D33:D34)</f>
        <v>304.5</v>
      </c>
      <c r="E31" s="14">
        <f t="shared" si="10"/>
        <v>304.5</v>
      </c>
      <c r="F31" s="14">
        <f t="shared" si="10"/>
        <v>0</v>
      </c>
      <c r="G31" s="14">
        <f t="shared" si="10"/>
        <v>0</v>
      </c>
      <c r="H31" s="14">
        <f t="shared" si="10"/>
        <v>0</v>
      </c>
      <c r="I31" s="14"/>
      <c r="J31" s="15"/>
      <c r="K31" s="15"/>
      <c r="L31" s="14"/>
      <c r="M31" s="17"/>
      <c r="N31" s="18"/>
      <c r="O31" s="15"/>
      <c r="P31" s="18"/>
      <c r="Q31" s="15"/>
      <c r="R31" s="18"/>
      <c r="S31" s="15"/>
    </row>
    <row r="32" spans="1:19" s="19" customFormat="1" ht="32.1" customHeight="1">
      <c r="A32" s="40"/>
      <c r="B32" s="31" t="s">
        <v>91</v>
      </c>
      <c r="C32" s="31"/>
      <c r="D32" s="14">
        <f>SUBTOTAL(9,D33:D34)</f>
        <v>304.5</v>
      </c>
      <c r="E32" s="14"/>
      <c r="F32" s="14"/>
      <c r="G32" s="14"/>
      <c r="H32" s="14"/>
      <c r="I32" s="14"/>
      <c r="J32" s="15"/>
      <c r="K32" s="15"/>
      <c r="L32" s="14"/>
      <c r="M32" s="17"/>
      <c r="N32" s="18"/>
      <c r="O32" s="15"/>
      <c r="P32" s="18"/>
      <c r="Q32" s="15"/>
      <c r="R32" s="18"/>
      <c r="S32" s="15"/>
    </row>
    <row r="33" spans="1:19" s="19" customFormat="1" ht="50.1" customHeight="1">
      <c r="A33" s="38" t="s">
        <v>89</v>
      </c>
      <c r="B33" s="34" t="s">
        <v>92</v>
      </c>
      <c r="C33" s="34"/>
      <c r="D33" s="14">
        <v>199.5</v>
      </c>
      <c r="E33" s="14">
        <v>199.5</v>
      </c>
      <c r="F33" s="14"/>
      <c r="G33" s="14"/>
      <c r="H33" s="14"/>
      <c r="I33" s="14"/>
      <c r="J33" s="15" t="s">
        <v>93</v>
      </c>
      <c r="K33" s="15" t="s">
        <v>94</v>
      </c>
      <c r="L33" s="14" t="s">
        <v>95</v>
      </c>
      <c r="M33" s="17">
        <v>91</v>
      </c>
      <c r="N33" s="18">
        <v>2060901</v>
      </c>
      <c r="O33" s="15" t="s">
        <v>5</v>
      </c>
      <c r="P33" s="18">
        <v>50502</v>
      </c>
      <c r="Q33" s="15" t="s">
        <v>29</v>
      </c>
      <c r="R33" s="18">
        <v>30299</v>
      </c>
      <c r="S33" s="15" t="s">
        <v>30</v>
      </c>
    </row>
    <row r="34" spans="1:19" s="19" customFormat="1" ht="50.1" customHeight="1">
      <c r="A34" s="40"/>
      <c r="B34" s="34"/>
      <c r="C34" s="34"/>
      <c r="D34" s="14">
        <v>105</v>
      </c>
      <c r="E34" s="14">
        <v>105</v>
      </c>
      <c r="F34" s="14"/>
      <c r="G34" s="14"/>
      <c r="H34" s="14"/>
      <c r="I34" s="14"/>
      <c r="J34" s="15" t="s">
        <v>96</v>
      </c>
      <c r="K34" s="15" t="s">
        <v>97</v>
      </c>
      <c r="L34" s="14" t="s">
        <v>98</v>
      </c>
      <c r="M34" s="17">
        <v>91</v>
      </c>
      <c r="N34" s="18">
        <v>2060901</v>
      </c>
      <c r="O34" s="15" t="s">
        <v>5</v>
      </c>
      <c r="P34" s="18">
        <v>50502</v>
      </c>
      <c r="Q34" s="15" t="s">
        <v>29</v>
      </c>
      <c r="R34" s="18">
        <v>30299</v>
      </c>
      <c r="S34" s="15" t="s">
        <v>30</v>
      </c>
    </row>
    <row r="35" spans="1:19" s="13" customFormat="1" ht="35.1" customHeight="1">
      <c r="A35" s="31" t="s">
        <v>99</v>
      </c>
      <c r="B35" s="31"/>
      <c r="C35" s="31"/>
      <c r="D35" s="8">
        <f t="shared" ref="D35:H35" si="11">SUBTOTAL(9,D37:D94)</f>
        <v>9301.5</v>
      </c>
      <c r="E35" s="8">
        <f t="shared" si="11"/>
        <v>2281.5</v>
      </c>
      <c r="F35" s="8">
        <f t="shared" si="11"/>
        <v>4000</v>
      </c>
      <c r="G35" s="8">
        <f t="shared" si="11"/>
        <v>0</v>
      </c>
      <c r="H35" s="8">
        <f t="shared" si="11"/>
        <v>3000</v>
      </c>
      <c r="I35" s="8"/>
      <c r="J35" s="9"/>
      <c r="K35" s="9"/>
      <c r="L35" s="8"/>
      <c r="M35" s="11"/>
      <c r="N35" s="12"/>
      <c r="O35" s="9"/>
      <c r="P35" s="12"/>
      <c r="Q35" s="9"/>
      <c r="R35" s="12"/>
      <c r="S35" s="9"/>
    </row>
    <row r="36" spans="1:19" s="19" customFormat="1" ht="32.1" customHeight="1">
      <c r="A36" s="31" t="s">
        <v>100</v>
      </c>
      <c r="B36" s="31" t="s">
        <v>101</v>
      </c>
      <c r="C36" s="31"/>
      <c r="D36" s="14">
        <f t="shared" ref="D36:H36" si="12">SUBTOTAL(9,D38:D43)</f>
        <v>4541.5</v>
      </c>
      <c r="E36" s="14">
        <f t="shared" si="12"/>
        <v>941.5</v>
      </c>
      <c r="F36" s="14">
        <f t="shared" si="12"/>
        <v>600</v>
      </c>
      <c r="G36" s="14">
        <f t="shared" si="12"/>
        <v>0</v>
      </c>
      <c r="H36" s="14">
        <f t="shared" si="12"/>
        <v>3000</v>
      </c>
      <c r="I36" s="14"/>
      <c r="J36" s="15"/>
      <c r="K36" s="15"/>
      <c r="L36" s="14"/>
      <c r="M36" s="17"/>
      <c r="N36" s="18"/>
      <c r="O36" s="15"/>
      <c r="P36" s="18"/>
      <c r="Q36" s="15"/>
      <c r="R36" s="17"/>
      <c r="S36" s="22"/>
    </row>
    <row r="37" spans="1:19" s="19" customFormat="1" ht="32.1" customHeight="1">
      <c r="A37" s="31"/>
      <c r="B37" s="31" t="s">
        <v>102</v>
      </c>
      <c r="C37" s="9" t="s">
        <v>103</v>
      </c>
      <c r="D37" s="14">
        <f>SUBTOTAL(9,D38:D43)</f>
        <v>4541.5</v>
      </c>
      <c r="E37" s="14"/>
      <c r="F37" s="14"/>
      <c r="G37" s="14"/>
      <c r="H37" s="14"/>
      <c r="I37" s="14"/>
      <c r="J37" s="15"/>
      <c r="K37" s="15"/>
      <c r="L37" s="14"/>
      <c r="M37" s="17"/>
      <c r="N37" s="18"/>
      <c r="O37" s="15"/>
      <c r="P37" s="18"/>
      <c r="Q37" s="15"/>
      <c r="R37" s="17"/>
      <c r="S37" s="22"/>
    </row>
    <row r="38" spans="1:19" s="19" customFormat="1" ht="50.1" customHeight="1">
      <c r="A38" s="31"/>
      <c r="B38" s="31"/>
      <c r="C38" s="15" t="s">
        <v>104</v>
      </c>
      <c r="D38" s="14">
        <v>399</v>
      </c>
      <c r="E38" s="14">
        <v>399</v>
      </c>
      <c r="F38" s="14"/>
      <c r="G38" s="14"/>
      <c r="H38" s="14"/>
      <c r="I38" s="14"/>
      <c r="J38" s="15" t="s">
        <v>105</v>
      </c>
      <c r="K38" s="15" t="s">
        <v>106</v>
      </c>
      <c r="L38" s="14" t="s">
        <v>107</v>
      </c>
      <c r="M38" s="17">
        <v>92</v>
      </c>
      <c r="N38" s="18">
        <v>2060901</v>
      </c>
      <c r="O38" s="15" t="s">
        <v>5</v>
      </c>
      <c r="P38" s="18">
        <v>507</v>
      </c>
      <c r="Q38" s="15" t="s">
        <v>108</v>
      </c>
      <c r="R38" s="17"/>
      <c r="S38" s="22"/>
    </row>
    <row r="39" spans="1:19" s="19" customFormat="1" ht="50.1" customHeight="1">
      <c r="A39" s="31"/>
      <c r="B39" s="31"/>
      <c r="C39" s="15" t="s">
        <v>104</v>
      </c>
      <c r="D39" s="14">
        <v>542.5</v>
      </c>
      <c r="E39" s="14">
        <v>542.5</v>
      </c>
      <c r="F39" s="14"/>
      <c r="G39" s="14"/>
      <c r="H39" s="14"/>
      <c r="I39" s="14"/>
      <c r="J39" s="15" t="s">
        <v>109</v>
      </c>
      <c r="K39" s="15" t="s">
        <v>110</v>
      </c>
      <c r="L39" s="14" t="s">
        <v>111</v>
      </c>
      <c r="M39" s="17">
        <v>92</v>
      </c>
      <c r="N39" s="18">
        <v>2060901</v>
      </c>
      <c r="O39" s="15" t="s">
        <v>5</v>
      </c>
      <c r="P39" s="18">
        <v>507</v>
      </c>
      <c r="Q39" s="15" t="s">
        <v>108</v>
      </c>
      <c r="R39" s="17"/>
      <c r="S39" s="22"/>
    </row>
    <row r="40" spans="1:19" s="19" customFormat="1" ht="50.1" customHeight="1">
      <c r="A40" s="31"/>
      <c r="B40" s="31"/>
      <c r="C40" s="15" t="s">
        <v>112</v>
      </c>
      <c r="D40" s="14">
        <v>3000</v>
      </c>
      <c r="E40" s="14"/>
      <c r="F40" s="14"/>
      <c r="G40" s="14"/>
      <c r="H40" s="14">
        <v>3000</v>
      </c>
      <c r="I40" s="14"/>
      <c r="J40" s="15" t="s">
        <v>113</v>
      </c>
      <c r="K40" s="21" t="s">
        <v>114</v>
      </c>
      <c r="L40" s="14" t="s">
        <v>115</v>
      </c>
      <c r="M40" s="17">
        <v>92</v>
      </c>
      <c r="N40" s="20" t="s">
        <v>116</v>
      </c>
      <c r="O40" s="16" t="s">
        <v>117</v>
      </c>
      <c r="P40" s="20">
        <v>507</v>
      </c>
      <c r="Q40" s="16" t="s">
        <v>108</v>
      </c>
      <c r="R40" s="17"/>
      <c r="S40" s="22"/>
    </row>
    <row r="41" spans="1:19" s="19" customFormat="1" ht="50.1" customHeight="1">
      <c r="A41" s="31"/>
      <c r="B41" s="31"/>
      <c r="C41" s="16" t="s">
        <v>118</v>
      </c>
      <c r="D41" s="17">
        <v>200</v>
      </c>
      <c r="E41" s="17"/>
      <c r="F41" s="17">
        <v>200</v>
      </c>
      <c r="G41" s="17"/>
      <c r="H41" s="17"/>
      <c r="I41" s="17"/>
      <c r="J41" s="22"/>
      <c r="K41" s="22"/>
      <c r="L41" s="17"/>
      <c r="M41" s="17">
        <v>92</v>
      </c>
      <c r="N41" s="17">
        <v>2060599</v>
      </c>
      <c r="O41" s="16" t="s">
        <v>117</v>
      </c>
      <c r="P41" s="17">
        <v>502</v>
      </c>
      <c r="Q41" s="16" t="s">
        <v>119</v>
      </c>
      <c r="R41" s="17"/>
      <c r="S41" s="22"/>
    </row>
    <row r="42" spans="1:19" s="19" customFormat="1" ht="50.1" customHeight="1">
      <c r="A42" s="31"/>
      <c r="B42" s="31"/>
      <c r="C42" s="16" t="s">
        <v>120</v>
      </c>
      <c r="D42" s="17">
        <v>200</v>
      </c>
      <c r="E42" s="17"/>
      <c r="F42" s="17">
        <v>200</v>
      </c>
      <c r="G42" s="17"/>
      <c r="H42" s="17"/>
      <c r="I42" s="17"/>
      <c r="J42" s="22"/>
      <c r="K42" s="22"/>
      <c r="L42" s="17"/>
      <c r="M42" s="17">
        <v>92</v>
      </c>
      <c r="N42" s="17">
        <v>2060599</v>
      </c>
      <c r="O42" s="16" t="s">
        <v>117</v>
      </c>
      <c r="P42" s="17">
        <v>502</v>
      </c>
      <c r="Q42" s="16" t="s">
        <v>119</v>
      </c>
      <c r="R42" s="17"/>
      <c r="S42" s="22"/>
    </row>
    <row r="43" spans="1:19" s="19" customFormat="1" ht="50.1" customHeight="1">
      <c r="A43" s="31"/>
      <c r="B43" s="31"/>
      <c r="C43" s="16" t="s">
        <v>121</v>
      </c>
      <c r="D43" s="17">
        <v>200</v>
      </c>
      <c r="E43" s="17"/>
      <c r="F43" s="17">
        <v>200</v>
      </c>
      <c r="G43" s="17"/>
      <c r="H43" s="17"/>
      <c r="I43" s="17"/>
      <c r="J43" s="22"/>
      <c r="K43" s="22"/>
      <c r="L43" s="17"/>
      <c r="M43" s="17">
        <v>92</v>
      </c>
      <c r="N43" s="17">
        <v>2060599</v>
      </c>
      <c r="O43" s="16" t="s">
        <v>117</v>
      </c>
      <c r="P43" s="17">
        <v>502</v>
      </c>
      <c r="Q43" s="16" t="s">
        <v>119</v>
      </c>
      <c r="R43" s="17"/>
      <c r="S43" s="22"/>
    </row>
    <row r="44" spans="1:19" s="19" customFormat="1" ht="32.1" customHeight="1">
      <c r="A44" s="38" t="s">
        <v>122</v>
      </c>
      <c r="B44" s="31" t="s">
        <v>123</v>
      </c>
      <c r="C44" s="31"/>
      <c r="D44" s="14">
        <f t="shared" ref="D44:H44" si="13">SUBTOTAL(9,D46:D49)</f>
        <v>1240</v>
      </c>
      <c r="E44" s="14">
        <f t="shared" si="13"/>
        <v>840</v>
      </c>
      <c r="F44" s="14">
        <f t="shared" si="13"/>
        <v>400</v>
      </c>
      <c r="G44" s="14">
        <f t="shared" si="13"/>
        <v>0</v>
      </c>
      <c r="H44" s="14">
        <f t="shared" si="13"/>
        <v>0</v>
      </c>
      <c r="I44" s="14"/>
      <c r="J44" s="15"/>
      <c r="K44" s="15"/>
      <c r="L44" s="14"/>
      <c r="M44" s="17"/>
      <c r="N44" s="18"/>
      <c r="O44" s="15"/>
      <c r="P44" s="18"/>
      <c r="Q44" s="15"/>
      <c r="R44" s="17"/>
      <c r="S44" s="22"/>
    </row>
    <row r="45" spans="1:19" s="19" customFormat="1" ht="32.1" customHeight="1">
      <c r="A45" s="39"/>
      <c r="B45" s="35" t="s">
        <v>124</v>
      </c>
      <c r="C45" s="9" t="s">
        <v>125</v>
      </c>
      <c r="D45" s="14">
        <f>SUBTOTAL(9,D46:D49)</f>
        <v>1240</v>
      </c>
      <c r="E45" s="14"/>
      <c r="F45" s="14"/>
      <c r="G45" s="14"/>
      <c r="H45" s="14"/>
      <c r="I45" s="14"/>
      <c r="J45" s="15"/>
      <c r="K45" s="15"/>
      <c r="L45" s="14"/>
      <c r="M45" s="17"/>
      <c r="N45" s="18"/>
      <c r="O45" s="15"/>
      <c r="P45" s="18"/>
      <c r="Q45" s="15"/>
      <c r="R45" s="17"/>
      <c r="S45" s="22"/>
    </row>
    <row r="46" spans="1:19" s="19" customFormat="1" ht="50.1" customHeight="1">
      <c r="A46" s="39"/>
      <c r="B46" s="36"/>
      <c r="C46" s="15" t="s">
        <v>126</v>
      </c>
      <c r="D46" s="14">
        <v>371</v>
      </c>
      <c r="E46" s="14">
        <v>371</v>
      </c>
      <c r="F46" s="14"/>
      <c r="G46" s="14"/>
      <c r="H46" s="14"/>
      <c r="I46" s="14"/>
      <c r="J46" s="15" t="s">
        <v>127</v>
      </c>
      <c r="K46" s="15" t="s">
        <v>128</v>
      </c>
      <c r="L46" s="14" t="s">
        <v>129</v>
      </c>
      <c r="M46" s="17">
        <v>92</v>
      </c>
      <c r="N46" s="18">
        <v>2060901</v>
      </c>
      <c r="O46" s="15" t="s">
        <v>5</v>
      </c>
      <c r="P46" s="18">
        <v>507</v>
      </c>
      <c r="Q46" s="15" t="s">
        <v>108</v>
      </c>
      <c r="R46" s="17"/>
      <c r="S46" s="22"/>
    </row>
    <row r="47" spans="1:19" s="19" customFormat="1" ht="50.1" customHeight="1">
      <c r="A47" s="40"/>
      <c r="B47" s="37"/>
      <c r="C47" s="15" t="s">
        <v>130</v>
      </c>
      <c r="D47" s="14">
        <v>469</v>
      </c>
      <c r="E47" s="14">
        <v>469</v>
      </c>
      <c r="F47" s="14"/>
      <c r="G47" s="14"/>
      <c r="H47" s="14"/>
      <c r="I47" s="14"/>
      <c r="J47" s="15" t="s">
        <v>131</v>
      </c>
      <c r="K47" s="15" t="s">
        <v>132</v>
      </c>
      <c r="L47" s="14" t="s">
        <v>133</v>
      </c>
      <c r="M47" s="17">
        <v>92</v>
      </c>
      <c r="N47" s="18">
        <v>2060901</v>
      </c>
      <c r="O47" s="15" t="s">
        <v>5</v>
      </c>
      <c r="P47" s="18">
        <v>507</v>
      </c>
      <c r="Q47" s="15" t="s">
        <v>108</v>
      </c>
      <c r="R47" s="17"/>
      <c r="S47" s="22"/>
    </row>
    <row r="48" spans="1:19" s="19" customFormat="1" ht="50.1" customHeight="1">
      <c r="A48" s="38" t="s">
        <v>122</v>
      </c>
      <c r="B48" s="35" t="s">
        <v>124</v>
      </c>
      <c r="C48" s="16" t="s">
        <v>134</v>
      </c>
      <c r="D48" s="17">
        <v>200</v>
      </c>
      <c r="E48" s="17"/>
      <c r="F48" s="17">
        <v>200</v>
      </c>
      <c r="G48" s="17"/>
      <c r="H48" s="17"/>
      <c r="I48" s="17"/>
      <c r="J48" s="22"/>
      <c r="K48" s="22"/>
      <c r="L48" s="17"/>
      <c r="M48" s="17">
        <v>92</v>
      </c>
      <c r="N48" s="17">
        <v>2060599</v>
      </c>
      <c r="O48" s="16" t="s">
        <v>117</v>
      </c>
      <c r="P48" s="17">
        <v>502</v>
      </c>
      <c r="Q48" s="16" t="s">
        <v>119</v>
      </c>
      <c r="R48" s="17"/>
      <c r="S48" s="22"/>
    </row>
    <row r="49" spans="1:19" s="19" customFormat="1" ht="50.1" customHeight="1">
      <c r="A49" s="40"/>
      <c r="B49" s="37"/>
      <c r="C49" s="16" t="s">
        <v>135</v>
      </c>
      <c r="D49" s="17">
        <v>200</v>
      </c>
      <c r="E49" s="17"/>
      <c r="F49" s="17">
        <v>200</v>
      </c>
      <c r="G49" s="17"/>
      <c r="H49" s="17"/>
      <c r="I49" s="17"/>
      <c r="J49" s="22"/>
      <c r="K49" s="22"/>
      <c r="L49" s="17"/>
      <c r="M49" s="17">
        <v>92</v>
      </c>
      <c r="N49" s="17">
        <v>2060599</v>
      </c>
      <c r="O49" s="16" t="s">
        <v>117</v>
      </c>
      <c r="P49" s="17">
        <v>502</v>
      </c>
      <c r="Q49" s="16" t="s">
        <v>119</v>
      </c>
      <c r="R49" s="17"/>
      <c r="S49" s="22"/>
    </row>
    <row r="50" spans="1:19" s="19" customFormat="1" ht="32.1" customHeight="1">
      <c r="A50" s="32" t="s">
        <v>136</v>
      </c>
      <c r="B50" s="32" t="s">
        <v>137</v>
      </c>
      <c r="C50" s="32"/>
      <c r="D50" s="17">
        <f t="shared" ref="D50:H50" si="14">SUBTOTAL(9,D52)</f>
        <v>200</v>
      </c>
      <c r="E50" s="17">
        <f t="shared" si="14"/>
        <v>0</v>
      </c>
      <c r="F50" s="17">
        <f t="shared" si="14"/>
        <v>200</v>
      </c>
      <c r="G50" s="17">
        <f t="shared" si="14"/>
        <v>0</v>
      </c>
      <c r="H50" s="17">
        <f t="shared" si="14"/>
        <v>0</v>
      </c>
      <c r="I50" s="17"/>
      <c r="J50" s="22"/>
      <c r="K50" s="22"/>
      <c r="L50" s="17"/>
      <c r="M50" s="17"/>
      <c r="N50" s="17"/>
      <c r="O50" s="16"/>
      <c r="P50" s="17"/>
      <c r="Q50" s="16"/>
      <c r="R50" s="17"/>
      <c r="S50" s="22"/>
    </row>
    <row r="51" spans="1:19" s="19" customFormat="1" ht="32.1" customHeight="1">
      <c r="A51" s="32"/>
      <c r="B51" s="34" t="s">
        <v>138</v>
      </c>
      <c r="C51" s="9" t="s">
        <v>139</v>
      </c>
      <c r="D51" s="17">
        <f>SUBTOTAL(9,D52)</f>
        <v>200</v>
      </c>
      <c r="E51" s="17"/>
      <c r="F51" s="17"/>
      <c r="G51" s="17"/>
      <c r="H51" s="17"/>
      <c r="I51" s="17"/>
      <c r="J51" s="22"/>
      <c r="K51" s="22"/>
      <c r="L51" s="17"/>
      <c r="M51" s="17"/>
      <c r="N51" s="17"/>
      <c r="O51" s="16"/>
      <c r="P51" s="17"/>
      <c r="Q51" s="16"/>
      <c r="R51" s="17"/>
      <c r="S51" s="22"/>
    </row>
    <row r="52" spans="1:19" s="19" customFormat="1" ht="50.1" customHeight="1">
      <c r="A52" s="32"/>
      <c r="B52" s="34"/>
      <c r="C52" s="16" t="s">
        <v>140</v>
      </c>
      <c r="D52" s="17">
        <v>200</v>
      </c>
      <c r="E52" s="17"/>
      <c r="F52" s="17">
        <v>200</v>
      </c>
      <c r="G52" s="17"/>
      <c r="H52" s="17"/>
      <c r="I52" s="17"/>
      <c r="J52" s="22"/>
      <c r="K52" s="22"/>
      <c r="L52" s="17"/>
      <c r="M52" s="17">
        <v>92</v>
      </c>
      <c r="N52" s="17">
        <v>2060599</v>
      </c>
      <c r="O52" s="16" t="s">
        <v>117</v>
      </c>
      <c r="P52" s="17">
        <v>502</v>
      </c>
      <c r="Q52" s="16" t="s">
        <v>119</v>
      </c>
      <c r="R52" s="17"/>
      <c r="S52" s="22"/>
    </row>
    <row r="53" spans="1:19" s="19" customFormat="1" ht="32.1" customHeight="1">
      <c r="A53" s="32" t="s">
        <v>141</v>
      </c>
      <c r="B53" s="32" t="s">
        <v>142</v>
      </c>
      <c r="C53" s="32"/>
      <c r="D53" s="17">
        <f t="shared" ref="D53:H53" si="15">SUBTOTAL(9,D55:D57)</f>
        <v>400</v>
      </c>
      <c r="E53" s="17">
        <f t="shared" si="15"/>
        <v>0</v>
      </c>
      <c r="F53" s="17">
        <f t="shared" si="15"/>
        <v>400</v>
      </c>
      <c r="G53" s="17">
        <f t="shared" si="15"/>
        <v>0</v>
      </c>
      <c r="H53" s="17">
        <f t="shared" si="15"/>
        <v>0</v>
      </c>
      <c r="I53" s="17"/>
      <c r="J53" s="22"/>
      <c r="K53" s="22"/>
      <c r="L53" s="17"/>
      <c r="M53" s="17"/>
      <c r="N53" s="17"/>
      <c r="O53" s="16"/>
      <c r="P53" s="17"/>
      <c r="Q53" s="16"/>
      <c r="R53" s="17"/>
      <c r="S53" s="22"/>
    </row>
    <row r="54" spans="1:19" s="19" customFormat="1" ht="32.1" customHeight="1">
      <c r="A54" s="32"/>
      <c r="B54" s="30" t="s">
        <v>143</v>
      </c>
      <c r="C54" s="10" t="s">
        <v>144</v>
      </c>
      <c r="D54" s="17">
        <f>SUBTOTAL(9,D55)</f>
        <v>200</v>
      </c>
      <c r="E54" s="17"/>
      <c r="F54" s="17"/>
      <c r="G54" s="17"/>
      <c r="H54" s="17"/>
      <c r="I54" s="17"/>
      <c r="J54" s="22"/>
      <c r="K54" s="22"/>
      <c r="L54" s="17"/>
      <c r="M54" s="17"/>
      <c r="N54" s="17"/>
      <c r="O54" s="16"/>
      <c r="P54" s="17"/>
      <c r="Q54" s="16"/>
      <c r="R54" s="17"/>
      <c r="S54" s="22"/>
    </row>
    <row r="55" spans="1:19" s="19" customFormat="1" ht="50.1" customHeight="1">
      <c r="A55" s="32"/>
      <c r="B55" s="30"/>
      <c r="C55" s="16" t="s">
        <v>145</v>
      </c>
      <c r="D55" s="17">
        <v>200</v>
      </c>
      <c r="E55" s="17"/>
      <c r="F55" s="17">
        <v>200</v>
      </c>
      <c r="G55" s="17"/>
      <c r="H55" s="17"/>
      <c r="I55" s="17"/>
      <c r="J55" s="22"/>
      <c r="K55" s="22"/>
      <c r="L55" s="17"/>
      <c r="M55" s="17">
        <v>92</v>
      </c>
      <c r="N55" s="17">
        <v>2060599</v>
      </c>
      <c r="O55" s="16" t="s">
        <v>117</v>
      </c>
      <c r="P55" s="17">
        <v>502</v>
      </c>
      <c r="Q55" s="16" t="s">
        <v>119</v>
      </c>
      <c r="R55" s="17"/>
      <c r="S55" s="22"/>
    </row>
    <row r="56" spans="1:19" s="19" customFormat="1" ht="32.1" customHeight="1">
      <c r="A56" s="32"/>
      <c r="B56" s="30" t="s">
        <v>146</v>
      </c>
      <c r="C56" s="10" t="s">
        <v>147</v>
      </c>
      <c r="D56" s="17">
        <f>SUBTOTAL(9,D57)</f>
        <v>200</v>
      </c>
      <c r="E56" s="17"/>
      <c r="F56" s="17"/>
      <c r="G56" s="17"/>
      <c r="H56" s="17"/>
      <c r="I56" s="17"/>
      <c r="J56" s="22"/>
      <c r="K56" s="22"/>
      <c r="L56" s="17"/>
      <c r="M56" s="17"/>
      <c r="N56" s="17"/>
      <c r="O56" s="16"/>
      <c r="P56" s="17"/>
      <c r="Q56" s="16"/>
      <c r="R56" s="17"/>
      <c r="S56" s="22"/>
    </row>
    <row r="57" spans="1:19" s="19" customFormat="1" ht="50.1" customHeight="1">
      <c r="A57" s="32"/>
      <c r="B57" s="30"/>
      <c r="C57" s="16" t="s">
        <v>148</v>
      </c>
      <c r="D57" s="17">
        <v>200</v>
      </c>
      <c r="E57" s="17"/>
      <c r="F57" s="17">
        <v>200</v>
      </c>
      <c r="G57" s="17"/>
      <c r="H57" s="17"/>
      <c r="I57" s="17"/>
      <c r="J57" s="22"/>
      <c r="K57" s="22"/>
      <c r="L57" s="17"/>
      <c r="M57" s="17">
        <v>92</v>
      </c>
      <c r="N57" s="17">
        <v>2060599</v>
      </c>
      <c r="O57" s="16" t="s">
        <v>117</v>
      </c>
      <c r="P57" s="17">
        <v>502</v>
      </c>
      <c r="Q57" s="16" t="s">
        <v>119</v>
      </c>
      <c r="R57" s="17"/>
      <c r="S57" s="22"/>
    </row>
    <row r="58" spans="1:19" s="19" customFormat="1" ht="32.1" customHeight="1">
      <c r="A58" s="32" t="s">
        <v>149</v>
      </c>
      <c r="B58" s="32" t="s">
        <v>150</v>
      </c>
      <c r="C58" s="32"/>
      <c r="D58" s="17">
        <f t="shared" ref="D58:H58" si="16">SUBTOTAL(9,D60)</f>
        <v>200</v>
      </c>
      <c r="E58" s="17">
        <f t="shared" si="16"/>
        <v>0</v>
      </c>
      <c r="F58" s="17">
        <f t="shared" si="16"/>
        <v>200</v>
      </c>
      <c r="G58" s="17">
        <f t="shared" si="16"/>
        <v>0</v>
      </c>
      <c r="H58" s="17">
        <f t="shared" si="16"/>
        <v>0</v>
      </c>
      <c r="I58" s="17"/>
      <c r="J58" s="22"/>
      <c r="K58" s="22"/>
      <c r="L58" s="17"/>
      <c r="M58" s="17"/>
      <c r="N58" s="17"/>
      <c r="O58" s="16"/>
      <c r="P58" s="17"/>
      <c r="Q58" s="16"/>
      <c r="R58" s="17"/>
      <c r="S58" s="22"/>
    </row>
    <row r="59" spans="1:19" s="19" customFormat="1" ht="32.1" customHeight="1">
      <c r="A59" s="32"/>
      <c r="B59" s="34" t="s">
        <v>151</v>
      </c>
      <c r="C59" s="9" t="s">
        <v>152</v>
      </c>
      <c r="D59" s="17">
        <f>SUBTOTAL(9,D60)</f>
        <v>200</v>
      </c>
      <c r="E59" s="17"/>
      <c r="F59" s="17"/>
      <c r="G59" s="17"/>
      <c r="H59" s="17"/>
      <c r="I59" s="17"/>
      <c r="J59" s="22"/>
      <c r="K59" s="22"/>
      <c r="L59" s="17"/>
      <c r="M59" s="17"/>
      <c r="N59" s="17"/>
      <c r="O59" s="16"/>
      <c r="P59" s="17"/>
      <c r="Q59" s="16"/>
      <c r="R59" s="17"/>
      <c r="S59" s="22"/>
    </row>
    <row r="60" spans="1:19" s="19" customFormat="1" ht="50.1" customHeight="1">
      <c r="A60" s="32"/>
      <c r="B60" s="34"/>
      <c r="C60" s="16" t="s">
        <v>153</v>
      </c>
      <c r="D60" s="17">
        <v>200</v>
      </c>
      <c r="E60" s="17"/>
      <c r="F60" s="17">
        <v>200</v>
      </c>
      <c r="G60" s="17"/>
      <c r="H60" s="17"/>
      <c r="I60" s="17"/>
      <c r="J60" s="22"/>
      <c r="K60" s="22"/>
      <c r="L60" s="17"/>
      <c r="M60" s="17">
        <v>92</v>
      </c>
      <c r="N60" s="17">
        <v>2060599</v>
      </c>
      <c r="O60" s="16" t="s">
        <v>117</v>
      </c>
      <c r="P60" s="17">
        <v>502</v>
      </c>
      <c r="Q60" s="16" t="s">
        <v>119</v>
      </c>
      <c r="R60" s="17"/>
      <c r="S60" s="22"/>
    </row>
    <row r="61" spans="1:19" s="19" customFormat="1" ht="32.1" customHeight="1">
      <c r="A61" s="41" t="s">
        <v>154</v>
      </c>
      <c r="B61" s="32" t="s">
        <v>155</v>
      </c>
      <c r="C61" s="32"/>
      <c r="D61" s="17">
        <f t="shared" ref="D61:H61" si="17">SUBTOTAL(9,D63:D67)</f>
        <v>600</v>
      </c>
      <c r="E61" s="17">
        <f t="shared" si="17"/>
        <v>0</v>
      </c>
      <c r="F61" s="17">
        <f t="shared" si="17"/>
        <v>600</v>
      </c>
      <c r="G61" s="17">
        <f t="shared" si="17"/>
        <v>0</v>
      </c>
      <c r="H61" s="17">
        <f t="shared" si="17"/>
        <v>0</v>
      </c>
      <c r="I61" s="17"/>
      <c r="J61" s="22"/>
      <c r="K61" s="22"/>
      <c r="L61" s="17"/>
      <c r="M61" s="17"/>
      <c r="N61" s="17"/>
      <c r="O61" s="16"/>
      <c r="P61" s="17"/>
      <c r="Q61" s="16"/>
      <c r="R61" s="17"/>
      <c r="S61" s="22"/>
    </row>
    <row r="62" spans="1:19" s="19" customFormat="1" ht="32.1" customHeight="1">
      <c r="A62" s="42"/>
      <c r="B62" s="34" t="s">
        <v>156</v>
      </c>
      <c r="C62" s="9" t="s">
        <v>157</v>
      </c>
      <c r="D62" s="17">
        <f>SUBTOTAL(9,D63)</f>
        <v>200</v>
      </c>
      <c r="E62" s="17"/>
      <c r="F62" s="17"/>
      <c r="G62" s="17"/>
      <c r="H62" s="17"/>
      <c r="I62" s="17"/>
      <c r="J62" s="22"/>
      <c r="K62" s="22"/>
      <c r="L62" s="17"/>
      <c r="M62" s="17"/>
      <c r="N62" s="17"/>
      <c r="O62" s="16"/>
      <c r="P62" s="17"/>
      <c r="Q62" s="16"/>
      <c r="R62" s="17"/>
      <c r="S62" s="22"/>
    </row>
    <row r="63" spans="1:19" s="19" customFormat="1" ht="50.1" customHeight="1">
      <c r="A63" s="43"/>
      <c r="B63" s="34"/>
      <c r="C63" s="16" t="s">
        <v>158</v>
      </c>
      <c r="D63" s="17">
        <v>200</v>
      </c>
      <c r="E63" s="17"/>
      <c r="F63" s="17">
        <v>200</v>
      </c>
      <c r="G63" s="17"/>
      <c r="H63" s="17"/>
      <c r="I63" s="17"/>
      <c r="J63" s="22"/>
      <c r="K63" s="22"/>
      <c r="L63" s="17"/>
      <c r="M63" s="17">
        <v>92</v>
      </c>
      <c r="N63" s="17">
        <v>2060599</v>
      </c>
      <c r="O63" s="16" t="s">
        <v>117</v>
      </c>
      <c r="P63" s="17">
        <v>502</v>
      </c>
      <c r="Q63" s="16" t="s">
        <v>119</v>
      </c>
      <c r="R63" s="17"/>
      <c r="S63" s="22"/>
    </row>
    <row r="64" spans="1:19" s="19" customFormat="1" ht="32.1" customHeight="1">
      <c r="A64" s="41" t="s">
        <v>154</v>
      </c>
      <c r="B64" s="30" t="s">
        <v>159</v>
      </c>
      <c r="C64" s="10" t="s">
        <v>160</v>
      </c>
      <c r="D64" s="17">
        <f>SUBTOTAL(9,D65)</f>
        <v>200</v>
      </c>
      <c r="E64" s="17"/>
      <c r="F64" s="17"/>
      <c r="G64" s="17"/>
      <c r="H64" s="17"/>
      <c r="I64" s="17"/>
      <c r="J64" s="22"/>
      <c r="K64" s="22"/>
      <c r="L64" s="17"/>
      <c r="M64" s="17"/>
      <c r="N64" s="17"/>
      <c r="O64" s="16"/>
      <c r="P64" s="17"/>
      <c r="Q64" s="16"/>
      <c r="R64" s="17"/>
      <c r="S64" s="22"/>
    </row>
    <row r="65" spans="1:19" s="19" customFormat="1" ht="50.1" customHeight="1">
      <c r="A65" s="42"/>
      <c r="B65" s="30"/>
      <c r="C65" s="16" t="s">
        <v>161</v>
      </c>
      <c r="D65" s="17">
        <v>200</v>
      </c>
      <c r="E65" s="17"/>
      <c r="F65" s="17">
        <v>200</v>
      </c>
      <c r="G65" s="17"/>
      <c r="H65" s="17"/>
      <c r="I65" s="17"/>
      <c r="J65" s="22"/>
      <c r="K65" s="22"/>
      <c r="L65" s="17"/>
      <c r="M65" s="17">
        <v>92</v>
      </c>
      <c r="N65" s="17">
        <v>2060599</v>
      </c>
      <c r="O65" s="16" t="s">
        <v>117</v>
      </c>
      <c r="P65" s="17">
        <v>502</v>
      </c>
      <c r="Q65" s="16" t="s">
        <v>119</v>
      </c>
      <c r="R65" s="17"/>
      <c r="S65" s="22"/>
    </row>
    <row r="66" spans="1:19" s="19" customFormat="1" ht="32.1" customHeight="1">
      <c r="A66" s="42"/>
      <c r="B66" s="30" t="s">
        <v>162</v>
      </c>
      <c r="C66" s="10" t="s">
        <v>163</v>
      </c>
      <c r="D66" s="17">
        <f>SUBTOTAL(9,D67)</f>
        <v>200</v>
      </c>
      <c r="E66" s="17"/>
      <c r="F66" s="17"/>
      <c r="G66" s="17"/>
      <c r="H66" s="17"/>
      <c r="I66" s="17"/>
      <c r="J66" s="22"/>
      <c r="K66" s="22"/>
      <c r="L66" s="17"/>
      <c r="M66" s="17"/>
      <c r="N66" s="17"/>
      <c r="O66" s="16"/>
      <c r="P66" s="17"/>
      <c r="Q66" s="16"/>
      <c r="R66" s="17"/>
      <c r="S66" s="22"/>
    </row>
    <row r="67" spans="1:19" s="19" customFormat="1" ht="50.1" customHeight="1">
      <c r="A67" s="43"/>
      <c r="B67" s="30"/>
      <c r="C67" s="16" t="s">
        <v>164</v>
      </c>
      <c r="D67" s="17">
        <v>200</v>
      </c>
      <c r="E67" s="17"/>
      <c r="F67" s="17">
        <v>200</v>
      </c>
      <c r="G67" s="17"/>
      <c r="H67" s="17"/>
      <c r="I67" s="17"/>
      <c r="J67" s="22"/>
      <c r="K67" s="22"/>
      <c r="L67" s="17"/>
      <c r="M67" s="17">
        <v>92</v>
      </c>
      <c r="N67" s="17">
        <v>2060599</v>
      </c>
      <c r="O67" s="16" t="s">
        <v>117</v>
      </c>
      <c r="P67" s="17">
        <v>502</v>
      </c>
      <c r="Q67" s="16" t="s">
        <v>119</v>
      </c>
      <c r="R67" s="17"/>
      <c r="S67" s="22"/>
    </row>
    <row r="68" spans="1:19" s="19" customFormat="1" ht="32.1" customHeight="1">
      <c r="A68" s="32" t="s">
        <v>165</v>
      </c>
      <c r="B68" s="32" t="s">
        <v>166</v>
      </c>
      <c r="C68" s="32"/>
      <c r="D68" s="17">
        <f t="shared" ref="D68:H68" si="18">SUBTOTAL(9,D70)</f>
        <v>200</v>
      </c>
      <c r="E68" s="17">
        <f t="shared" si="18"/>
        <v>0</v>
      </c>
      <c r="F68" s="17">
        <f t="shared" si="18"/>
        <v>200</v>
      </c>
      <c r="G68" s="17">
        <f t="shared" si="18"/>
        <v>0</v>
      </c>
      <c r="H68" s="17">
        <f t="shared" si="18"/>
        <v>0</v>
      </c>
      <c r="I68" s="17"/>
      <c r="J68" s="22"/>
      <c r="K68" s="22"/>
      <c r="L68" s="17"/>
      <c r="M68" s="17"/>
      <c r="N68" s="17"/>
      <c r="O68" s="16"/>
      <c r="P68" s="17"/>
      <c r="Q68" s="16"/>
      <c r="R68" s="17"/>
      <c r="S68" s="22"/>
    </row>
    <row r="69" spans="1:19" s="19" customFormat="1" ht="32.1" customHeight="1">
      <c r="A69" s="32"/>
      <c r="B69" s="34" t="s">
        <v>167</v>
      </c>
      <c r="C69" s="9" t="s">
        <v>168</v>
      </c>
      <c r="D69" s="17">
        <f>SUBTOTAL(9,D70)</f>
        <v>200</v>
      </c>
      <c r="E69" s="17"/>
      <c r="F69" s="17"/>
      <c r="G69" s="17"/>
      <c r="H69" s="17"/>
      <c r="I69" s="17"/>
      <c r="J69" s="22"/>
      <c r="K69" s="22"/>
      <c r="L69" s="17"/>
      <c r="M69" s="17"/>
      <c r="N69" s="17"/>
      <c r="O69" s="16"/>
      <c r="P69" s="17"/>
      <c r="Q69" s="16"/>
      <c r="R69" s="17"/>
      <c r="S69" s="22"/>
    </row>
    <row r="70" spans="1:19" s="19" customFormat="1" ht="50.1" customHeight="1">
      <c r="A70" s="32"/>
      <c r="B70" s="34"/>
      <c r="C70" s="16" t="s">
        <v>169</v>
      </c>
      <c r="D70" s="17">
        <v>200</v>
      </c>
      <c r="E70" s="17"/>
      <c r="F70" s="17">
        <v>200</v>
      </c>
      <c r="G70" s="17"/>
      <c r="H70" s="17"/>
      <c r="I70" s="17"/>
      <c r="J70" s="22"/>
      <c r="K70" s="22"/>
      <c r="L70" s="17"/>
      <c r="M70" s="17">
        <v>92</v>
      </c>
      <c r="N70" s="17">
        <v>2060599</v>
      </c>
      <c r="O70" s="16" t="s">
        <v>117</v>
      </c>
      <c r="P70" s="17">
        <v>502</v>
      </c>
      <c r="Q70" s="16" t="s">
        <v>119</v>
      </c>
      <c r="R70" s="17"/>
      <c r="S70" s="22"/>
    </row>
    <row r="71" spans="1:19" s="19" customFormat="1" ht="32.1" customHeight="1">
      <c r="A71" s="32" t="s">
        <v>170</v>
      </c>
      <c r="B71" s="32" t="s">
        <v>171</v>
      </c>
      <c r="C71" s="32"/>
      <c r="D71" s="17">
        <f t="shared" ref="D71:H71" si="19">SUBTOTAL(9,D73)</f>
        <v>200</v>
      </c>
      <c r="E71" s="17">
        <f t="shared" si="19"/>
        <v>0</v>
      </c>
      <c r="F71" s="17">
        <f t="shared" si="19"/>
        <v>200</v>
      </c>
      <c r="G71" s="17">
        <f t="shared" si="19"/>
        <v>0</v>
      </c>
      <c r="H71" s="17">
        <f t="shared" si="19"/>
        <v>0</v>
      </c>
      <c r="I71" s="17"/>
      <c r="J71" s="22"/>
      <c r="K71" s="22"/>
      <c r="L71" s="17"/>
      <c r="M71" s="17"/>
      <c r="N71" s="17"/>
      <c r="O71" s="16"/>
      <c r="P71" s="17"/>
      <c r="Q71" s="16"/>
      <c r="R71" s="17"/>
      <c r="S71" s="22"/>
    </row>
    <row r="72" spans="1:19" s="19" customFormat="1" ht="32.1" customHeight="1">
      <c r="A72" s="32"/>
      <c r="B72" s="30" t="s">
        <v>172</v>
      </c>
      <c r="C72" s="10" t="s">
        <v>173</v>
      </c>
      <c r="D72" s="17">
        <f>SUBTOTAL(9,D73)</f>
        <v>200</v>
      </c>
      <c r="E72" s="17"/>
      <c r="F72" s="17"/>
      <c r="G72" s="17"/>
      <c r="H72" s="17"/>
      <c r="I72" s="17"/>
      <c r="J72" s="22"/>
      <c r="K72" s="22"/>
      <c r="L72" s="17"/>
      <c r="M72" s="17"/>
      <c r="N72" s="17"/>
      <c r="O72" s="16"/>
      <c r="P72" s="17"/>
      <c r="Q72" s="16"/>
      <c r="R72" s="17"/>
      <c r="S72" s="22"/>
    </row>
    <row r="73" spans="1:19" s="19" customFormat="1" ht="50.1" customHeight="1">
      <c r="A73" s="32"/>
      <c r="B73" s="30"/>
      <c r="C73" s="16" t="s">
        <v>174</v>
      </c>
      <c r="D73" s="17">
        <v>200</v>
      </c>
      <c r="E73" s="17"/>
      <c r="F73" s="17">
        <v>200</v>
      </c>
      <c r="G73" s="17"/>
      <c r="H73" s="17"/>
      <c r="I73" s="17"/>
      <c r="J73" s="22"/>
      <c r="K73" s="22"/>
      <c r="L73" s="17"/>
      <c r="M73" s="17">
        <v>92</v>
      </c>
      <c r="N73" s="17">
        <v>2060599</v>
      </c>
      <c r="O73" s="16" t="s">
        <v>117</v>
      </c>
      <c r="P73" s="17">
        <v>502</v>
      </c>
      <c r="Q73" s="16" t="s">
        <v>119</v>
      </c>
      <c r="R73" s="17"/>
      <c r="S73" s="22"/>
    </row>
    <row r="74" spans="1:19" s="19" customFormat="1" ht="32.1" customHeight="1">
      <c r="A74" s="32" t="s">
        <v>175</v>
      </c>
      <c r="B74" s="32" t="s">
        <v>176</v>
      </c>
      <c r="C74" s="32"/>
      <c r="D74" s="17">
        <f t="shared" ref="D74:H74" si="20">SUBTOTAL(9,D76)</f>
        <v>200</v>
      </c>
      <c r="E74" s="17">
        <f t="shared" si="20"/>
        <v>0</v>
      </c>
      <c r="F74" s="17">
        <f t="shared" si="20"/>
        <v>200</v>
      </c>
      <c r="G74" s="17">
        <f t="shared" si="20"/>
        <v>0</v>
      </c>
      <c r="H74" s="17">
        <f t="shared" si="20"/>
        <v>0</v>
      </c>
      <c r="I74" s="17"/>
      <c r="J74" s="22"/>
      <c r="K74" s="22"/>
      <c r="L74" s="17"/>
      <c r="M74" s="17"/>
      <c r="N74" s="17"/>
      <c r="O74" s="16"/>
      <c r="P74" s="17"/>
      <c r="Q74" s="16"/>
      <c r="R74" s="17"/>
      <c r="S74" s="22"/>
    </row>
    <row r="75" spans="1:19" s="19" customFormat="1" ht="32.1" customHeight="1">
      <c r="A75" s="32"/>
      <c r="B75" s="44" t="s">
        <v>177</v>
      </c>
      <c r="C75" s="10" t="s">
        <v>178</v>
      </c>
      <c r="D75" s="17">
        <f>SUBTOTAL(9,D76)</f>
        <v>200</v>
      </c>
      <c r="E75" s="17"/>
      <c r="F75" s="17"/>
      <c r="G75" s="17"/>
      <c r="H75" s="17"/>
      <c r="I75" s="17"/>
      <c r="J75" s="22"/>
      <c r="K75" s="22"/>
      <c r="L75" s="17"/>
      <c r="M75" s="17"/>
      <c r="N75" s="17"/>
      <c r="O75" s="16"/>
      <c r="P75" s="17"/>
      <c r="Q75" s="16"/>
      <c r="R75" s="17"/>
      <c r="S75" s="22"/>
    </row>
    <row r="76" spans="1:19" s="19" customFormat="1" ht="50.1" customHeight="1">
      <c r="A76" s="32"/>
      <c r="B76" s="44"/>
      <c r="C76" s="16" t="s">
        <v>179</v>
      </c>
      <c r="D76" s="17">
        <v>200</v>
      </c>
      <c r="E76" s="17"/>
      <c r="F76" s="17">
        <v>200</v>
      </c>
      <c r="G76" s="17"/>
      <c r="H76" s="17"/>
      <c r="I76" s="17"/>
      <c r="J76" s="22"/>
      <c r="K76" s="22"/>
      <c r="L76" s="17"/>
      <c r="M76" s="17">
        <v>92</v>
      </c>
      <c r="N76" s="17">
        <v>2060599</v>
      </c>
      <c r="O76" s="16" t="s">
        <v>117</v>
      </c>
      <c r="P76" s="17">
        <v>502</v>
      </c>
      <c r="Q76" s="16" t="s">
        <v>119</v>
      </c>
      <c r="R76" s="17"/>
      <c r="S76" s="22"/>
    </row>
    <row r="77" spans="1:19" s="19" customFormat="1" ht="32.1" customHeight="1">
      <c r="A77" s="32" t="s">
        <v>180</v>
      </c>
      <c r="B77" s="32" t="s">
        <v>181</v>
      </c>
      <c r="C77" s="32"/>
      <c r="D77" s="17">
        <f>SUBTOTAL(9,D79)</f>
        <v>200</v>
      </c>
      <c r="E77" s="17"/>
      <c r="F77" s="17"/>
      <c r="G77" s="17"/>
      <c r="H77" s="17"/>
      <c r="I77" s="17"/>
      <c r="J77" s="22"/>
      <c r="K77" s="22"/>
      <c r="L77" s="17"/>
      <c r="M77" s="17"/>
      <c r="N77" s="17"/>
      <c r="O77" s="16"/>
      <c r="P77" s="17"/>
      <c r="Q77" s="16"/>
      <c r="R77" s="17"/>
      <c r="S77" s="22"/>
    </row>
    <row r="78" spans="1:19" s="19" customFormat="1" ht="32.1" customHeight="1">
      <c r="A78" s="32"/>
      <c r="B78" s="44" t="s">
        <v>182</v>
      </c>
      <c r="C78" s="10" t="s">
        <v>183</v>
      </c>
      <c r="D78" s="17">
        <f>SUBTOTAL(9,D79)</f>
        <v>200</v>
      </c>
      <c r="E78" s="17"/>
      <c r="F78" s="17"/>
      <c r="G78" s="17"/>
      <c r="H78" s="17"/>
      <c r="I78" s="17"/>
      <c r="J78" s="22"/>
      <c r="K78" s="22"/>
      <c r="L78" s="17"/>
      <c r="M78" s="17"/>
      <c r="N78" s="17"/>
      <c r="O78" s="16"/>
      <c r="P78" s="17"/>
      <c r="Q78" s="16"/>
      <c r="R78" s="17"/>
      <c r="S78" s="22"/>
    </row>
    <row r="79" spans="1:19" s="19" customFormat="1" ht="50.1" customHeight="1">
      <c r="A79" s="32"/>
      <c r="B79" s="44"/>
      <c r="C79" s="16" t="s">
        <v>184</v>
      </c>
      <c r="D79" s="17">
        <v>200</v>
      </c>
      <c r="E79" s="17"/>
      <c r="F79" s="17">
        <v>200</v>
      </c>
      <c r="G79" s="17"/>
      <c r="H79" s="17"/>
      <c r="I79" s="17"/>
      <c r="J79" s="22"/>
      <c r="K79" s="22"/>
      <c r="L79" s="17"/>
      <c r="M79" s="17">
        <v>92</v>
      </c>
      <c r="N79" s="17">
        <v>2060599</v>
      </c>
      <c r="O79" s="16" t="s">
        <v>117</v>
      </c>
      <c r="P79" s="17">
        <v>502</v>
      </c>
      <c r="Q79" s="16" t="s">
        <v>119</v>
      </c>
      <c r="R79" s="17"/>
      <c r="S79" s="22"/>
    </row>
    <row r="80" spans="1:19" s="19" customFormat="1" ht="32.1" customHeight="1">
      <c r="A80" s="32" t="s">
        <v>185</v>
      </c>
      <c r="B80" s="32" t="s">
        <v>186</v>
      </c>
      <c r="C80" s="32"/>
      <c r="D80" s="17">
        <f t="shared" ref="D80:H80" si="21">SUBTOTAL(9,D82)</f>
        <v>200</v>
      </c>
      <c r="E80" s="17">
        <f t="shared" si="21"/>
        <v>0</v>
      </c>
      <c r="F80" s="17">
        <f t="shared" si="21"/>
        <v>200</v>
      </c>
      <c r="G80" s="17">
        <f t="shared" si="21"/>
        <v>0</v>
      </c>
      <c r="H80" s="17">
        <f t="shared" si="21"/>
        <v>0</v>
      </c>
      <c r="I80" s="17"/>
      <c r="J80" s="22"/>
      <c r="K80" s="22"/>
      <c r="L80" s="17"/>
      <c r="M80" s="17"/>
      <c r="N80" s="17"/>
      <c r="O80" s="16"/>
      <c r="P80" s="17"/>
      <c r="Q80" s="16"/>
      <c r="R80" s="17"/>
      <c r="S80" s="22"/>
    </row>
    <row r="81" spans="1:19" s="19" customFormat="1" ht="32.1" customHeight="1">
      <c r="A81" s="32"/>
      <c r="B81" s="34" t="s">
        <v>187</v>
      </c>
      <c r="C81" s="9" t="s">
        <v>188</v>
      </c>
      <c r="D81" s="17">
        <f>SUBTOTAL(9,D82)</f>
        <v>200</v>
      </c>
      <c r="E81" s="17"/>
      <c r="F81" s="17"/>
      <c r="G81" s="17"/>
      <c r="H81" s="17"/>
      <c r="I81" s="17"/>
      <c r="J81" s="22"/>
      <c r="K81" s="22"/>
      <c r="L81" s="17"/>
      <c r="M81" s="17"/>
      <c r="N81" s="17"/>
      <c r="O81" s="16"/>
      <c r="P81" s="17"/>
      <c r="Q81" s="16"/>
      <c r="R81" s="17"/>
      <c r="S81" s="22"/>
    </row>
    <row r="82" spans="1:19" s="19" customFormat="1" ht="50.1" customHeight="1">
      <c r="A82" s="32"/>
      <c r="B82" s="34"/>
      <c r="C82" s="16" t="s">
        <v>189</v>
      </c>
      <c r="D82" s="17">
        <v>200</v>
      </c>
      <c r="E82" s="17"/>
      <c r="F82" s="17">
        <v>200</v>
      </c>
      <c r="G82" s="17"/>
      <c r="H82" s="17"/>
      <c r="I82" s="17"/>
      <c r="J82" s="22"/>
      <c r="K82" s="22"/>
      <c r="L82" s="17"/>
      <c r="M82" s="17">
        <v>92</v>
      </c>
      <c r="N82" s="17">
        <v>2060599</v>
      </c>
      <c r="O82" s="16" t="s">
        <v>117</v>
      </c>
      <c r="P82" s="17">
        <v>502</v>
      </c>
      <c r="Q82" s="16" t="s">
        <v>119</v>
      </c>
      <c r="R82" s="17"/>
      <c r="S82" s="22"/>
    </row>
    <row r="83" spans="1:19" s="19" customFormat="1" ht="32.1" customHeight="1">
      <c r="A83" s="31" t="s">
        <v>190</v>
      </c>
      <c r="B83" s="31" t="s">
        <v>191</v>
      </c>
      <c r="C83" s="31"/>
      <c r="D83" s="14">
        <f>SUBTOTAL(9,D84:D91)</f>
        <v>920</v>
      </c>
      <c r="E83" s="14">
        <f t="shared" ref="E83:H83" si="22">E84+E86+E88+E90</f>
        <v>0</v>
      </c>
      <c r="F83" s="14">
        <f t="shared" si="22"/>
        <v>0</v>
      </c>
      <c r="G83" s="14">
        <f t="shared" si="22"/>
        <v>0</v>
      </c>
      <c r="H83" s="14">
        <f t="shared" si="22"/>
        <v>0</v>
      </c>
      <c r="I83" s="14">
        <f>SUBTOTAL(9,I84:I91)</f>
        <v>20</v>
      </c>
      <c r="J83" s="15"/>
      <c r="K83" s="15"/>
      <c r="L83" s="14"/>
      <c r="M83" s="17"/>
      <c r="N83" s="18"/>
      <c r="O83" s="15"/>
      <c r="P83" s="18"/>
      <c r="Q83" s="15"/>
      <c r="R83" s="17"/>
      <c r="S83" s="22"/>
    </row>
    <row r="84" spans="1:19" s="19" customFormat="1" ht="32.1" customHeight="1">
      <c r="A84" s="31"/>
      <c r="B84" s="34" t="s">
        <v>192</v>
      </c>
      <c r="C84" s="9" t="s">
        <v>193</v>
      </c>
      <c r="D84" s="14">
        <f>SUBTOTAL(9,D85)</f>
        <v>500</v>
      </c>
      <c r="E84" s="14"/>
      <c r="F84" s="23"/>
      <c r="G84" s="23"/>
      <c r="H84" s="23"/>
      <c r="I84" s="23"/>
      <c r="J84" s="15"/>
      <c r="K84" s="15"/>
      <c r="L84" s="14"/>
      <c r="M84" s="17"/>
      <c r="N84" s="18"/>
      <c r="O84" s="15"/>
      <c r="P84" s="18"/>
      <c r="Q84" s="15"/>
      <c r="R84" s="17"/>
      <c r="S84" s="22"/>
    </row>
    <row r="85" spans="1:19" s="19" customFormat="1" ht="50.1" customHeight="1">
      <c r="A85" s="31"/>
      <c r="B85" s="34"/>
      <c r="C85" s="15" t="s">
        <v>194</v>
      </c>
      <c r="D85" s="14">
        <v>500</v>
      </c>
      <c r="E85" s="14">
        <v>500</v>
      </c>
      <c r="F85" s="23"/>
      <c r="G85" s="23"/>
      <c r="H85" s="23"/>
      <c r="I85" s="23"/>
      <c r="J85" s="15" t="s">
        <v>195</v>
      </c>
      <c r="K85" s="15" t="s">
        <v>196</v>
      </c>
      <c r="L85" s="14" t="s">
        <v>197</v>
      </c>
      <c r="M85" s="17">
        <v>92</v>
      </c>
      <c r="N85" s="18">
        <v>2060901</v>
      </c>
      <c r="O85" s="15" t="s">
        <v>5</v>
      </c>
      <c r="P85" s="18">
        <v>507</v>
      </c>
      <c r="Q85" s="15" t="s">
        <v>108</v>
      </c>
      <c r="R85" s="17"/>
      <c r="S85" s="22"/>
    </row>
    <row r="86" spans="1:19" s="19" customFormat="1" ht="32.1" customHeight="1">
      <c r="A86" s="31"/>
      <c r="B86" s="30" t="s">
        <v>198</v>
      </c>
      <c r="C86" s="10" t="s">
        <v>199</v>
      </c>
      <c r="D86" s="17">
        <f>SUBTOTAL(9,D87)</f>
        <v>200</v>
      </c>
      <c r="E86" s="17"/>
      <c r="F86" s="17"/>
      <c r="G86" s="17"/>
      <c r="H86" s="17"/>
      <c r="I86" s="17"/>
      <c r="J86" s="22"/>
      <c r="K86" s="22"/>
      <c r="L86" s="17"/>
      <c r="M86" s="17"/>
      <c r="N86" s="17"/>
      <c r="O86" s="16"/>
      <c r="P86" s="17"/>
      <c r="Q86" s="16"/>
      <c r="R86" s="17"/>
      <c r="S86" s="22"/>
    </row>
    <row r="87" spans="1:19" s="19" customFormat="1" ht="50.1" customHeight="1">
      <c r="A87" s="31"/>
      <c r="B87" s="30"/>
      <c r="C87" s="16" t="s">
        <v>200</v>
      </c>
      <c r="D87" s="17">
        <v>200</v>
      </c>
      <c r="E87" s="17"/>
      <c r="F87" s="17">
        <v>200</v>
      </c>
      <c r="G87" s="17"/>
      <c r="H87" s="17"/>
      <c r="I87" s="17"/>
      <c r="J87" s="22"/>
      <c r="K87" s="22"/>
      <c r="L87" s="17"/>
      <c r="M87" s="17">
        <v>92</v>
      </c>
      <c r="N87" s="17">
        <v>2060599</v>
      </c>
      <c r="O87" s="16" t="s">
        <v>117</v>
      </c>
      <c r="P87" s="17">
        <v>502</v>
      </c>
      <c r="Q87" s="16" t="s">
        <v>119</v>
      </c>
      <c r="R87" s="17"/>
      <c r="S87" s="22"/>
    </row>
    <row r="88" spans="1:19" s="28" customFormat="1" ht="50.1" customHeight="1">
      <c r="A88" s="31"/>
      <c r="B88" s="33" t="s">
        <v>211</v>
      </c>
      <c r="C88" s="3" t="s">
        <v>212</v>
      </c>
      <c r="D88" s="25">
        <f>SUBTOTAL(9,D89)</f>
        <v>20</v>
      </c>
      <c r="E88" s="25"/>
      <c r="F88" s="25"/>
      <c r="G88" s="25"/>
      <c r="H88" s="25"/>
      <c r="I88" s="25">
        <f>SUBTOTAL(9,I89)</f>
        <v>20</v>
      </c>
      <c r="J88" s="26"/>
      <c r="K88" s="26"/>
      <c r="L88" s="25"/>
      <c r="M88" s="25"/>
      <c r="N88" s="25"/>
      <c r="O88" s="27"/>
      <c r="P88" s="25"/>
      <c r="Q88" s="27"/>
      <c r="R88" s="25"/>
      <c r="S88" s="26"/>
    </row>
    <row r="89" spans="1:19" s="28" customFormat="1" ht="50.1" customHeight="1">
      <c r="A89" s="31"/>
      <c r="B89" s="33"/>
      <c r="C89" s="27" t="s">
        <v>213</v>
      </c>
      <c r="D89" s="25">
        <v>20</v>
      </c>
      <c r="E89" s="25"/>
      <c r="F89" s="25"/>
      <c r="G89" s="25"/>
      <c r="H89" s="25"/>
      <c r="I89" s="25">
        <v>20</v>
      </c>
      <c r="J89" s="26"/>
      <c r="K89" s="26"/>
      <c r="L89" s="25"/>
      <c r="M89" s="17">
        <v>92</v>
      </c>
      <c r="N89" s="29">
        <v>2060702</v>
      </c>
      <c r="O89" s="29" t="s">
        <v>214</v>
      </c>
      <c r="P89" s="29">
        <v>505</v>
      </c>
      <c r="Q89" s="29" t="s">
        <v>215</v>
      </c>
      <c r="R89" s="25"/>
      <c r="S89" s="26"/>
    </row>
    <row r="90" spans="1:19" s="19" customFormat="1" ht="32.1" customHeight="1">
      <c r="A90" s="31"/>
      <c r="B90" s="30" t="s">
        <v>201</v>
      </c>
      <c r="C90" s="10" t="s">
        <v>202</v>
      </c>
      <c r="D90" s="17">
        <f>SUBTOTAL(9,D91)</f>
        <v>200</v>
      </c>
      <c r="E90" s="17"/>
      <c r="F90" s="17"/>
      <c r="G90" s="17"/>
      <c r="H90" s="17"/>
      <c r="I90" s="17"/>
      <c r="J90" s="22"/>
      <c r="K90" s="22"/>
      <c r="L90" s="17"/>
      <c r="M90" s="17"/>
      <c r="N90" s="17"/>
      <c r="O90" s="16"/>
      <c r="P90" s="17"/>
      <c r="Q90" s="16"/>
      <c r="R90" s="17"/>
      <c r="S90" s="22"/>
    </row>
    <row r="91" spans="1:19" s="19" customFormat="1" ht="50.1" customHeight="1">
      <c r="A91" s="31"/>
      <c r="B91" s="30"/>
      <c r="C91" s="16" t="s">
        <v>203</v>
      </c>
      <c r="D91" s="17">
        <v>200</v>
      </c>
      <c r="E91" s="17"/>
      <c r="F91" s="17">
        <v>200</v>
      </c>
      <c r="G91" s="17"/>
      <c r="H91" s="17"/>
      <c r="I91" s="17"/>
      <c r="J91" s="22"/>
      <c r="K91" s="22"/>
      <c r="L91" s="17"/>
      <c r="M91" s="17">
        <v>92</v>
      </c>
      <c r="N91" s="17">
        <v>2060599</v>
      </c>
      <c r="O91" s="16" t="s">
        <v>117</v>
      </c>
      <c r="P91" s="17">
        <v>502</v>
      </c>
      <c r="Q91" s="16" t="s">
        <v>119</v>
      </c>
      <c r="R91" s="17"/>
      <c r="S91" s="22"/>
    </row>
    <row r="92" spans="1:19" s="19" customFormat="1" ht="41.1" customHeight="1">
      <c r="A92" s="32" t="s">
        <v>204</v>
      </c>
      <c r="B92" s="32" t="s">
        <v>205</v>
      </c>
      <c r="C92" s="32"/>
      <c r="D92" s="17">
        <f t="shared" ref="D92:H92" si="23">SUBTOTAL(9,D94)</f>
        <v>200</v>
      </c>
      <c r="E92" s="17">
        <f t="shared" si="23"/>
        <v>0</v>
      </c>
      <c r="F92" s="17">
        <f t="shared" si="23"/>
        <v>200</v>
      </c>
      <c r="G92" s="17">
        <f t="shared" si="23"/>
        <v>0</v>
      </c>
      <c r="H92" s="17">
        <f t="shared" si="23"/>
        <v>0</v>
      </c>
      <c r="I92" s="17"/>
      <c r="J92" s="22"/>
      <c r="K92" s="22"/>
      <c r="L92" s="17"/>
      <c r="M92" s="17"/>
      <c r="N92" s="17"/>
      <c r="O92" s="16"/>
      <c r="P92" s="17"/>
      <c r="Q92" s="16"/>
      <c r="R92" s="17"/>
      <c r="S92" s="22"/>
    </row>
    <row r="93" spans="1:19" s="19" customFormat="1" ht="39.9" customHeight="1">
      <c r="A93" s="32"/>
      <c r="B93" s="30" t="s">
        <v>206</v>
      </c>
      <c r="C93" s="10" t="s">
        <v>207</v>
      </c>
      <c r="D93" s="17">
        <f>SUBTOTAL(9,D94)</f>
        <v>200</v>
      </c>
      <c r="E93" s="17"/>
      <c r="F93" s="17"/>
      <c r="G93" s="17"/>
      <c r="H93" s="17"/>
      <c r="I93" s="17"/>
      <c r="J93" s="22"/>
      <c r="K93" s="22"/>
      <c r="L93" s="17"/>
      <c r="M93" s="17"/>
      <c r="N93" s="17"/>
      <c r="O93" s="16"/>
      <c r="P93" s="17"/>
      <c r="Q93" s="16"/>
      <c r="R93" s="17"/>
      <c r="S93" s="22"/>
    </row>
    <row r="94" spans="1:19" s="19" customFormat="1" ht="50.1" customHeight="1">
      <c r="A94" s="32"/>
      <c r="B94" s="30"/>
      <c r="C94" s="16" t="s">
        <v>208</v>
      </c>
      <c r="D94" s="17">
        <v>200</v>
      </c>
      <c r="E94" s="17"/>
      <c r="F94" s="17">
        <v>200</v>
      </c>
      <c r="G94" s="17"/>
      <c r="H94" s="17"/>
      <c r="I94" s="17"/>
      <c r="J94" s="22"/>
      <c r="K94" s="22"/>
      <c r="L94" s="17"/>
      <c r="M94" s="17">
        <v>92</v>
      </c>
      <c r="N94" s="17">
        <v>2060599</v>
      </c>
      <c r="O94" s="16" t="s">
        <v>117</v>
      </c>
      <c r="P94" s="17">
        <v>502</v>
      </c>
      <c r="Q94" s="16" t="s">
        <v>119</v>
      </c>
      <c r="R94" s="17"/>
      <c r="S94" s="22"/>
    </row>
  </sheetData>
  <autoFilter ref="A3:S94"/>
  <mergeCells count="84">
    <mergeCell ref="A1:B1"/>
    <mergeCell ref="A2:S2"/>
    <mergeCell ref="A4:C4"/>
    <mergeCell ref="A5:C5"/>
    <mergeCell ref="B6:C6"/>
    <mergeCell ref="B7:C7"/>
    <mergeCell ref="B10:C10"/>
    <mergeCell ref="B15:C15"/>
    <mergeCell ref="B16:C16"/>
    <mergeCell ref="B17:C17"/>
    <mergeCell ref="C8:C9"/>
    <mergeCell ref="B11:C14"/>
    <mergeCell ref="B18:C18"/>
    <mergeCell ref="B19:C19"/>
    <mergeCell ref="B20:C20"/>
    <mergeCell ref="B21:C21"/>
    <mergeCell ref="B22:C22"/>
    <mergeCell ref="B23:C23"/>
    <mergeCell ref="B26:C26"/>
    <mergeCell ref="B27:C27"/>
    <mergeCell ref="B28:C28"/>
    <mergeCell ref="B29:C29"/>
    <mergeCell ref="B24:C25"/>
    <mergeCell ref="B30:C30"/>
    <mergeCell ref="B31:C31"/>
    <mergeCell ref="B32:C32"/>
    <mergeCell ref="A35:C35"/>
    <mergeCell ref="B36:C36"/>
    <mergeCell ref="B33:C34"/>
    <mergeCell ref="A31:A32"/>
    <mergeCell ref="A33:A34"/>
    <mergeCell ref="A36:A43"/>
    <mergeCell ref="B44:C44"/>
    <mergeCell ref="B50:C50"/>
    <mergeCell ref="B53:C53"/>
    <mergeCell ref="B58:C58"/>
    <mergeCell ref="B61:C61"/>
    <mergeCell ref="B71:C71"/>
    <mergeCell ref="B74:C74"/>
    <mergeCell ref="B77:C77"/>
    <mergeCell ref="B80:C80"/>
    <mergeCell ref="B75:B76"/>
    <mergeCell ref="B78:B79"/>
    <mergeCell ref="A50:A52"/>
    <mergeCell ref="A53:A57"/>
    <mergeCell ref="A58:A60"/>
    <mergeCell ref="A61:A63"/>
    <mergeCell ref="B68:C68"/>
    <mergeCell ref="A64:A67"/>
    <mergeCell ref="A68:A70"/>
    <mergeCell ref="A44:A47"/>
    <mergeCell ref="A48:A49"/>
    <mergeCell ref="A6:A16"/>
    <mergeCell ref="A17:A18"/>
    <mergeCell ref="A19:A21"/>
    <mergeCell ref="A22:A27"/>
    <mergeCell ref="A28:A30"/>
    <mergeCell ref="A71:A73"/>
    <mergeCell ref="A74:A76"/>
    <mergeCell ref="A77:A79"/>
    <mergeCell ref="A80:A82"/>
    <mergeCell ref="A83:A91"/>
    <mergeCell ref="A92:A94"/>
    <mergeCell ref="B8:B9"/>
    <mergeCell ref="B37:B43"/>
    <mergeCell ref="B45:B47"/>
    <mergeCell ref="B48:B49"/>
    <mergeCell ref="B51:B52"/>
    <mergeCell ref="B54:B55"/>
    <mergeCell ref="B56:B57"/>
    <mergeCell ref="B59:B60"/>
    <mergeCell ref="B62:B63"/>
    <mergeCell ref="B64:B65"/>
    <mergeCell ref="B66:B67"/>
    <mergeCell ref="B69:B70"/>
    <mergeCell ref="B72:B73"/>
    <mergeCell ref="B81:B82"/>
    <mergeCell ref="B84:B85"/>
    <mergeCell ref="B86:B87"/>
    <mergeCell ref="B90:B91"/>
    <mergeCell ref="B93:B94"/>
    <mergeCell ref="B83:C83"/>
    <mergeCell ref="B92:C92"/>
    <mergeCell ref="B88:B89"/>
  </mergeCells>
  <phoneticPr fontId="20" type="noConversion"/>
  <conditionalFormatting sqref="D1:D3">
    <cfRule type="duplicateValues" dxfId="1" priority="1"/>
    <cfRule type="duplicateValues" dxfId="0" priority="2"/>
  </conditionalFormatting>
  <pageMargins left="0.23611111111111099" right="7.8472222222222193E-2" top="0.47222222222222199" bottom="0.47222222222222199" header="0.5" footer="0.196527777777778"/>
  <pageSetup paperSize="9" scale="74" fitToHeight="0" orientation="landscape" r:id="rId1"/>
  <headerFooter>
    <oddFooter>&amp;C第 &amp;P 页，共 &amp;N 页</oddFooter>
  </headerFooter>
  <rowBreaks count="5" manualBreakCount="5">
    <brk id="16" max="16383" man="1"/>
    <brk id="32" max="16383" man="1"/>
    <brk id="47" max="16383" man="1"/>
    <brk id="63" max="16383" man="1"/>
    <brk id="7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邹倩 null</cp:lastModifiedBy>
  <dcterms:created xsi:type="dcterms:W3CDTF">2023-06-24T09:27:00Z</dcterms:created>
  <dcterms:modified xsi:type="dcterms:W3CDTF">2023-11-27T09:01:29Z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2052-11.8.2.10195</vt:lpwstr>
  </property>
  <property fmtid="{D5CDD505-2E9C-101B-9397-08002B2CF9AE}" pid="3" name="KSOReadingLayout">
    <vt:bool>true</vt:bool>
  </property>
</Properties>
</file>