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8125" windowHeight="12510"/>
  </bookViews>
  <sheets>
    <sheet name="Sheet1" sheetId="2" r:id="rId1"/>
  </sheets>
  <definedNames>
    <definedName name="_xlnm._FilterDatabase" localSheetId="0" hidden="1">Sheet1!$A$4:$U$192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G146" i="2" l="1"/>
  <c r="E192" i="2" l="1"/>
  <c r="E191" i="2"/>
  <c r="L190" i="2"/>
  <c r="F190" i="2"/>
  <c r="E189" i="2"/>
  <c r="E188" i="2"/>
  <c r="J187" i="2"/>
  <c r="F187" i="2"/>
  <c r="E186" i="2"/>
  <c r="J185" i="2"/>
  <c r="E185" i="2" s="1"/>
  <c r="E184" i="2"/>
  <c r="E183" i="2"/>
  <c r="J182" i="2"/>
  <c r="F182" i="2"/>
  <c r="E181" i="2"/>
  <c r="E180" i="2"/>
  <c r="L179" i="2"/>
  <c r="J179" i="2"/>
  <c r="E178" i="2"/>
  <c r="J177" i="2"/>
  <c r="E177" i="2" s="1"/>
  <c r="E176" i="2"/>
  <c r="E175" i="2"/>
  <c r="J174" i="2"/>
  <c r="E174" i="2" s="1"/>
  <c r="E173" i="2"/>
  <c r="E172" i="2"/>
  <c r="J171" i="2"/>
  <c r="E171" i="2" s="1"/>
  <c r="E170" i="2"/>
  <c r="E169" i="2"/>
  <c r="E168" i="2"/>
  <c r="E167" i="2"/>
  <c r="L166" i="2"/>
  <c r="J166" i="2"/>
  <c r="G166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49" i="2"/>
  <c r="E148" i="2"/>
  <c r="E147" i="2"/>
  <c r="L146" i="2"/>
  <c r="K146" i="2"/>
  <c r="K145" i="2" s="1"/>
  <c r="J146" i="2"/>
  <c r="H146" i="2"/>
  <c r="H145" i="2" s="1"/>
  <c r="F146" i="2"/>
  <c r="E146" i="2" s="1"/>
  <c r="E144" i="2"/>
  <c r="E143" i="2"/>
  <c r="E142" i="2"/>
  <c r="G141" i="2"/>
  <c r="E141" i="2" s="1"/>
  <c r="E139" i="2"/>
  <c r="K138" i="2"/>
  <c r="E138" i="2" s="1"/>
  <c r="E137" i="2"/>
  <c r="E136" i="2"/>
  <c r="E135" i="2"/>
  <c r="E134" i="2"/>
  <c r="E133" i="2"/>
  <c r="E132" i="2"/>
  <c r="E131" i="2"/>
  <c r="G130" i="2"/>
  <c r="E130" i="2" s="1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M92" i="2"/>
  <c r="J92" i="2"/>
  <c r="I92" i="2"/>
  <c r="M91" i="2"/>
  <c r="M6" i="2" s="1"/>
  <c r="M5" i="2" s="1"/>
  <c r="J91" i="2"/>
  <c r="I91" i="2"/>
  <c r="E90" i="2"/>
  <c r="E89" i="2"/>
  <c r="E88" i="2"/>
  <c r="E87" i="2"/>
  <c r="E86" i="2"/>
  <c r="E85" i="2"/>
  <c r="E84" i="2"/>
  <c r="E83" i="2"/>
  <c r="K82" i="2"/>
  <c r="J82" i="2"/>
  <c r="I82" i="2"/>
  <c r="G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K64" i="2"/>
  <c r="J64" i="2"/>
  <c r="G64" i="2"/>
  <c r="E63" i="2"/>
  <c r="E62" i="2"/>
  <c r="E61" i="2"/>
  <c r="E60" i="2"/>
  <c r="E59" i="2"/>
  <c r="G58" i="2"/>
  <c r="E58" i="2" s="1"/>
  <c r="E57" i="2"/>
  <c r="E56" i="2"/>
  <c r="I55" i="2"/>
  <c r="G55" i="2"/>
  <c r="E165" i="2"/>
  <c r="E54" i="2"/>
  <c r="E53" i="2"/>
  <c r="H52" i="2"/>
  <c r="G52" i="2"/>
  <c r="E51" i="2"/>
  <c r="E50" i="2"/>
  <c r="E49" i="2"/>
  <c r="E48" i="2"/>
  <c r="E47" i="2"/>
  <c r="E46" i="2"/>
  <c r="E45" i="2"/>
  <c r="E44" i="2"/>
  <c r="E43" i="2"/>
  <c r="H42" i="2"/>
  <c r="G42" i="2"/>
  <c r="E41" i="2"/>
  <c r="E40" i="2"/>
  <c r="E39" i="2"/>
  <c r="E38" i="2"/>
  <c r="E37" i="2"/>
  <c r="E36" i="2"/>
  <c r="J35" i="2"/>
  <c r="I35" i="2"/>
  <c r="G35" i="2"/>
  <c r="E34" i="2"/>
  <c r="E33" i="2"/>
  <c r="E32" i="2"/>
  <c r="E31" i="2"/>
  <c r="E30" i="2"/>
  <c r="E29" i="2"/>
  <c r="E28" i="2"/>
  <c r="E27" i="2"/>
  <c r="J26" i="2"/>
  <c r="H26" i="2"/>
  <c r="G26" i="2"/>
  <c r="E25" i="2"/>
  <c r="E24" i="2"/>
  <c r="E23" i="2"/>
  <c r="E22" i="2"/>
  <c r="E21" i="2"/>
  <c r="E20" i="2"/>
  <c r="E19" i="2"/>
  <c r="J18" i="2"/>
  <c r="G18" i="2"/>
  <c r="E17" i="2"/>
  <c r="G16" i="2"/>
  <c r="E16" i="2" s="1"/>
  <c r="E14" i="2"/>
  <c r="E13" i="2"/>
  <c r="E12" i="2"/>
  <c r="H11" i="2"/>
  <c r="G11" i="2"/>
  <c r="E10" i="2"/>
  <c r="G9" i="2"/>
  <c r="E9" i="2" s="1"/>
  <c r="E8" i="2"/>
  <c r="E7" i="2"/>
  <c r="E190" i="2" l="1"/>
  <c r="E166" i="2"/>
  <c r="E11" i="2"/>
  <c r="K91" i="2"/>
  <c r="E26" i="2"/>
  <c r="K15" i="2"/>
  <c r="E18" i="2"/>
  <c r="E52" i="2"/>
  <c r="E64" i="2"/>
  <c r="G15" i="2"/>
  <c r="E182" i="2"/>
  <c r="E42" i="2"/>
  <c r="E179" i="2"/>
  <c r="J145" i="2"/>
  <c r="J15" i="2"/>
  <c r="J6" i="2" s="1"/>
  <c r="E35" i="2"/>
  <c r="E55" i="2"/>
  <c r="E82" i="2"/>
  <c r="E187" i="2"/>
  <c r="H15" i="2"/>
  <c r="H6" i="2" s="1"/>
  <c r="H5" i="2" s="1"/>
  <c r="G91" i="2"/>
  <c r="F145" i="2"/>
  <c r="I15" i="2"/>
  <c r="I6" i="2" s="1"/>
  <c r="I5" i="2" s="1"/>
  <c r="G145" i="2"/>
  <c r="L145" i="2"/>
  <c r="L5" i="2" s="1"/>
  <c r="G92" i="2"/>
  <c r="E92" i="2" s="1"/>
  <c r="E91" i="2" l="1"/>
  <c r="K6" i="2"/>
  <c r="K5" i="2" s="1"/>
  <c r="J5" i="2"/>
  <c r="G6" i="2"/>
  <c r="G5" i="2" s="1"/>
  <c r="E15" i="2"/>
  <c r="F5" i="2"/>
  <c r="E145" i="2"/>
  <c r="E6" i="2" l="1"/>
  <c r="E5" i="2"/>
</calcChain>
</file>

<file path=xl/sharedStrings.xml><?xml version="1.0" encoding="utf-8"?>
<sst xmlns="http://schemas.openxmlformats.org/spreadsheetml/2006/main" count="895" uniqueCount="298">
  <si>
    <t>附件</t>
  </si>
  <si>
    <t>2021年省级科学普及专项资金安排表</t>
  </si>
  <si>
    <t>单位：万元</t>
  </si>
  <si>
    <t>市州</t>
  </si>
  <si>
    <t>县市区/单位</t>
  </si>
  <si>
    <t>项目承担单位
(负责人）</t>
  </si>
  <si>
    <t>金额
（万元）</t>
  </si>
  <si>
    <t>科普信息化</t>
  </si>
  <si>
    <t>科技人才托举工程</t>
  </si>
  <si>
    <t>海智计划</t>
  </si>
  <si>
    <t>决策咨询</t>
  </si>
  <si>
    <t>学会能力提升</t>
  </si>
  <si>
    <t>英才计划</t>
  </si>
  <si>
    <t>模范院士专家工作站</t>
  </si>
  <si>
    <t>中学生学科竞赛</t>
  </si>
  <si>
    <t>支付方式编码</t>
  </si>
  <si>
    <t>功能科
目编码</t>
  </si>
  <si>
    <t>功能科目名称</t>
  </si>
  <si>
    <t>部门经济
科目编码</t>
  </si>
  <si>
    <t>部门经济
科目名称</t>
  </si>
  <si>
    <t>政府经济
科目编码</t>
  </si>
  <si>
    <t>政府收支
分类科目名称</t>
  </si>
  <si>
    <t>摘要/备注</t>
  </si>
  <si>
    <t>合计</t>
  </si>
  <si>
    <t>省直小计</t>
  </si>
  <si>
    <t>湖南省农业农村厅</t>
  </si>
  <si>
    <t>湖南省棉花科学研究所</t>
  </si>
  <si>
    <t>张志刚</t>
  </si>
  <si>
    <t>学术交流活动</t>
  </si>
  <si>
    <t>其他商品和服务支出</t>
  </si>
  <si>
    <t>其他对事业单位补助</t>
  </si>
  <si>
    <t>中青年学者培养计划-2020</t>
  </si>
  <si>
    <t>中共湖南省委党校、湖南行政学院</t>
  </si>
  <si>
    <t>中共湖南省委党校、湖南行政学院本级</t>
  </si>
  <si>
    <t>科技智库建设</t>
  </si>
  <si>
    <t>湖南省科技厅</t>
  </si>
  <si>
    <t>湖南省科技厅小计</t>
  </si>
  <si>
    <t>湖南省林业科学院</t>
  </si>
  <si>
    <t>李昌珠</t>
  </si>
  <si>
    <t>院士后备人才培养计划-2019</t>
  </si>
  <si>
    <t>湖南省卫生健康委员会</t>
  </si>
  <si>
    <t>湖南省卫生健康委员会小计</t>
  </si>
  <si>
    <t>湖南省肿瘤医院</t>
  </si>
  <si>
    <t>张永昌</t>
  </si>
  <si>
    <t>年轻优秀人才培养计划-2019</t>
  </si>
  <si>
    <t>湖南中医药大学第一附属医院</t>
  </si>
  <si>
    <t>蔡虎志</t>
  </si>
  <si>
    <t>年轻优秀人才培养计划-2020</t>
  </si>
  <si>
    <t>湖南省儿童医院</t>
  </si>
  <si>
    <t>省级海智基地示范项目</t>
  </si>
  <si>
    <t>湖南省教育厅</t>
  </si>
  <si>
    <t>湖南省教育厅小计</t>
  </si>
  <si>
    <t>湘潭大学小计</t>
  </si>
  <si>
    <t>湘潭大学</t>
  </si>
  <si>
    <t>许银</t>
  </si>
  <si>
    <t>湖南师范大学小计</t>
  </si>
  <si>
    <t>湖南师范大学</t>
  </si>
  <si>
    <t>湖南省科技期刊编辑学会</t>
  </si>
  <si>
    <t>科技期刊建设</t>
  </si>
  <si>
    <t>湖南省微生物学会</t>
  </si>
  <si>
    <t>对民间非营利组织和群众自治组织补贴</t>
  </si>
  <si>
    <t>对民间非营利组织和群众性自治组织补贴</t>
  </si>
  <si>
    <t>“会地”合作</t>
  </si>
  <si>
    <t>湖南师范大学科学技术协会</t>
  </si>
  <si>
    <t>高端学术交流项目</t>
  </si>
  <si>
    <t>杨田</t>
  </si>
  <si>
    <t>湖南第一师范学院</t>
  </si>
  <si>
    <t>省级海智基地项目</t>
  </si>
  <si>
    <t>湖南人文科技学院</t>
  </si>
  <si>
    <t>湖南文理学院</t>
  </si>
  <si>
    <t>湖南农业大学小计</t>
  </si>
  <si>
    <t>湖南农业大学</t>
  </si>
  <si>
    <t>湖南省植物病理学会</t>
  </si>
  <si>
    <t>学会服务乡村振兴试点引导项目</t>
  </si>
  <si>
    <t>段美娟</t>
  </si>
  <si>
    <t>中青年学者培养计划-2019</t>
  </si>
  <si>
    <t>贺喜</t>
  </si>
  <si>
    <t>周耀渝</t>
  </si>
  <si>
    <t>童成彪</t>
  </si>
  <si>
    <t>曾建国</t>
  </si>
  <si>
    <t>黄敏</t>
  </si>
  <si>
    <t>湖南农业大学本级</t>
  </si>
  <si>
    <t>长沙理工大学小计</t>
  </si>
  <si>
    <t>长沙理工大学</t>
  </si>
  <si>
    <t>长沙理工大学科学技术协会</t>
  </si>
  <si>
    <t>高校科协联合会建设</t>
  </si>
  <si>
    <t>王建辉</t>
  </si>
  <si>
    <t>李聪</t>
  </si>
  <si>
    <t>吕松涛</t>
  </si>
  <si>
    <t>曹一家</t>
  </si>
  <si>
    <t>长沙理工大学本级</t>
  </si>
  <si>
    <t>中南林业科技大学小计</t>
  </si>
  <si>
    <t>中南林业科技大学</t>
  </si>
  <si>
    <t>卿彦</t>
  </si>
  <si>
    <t>张琳</t>
  </si>
  <si>
    <t>李泽</t>
  </si>
  <si>
    <t>张仲凤</t>
  </si>
  <si>
    <t>任佳丽</t>
  </si>
  <si>
    <t>周航</t>
  </si>
  <si>
    <t>吴义强</t>
  </si>
  <si>
    <t>中南林业科技大学本级</t>
  </si>
  <si>
    <t>湖南中医药大学</t>
  </si>
  <si>
    <t>刘密</t>
  </si>
  <si>
    <t>湖南工程学院小计</t>
  </si>
  <si>
    <t>湖南工程学院</t>
  </si>
  <si>
    <t>湖南工程学院本级</t>
  </si>
  <si>
    <t>阳海</t>
  </si>
  <si>
    <t>曾广胜</t>
  </si>
  <si>
    <t>湖南理工学院小计</t>
  </si>
  <si>
    <t>湖南理工学院</t>
  </si>
  <si>
    <t>侯朝辉</t>
  </si>
  <si>
    <t>南华大学小计</t>
  </si>
  <si>
    <t>南华大学</t>
  </si>
  <si>
    <t>陈珍平</t>
  </si>
  <si>
    <t>胡南</t>
  </si>
  <si>
    <t>湖南科技大学</t>
  </si>
  <si>
    <t>吴晓文</t>
  </si>
  <si>
    <t>湖南师范大学附属中学</t>
  </si>
  <si>
    <t>青少年科技活动</t>
  </si>
  <si>
    <t>中学生科技创新后备人才培养计划</t>
  </si>
  <si>
    <t>湖南省长沙市第一中学</t>
  </si>
  <si>
    <t>中南大学小计</t>
  </si>
  <si>
    <t>中南大学</t>
  </si>
  <si>
    <t>何旭辉</t>
  </si>
  <si>
    <t>蔺永诚</t>
  </si>
  <si>
    <t>刘辉</t>
  </si>
  <si>
    <t>王勇</t>
  </si>
  <si>
    <t>朱志辉</t>
  </si>
  <si>
    <t>黄麟淇</t>
  </si>
  <si>
    <t>秦家碧</t>
  </si>
  <si>
    <t>李帝铨</t>
  </si>
  <si>
    <t>成永生</t>
  </si>
  <si>
    <t>彭勇</t>
  </si>
  <si>
    <t>中南大学科学技术协会</t>
  </si>
  <si>
    <t>中南大学本科生院</t>
  </si>
  <si>
    <t>中南大学湘雅医院</t>
  </si>
  <si>
    <t>张伟</t>
  </si>
  <si>
    <t>朱雪玲</t>
  </si>
  <si>
    <t>中南大学湘雅二医院</t>
  </si>
  <si>
    <t>张东山</t>
  </si>
  <si>
    <t>中南大学湘雅三医院</t>
  </si>
  <si>
    <t>王维</t>
  </si>
  <si>
    <t>院士后备人才培养计划-2020</t>
  </si>
  <si>
    <t>曹科</t>
  </si>
  <si>
    <t>湖南大学小计</t>
  </si>
  <si>
    <t>湖南大学</t>
  </si>
  <si>
    <t>陈燕东</t>
  </si>
  <si>
    <t>张晓兵</t>
  </si>
  <si>
    <t>何志兴</t>
  </si>
  <si>
    <t>蒋洪波</t>
  </si>
  <si>
    <t>王耀南</t>
  </si>
  <si>
    <t>湖南大学科学技术协会</t>
  </si>
  <si>
    <t>湖南省自动化学会</t>
  </si>
  <si>
    <t>科技创新联盟(株洲市科协、湖南省交通工程学会）</t>
  </si>
  <si>
    <t>湖南大学本级</t>
  </si>
  <si>
    <t>湖南省科学技术协会</t>
  </si>
  <si>
    <t>湖南省科学技术协会小计</t>
  </si>
  <si>
    <t>湖南省科学技术协会系统财务小计</t>
  </si>
  <si>
    <t>湖南省科学技术协会系统财务</t>
  </si>
  <si>
    <t>湖南省老科学技术工作者协会</t>
  </si>
  <si>
    <t>湖南省石油学会</t>
  </si>
  <si>
    <t>湖南省城乡规划学会</t>
  </si>
  <si>
    <t>湖南省健康管理学会</t>
  </si>
  <si>
    <t>湖南省园艺学会</t>
  </si>
  <si>
    <t>湖南省中医药和中西医结合学会</t>
  </si>
  <si>
    <t>湖南省科普作家协会</t>
  </si>
  <si>
    <t>党建带会建项目</t>
  </si>
  <si>
    <t>湖南省茶叶学会</t>
  </si>
  <si>
    <t>湖南省动力工程学会</t>
  </si>
  <si>
    <t>湖南省农村专业技术协会联合会</t>
  </si>
  <si>
    <t>湖南省水产学会</t>
  </si>
  <si>
    <t>湖南省地质灾害防治学会</t>
  </si>
  <si>
    <t>湖南省林学会</t>
  </si>
  <si>
    <t>湖南省遗传学会</t>
  </si>
  <si>
    <t>湖南省公路学会</t>
  </si>
  <si>
    <t>学会“两化”建设及承接政府转移职能</t>
  </si>
  <si>
    <t>2021湖南科技论坛</t>
  </si>
  <si>
    <t>湖南省有色金属学会</t>
  </si>
  <si>
    <t>湖南省航海学会</t>
  </si>
  <si>
    <t>湖南省检验检测学会</t>
  </si>
  <si>
    <t>科技创新联盟</t>
  </si>
  <si>
    <t>湖南省质量协会</t>
  </si>
  <si>
    <t>湖南省企业科学技术协会联合会</t>
  </si>
  <si>
    <t>“科创中国”湖南中心站建设</t>
  </si>
  <si>
    <t>科技创新联盟(湖南省石油学会）</t>
  </si>
  <si>
    <t>湖南省自然科学学会研究会</t>
  </si>
  <si>
    <t>省科协所属学会建设</t>
  </si>
  <si>
    <t>湖南省物理学会</t>
  </si>
  <si>
    <t>湖南省煤炭学会</t>
  </si>
  <si>
    <t>湖南省自然辩证法研究会</t>
  </si>
  <si>
    <t>智库建设</t>
  </si>
  <si>
    <t>湖南省作物学会</t>
  </si>
  <si>
    <t>湖南省抗癌协会</t>
  </si>
  <si>
    <t>湖南省光学学会</t>
  </si>
  <si>
    <t>湖南省预防医学会</t>
  </si>
  <si>
    <t>湖南省数学学会</t>
  </si>
  <si>
    <t>全国中学生学科竞赛湖南赛区</t>
  </si>
  <si>
    <t>湖南省化学化工学会</t>
  </si>
  <si>
    <t>湖南省植物学会</t>
  </si>
  <si>
    <t>湖南省计算机学会</t>
  </si>
  <si>
    <t>国网湖南省电力有限公司小计</t>
  </si>
  <si>
    <t>国网湖南省电力有限公司</t>
  </si>
  <si>
    <t>陆佳政</t>
  </si>
  <si>
    <t>其他对企业补助</t>
  </si>
  <si>
    <t>国网湖南省电力有限公司防灾减灾中心（吴传平）</t>
  </si>
  <si>
    <t>中冶长天国际工程有限责任公司</t>
  </si>
  <si>
    <t>叶恒棣</t>
  </si>
  <si>
    <t>中国电建集团中南勘测设计研究院有限公司</t>
  </si>
  <si>
    <t>冯树荣</t>
  </si>
  <si>
    <t>株洲硬质合金集团有限公司</t>
  </si>
  <si>
    <t>龙坚战</t>
  </si>
  <si>
    <t>中联重科股份有限公司</t>
  </si>
  <si>
    <t>付玲</t>
  </si>
  <si>
    <t>湖南省交通水利建设集团有限公司</t>
  </si>
  <si>
    <t>胡建华</t>
  </si>
  <si>
    <t>湖南省科协青少年科技中心小计</t>
  </si>
  <si>
    <t>湖南省科协青少年科技中心</t>
  </si>
  <si>
    <t>湖南省农业科学院</t>
  </si>
  <si>
    <t>湖南省农业科学院小计</t>
  </si>
  <si>
    <t>湖南省农业科学院本级</t>
  </si>
  <si>
    <t>单杨</t>
  </si>
  <si>
    <t>吴俊</t>
  </si>
  <si>
    <t>湖南省植物保护研究所</t>
  </si>
  <si>
    <t>刘勇</t>
  </si>
  <si>
    <t>市州小计</t>
  </si>
  <si>
    <t>长沙市</t>
  </si>
  <si>
    <t>长沙市小计</t>
  </si>
  <si>
    <t>长沙市本级及所辖区</t>
  </si>
  <si>
    <t>长沙市科学技术协会</t>
  </si>
  <si>
    <t>商品和服务支出</t>
  </si>
  <si>
    <t>机关商品和服务支出</t>
  </si>
  <si>
    <t>科协工作联盟</t>
  </si>
  <si>
    <t>2021湖南科技论坛暨院士行活动</t>
  </si>
  <si>
    <t>科普活动</t>
  </si>
  <si>
    <t>科普信息化融合发展项目</t>
  </si>
  <si>
    <t>长沙医学院</t>
  </si>
  <si>
    <t>周文虎</t>
  </si>
  <si>
    <t>长沙市长郡中学</t>
  </si>
  <si>
    <t>对事业单位经常性补助</t>
  </si>
  <si>
    <t>长沙市雅礼中学</t>
  </si>
  <si>
    <t>湖南袁创超级稻技术有限公司（邓启云）</t>
  </si>
  <si>
    <t>对企业补助</t>
  </si>
  <si>
    <t>爱尔眼科医院集团股份有限公司</t>
  </si>
  <si>
    <t>湖南中南大学湘雅口腔医院</t>
  </si>
  <si>
    <t>长沙高新技术产业开发区管委会（长沙高新技术产业开发区对外科技交流中心）</t>
  </si>
  <si>
    <t>湖南华腾制药有限公司</t>
  </si>
  <si>
    <t>圣湘生物科技股份有限公司（戴立忠）</t>
  </si>
  <si>
    <t>湖南顶立科技有限公司（胡祥龙）</t>
  </si>
  <si>
    <t>湖南易能生物医药有限公司（易跃能）</t>
  </si>
  <si>
    <t>长沙湘丰智能装备股份有限公司（汤哲）</t>
  </si>
  <si>
    <t>长沙华时捷环保科技发展股份有限公司（蒋晓云）</t>
  </si>
  <si>
    <t>中国铁建重工集团股份有限公司</t>
  </si>
  <si>
    <t>模范院士专家工作站建设</t>
  </si>
  <si>
    <t>威胜信息技术股份有限公司</t>
  </si>
  <si>
    <t>株洲市</t>
  </si>
  <si>
    <t>株洲市小计</t>
  </si>
  <si>
    <t>株洲市本级及所辖区</t>
  </si>
  <si>
    <t>株洲中车时代电气股份有限公司(刘国友)</t>
  </si>
  <si>
    <t>株洲中车时代电气股份有限公司(刘可安)</t>
  </si>
  <si>
    <t>株洲市科学技术协会</t>
  </si>
  <si>
    <t>株洲联诚集团控股股份有限公司</t>
  </si>
  <si>
    <t>湘潭市</t>
  </si>
  <si>
    <t>湘潭市小计</t>
  </si>
  <si>
    <t>湘潭市本级及所辖区</t>
  </si>
  <si>
    <t>湘潭市科学技术协会</t>
  </si>
  <si>
    <t>院士专家市州行</t>
  </si>
  <si>
    <t>岳阳市</t>
  </si>
  <si>
    <t>岳阳市小计</t>
  </si>
  <si>
    <t>岳阳市本级及所辖区</t>
  </si>
  <si>
    <t>岳阳市科学技术协会</t>
  </si>
  <si>
    <t>怀化市</t>
  </si>
  <si>
    <t>怀化市小计</t>
  </si>
  <si>
    <t>怀化市本级及所辖区</t>
  </si>
  <si>
    <t>怀化市科学技术协会</t>
  </si>
  <si>
    <t>衡阳市</t>
  </si>
  <si>
    <t>衡阳市小计</t>
  </si>
  <si>
    <t>衡阳市本级及所辖区</t>
  </si>
  <si>
    <t>衡阳市科学技术协会</t>
  </si>
  <si>
    <t>衡阳市蔬菜研究所</t>
  </si>
  <si>
    <t>永州市</t>
  </si>
  <si>
    <t>永州市小计</t>
  </si>
  <si>
    <t>永州市本级及所辖区</t>
  </si>
  <si>
    <t>永州市科学技术协会</t>
  </si>
  <si>
    <t>娄底市</t>
  </si>
  <si>
    <t>娄底市小计</t>
  </si>
  <si>
    <t>娄底市本级及所辖区</t>
  </si>
  <si>
    <t>娄底市科学技术协会</t>
  </si>
  <si>
    <t>湘西州</t>
  </si>
  <si>
    <t>湘西州小计</t>
  </si>
  <si>
    <t>湘西州本级及所辖区</t>
  </si>
  <si>
    <t>湘西州科学技术协会</t>
  </si>
  <si>
    <t>湘西自治州科学技术协会</t>
  </si>
  <si>
    <t>邵阳市</t>
  </si>
  <si>
    <t>邵阳市小计</t>
  </si>
  <si>
    <t>邵阳市本级及所辖区</t>
  </si>
  <si>
    <t>邵阳市科学技术协会</t>
  </si>
  <si>
    <t>湖南军杰食品科技有限公司</t>
  </si>
  <si>
    <t>长沙学院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</si>
</sst>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5" x14ac:knownFonts="1">
    <font>
      <sz val="11"/>
      <color theme="1"/>
      <name val="宋体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仿宋"/>
      <family val="3"/>
      <charset val="134"/>
    </font>
    <font>
      <sz val="12"/>
      <name val="仿宋"/>
      <family val="3"/>
      <charset val="134"/>
    </font>
    <font>
      <sz val="14"/>
      <name val="黑体"/>
      <family val="3"/>
      <charset val="134"/>
    </font>
    <font>
      <sz val="9"/>
      <name val="黑体"/>
      <family val="3"/>
      <charset val="134"/>
    </font>
    <font>
      <sz val="22"/>
      <name val="方正小标宋简体"/>
      <family val="3"/>
      <charset val="134"/>
    </font>
    <font>
      <sz val="9"/>
      <name val="方正小标宋简体"/>
      <family val="3"/>
      <charset val="134"/>
    </font>
    <font>
      <sz val="10"/>
      <name val="黑体"/>
      <family val="3"/>
      <charset val="134"/>
    </font>
    <font>
      <b/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9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3" fontId="2" fillId="2" borderId="2" xfId="1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2" applyFont="1" applyFill="1" applyBorder="1" applyAlignment="1">
      <alignment horizontal="left" vertical="center" wrapText="1"/>
    </xf>
    <xf numFmtId="0" fontId="2" fillId="2" borderId="4" xfId="2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left" vertical="center" wrapText="1"/>
    </xf>
    <xf numFmtId="0" fontId="2" fillId="2" borderId="4" xfId="2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left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left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left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2"/>
  <sheetViews>
    <sheetView tabSelected="1" zoomScale="80" zoomScaleNormal="80" workbookViewId="0">
      <selection activeCell="K42" sqref="K42"/>
    </sheetView>
  </sheetViews>
  <sheetFormatPr defaultColWidth="10.625" defaultRowHeight="20.100000000000001" customHeight="1" x14ac:dyDescent="0.15"/>
  <cols>
    <col min="1" max="1" width="10.25" style="8" customWidth="1"/>
    <col min="2" max="3" width="17.25" style="9" customWidth="1"/>
    <col min="4" max="4" width="20.125" style="9" customWidth="1"/>
    <col min="5" max="6" width="7.375" style="8" customWidth="1"/>
    <col min="7" max="7" width="6.5" style="8" customWidth="1"/>
    <col min="8" max="8" width="4.875" style="8" customWidth="1"/>
    <col min="9" max="9" width="3.875" style="8" customWidth="1"/>
    <col min="10" max="10" width="5.375" style="8" customWidth="1"/>
    <col min="11" max="11" width="4.125" style="8" customWidth="1"/>
    <col min="12" max="13" width="6.875" style="8" customWidth="1"/>
    <col min="14" max="14" width="5.125" style="8" customWidth="1"/>
    <col min="15" max="15" width="6.625" style="8" customWidth="1"/>
    <col min="16" max="16" width="12.5" style="8" customWidth="1"/>
    <col min="17" max="17" width="8.375" style="8" customWidth="1"/>
    <col min="18" max="18" width="15.625" style="9" customWidth="1"/>
    <col min="19" max="19" width="7.875" style="8" customWidth="1"/>
    <col min="20" max="20" width="16" style="9" customWidth="1"/>
    <col min="21" max="21" width="17.75" style="9" customWidth="1"/>
    <col min="22" max="16384" width="10.625" style="8"/>
  </cols>
  <sheetData>
    <row r="1" spans="1:21" ht="20.100000000000001" customHeight="1" x14ac:dyDescent="0.15">
      <c r="A1" s="39" t="s">
        <v>0</v>
      </c>
      <c r="B1" s="39"/>
      <c r="C1" s="39"/>
      <c r="D1" s="39"/>
      <c r="E1" s="10"/>
      <c r="F1" s="10"/>
    </row>
    <row r="2" spans="1:21" ht="34.5" customHeight="1" x14ac:dyDescent="0.15">
      <c r="A2" s="40" t="s">
        <v>1</v>
      </c>
      <c r="B2" s="40"/>
      <c r="C2" s="41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/>
      <c r="T2" s="41"/>
      <c r="U2" s="41"/>
    </row>
    <row r="3" spans="1:21" ht="25.5" customHeight="1" x14ac:dyDescent="0.15">
      <c r="A3" s="42" t="s">
        <v>2</v>
      </c>
      <c r="B3" s="42"/>
      <c r="C3" s="43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  <c r="T3" s="43"/>
      <c r="U3" s="44"/>
    </row>
    <row r="4" spans="1:21" ht="44.45" customHeight="1" x14ac:dyDescent="0.15">
      <c r="A4" s="11" t="s">
        <v>3</v>
      </c>
      <c r="B4" s="11" t="s">
        <v>4</v>
      </c>
      <c r="C4" s="45" t="s">
        <v>5</v>
      </c>
      <c r="D4" s="46"/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1" t="s">
        <v>16</v>
      </c>
      <c r="P4" s="11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</row>
    <row r="5" spans="1:21" s="1" customFormat="1" ht="24.95" customHeight="1" x14ac:dyDescent="0.15">
      <c r="A5" s="47" t="s">
        <v>23</v>
      </c>
      <c r="B5" s="47"/>
      <c r="C5" s="48"/>
      <c r="D5" s="47"/>
      <c r="E5" s="15">
        <f>SUM(F5:M5)</f>
        <v>2680</v>
      </c>
      <c r="F5" s="16">
        <f>F6+F145</f>
        <v>150</v>
      </c>
      <c r="G5" s="16">
        <f>G6+G145</f>
        <v>1380</v>
      </c>
      <c r="H5" s="16">
        <f>H6+H145</f>
        <v>150</v>
      </c>
      <c r="I5" s="16">
        <f>I6+I145</f>
        <v>70</v>
      </c>
      <c r="J5" s="16">
        <f>J6+J145</f>
        <v>680</v>
      </c>
      <c r="K5" s="16">
        <f>K6+K145</f>
        <v>50</v>
      </c>
      <c r="L5" s="16">
        <f>L6+L145</f>
        <v>100</v>
      </c>
      <c r="M5" s="16">
        <f>M6+M145</f>
        <v>100</v>
      </c>
      <c r="N5" s="25"/>
      <c r="O5" s="13"/>
      <c r="P5" s="13"/>
      <c r="Q5" s="13"/>
      <c r="R5" s="14"/>
      <c r="S5" s="13"/>
      <c r="T5" s="14"/>
      <c r="U5" s="27"/>
    </row>
    <row r="6" spans="1:21" s="1" customFormat="1" ht="24.95" customHeight="1" x14ac:dyDescent="0.15">
      <c r="A6" s="47" t="s">
        <v>24</v>
      </c>
      <c r="B6" s="47"/>
      <c r="C6" s="48"/>
      <c r="D6" s="47"/>
      <c r="E6" s="15">
        <f>SUM(F6:M6)</f>
        <v>1997</v>
      </c>
      <c r="F6" s="16"/>
      <c r="G6" s="16">
        <f>G7+G8+G9+G11+G15+G91+G141</f>
        <v>1180</v>
      </c>
      <c r="H6" s="16">
        <f>H7+H8+H9+H11+H15+H91+H141</f>
        <v>90</v>
      </c>
      <c r="I6" s="16">
        <f>I7+I8+I9+I11+I15+I91+I141</f>
        <v>70</v>
      </c>
      <c r="J6" s="16">
        <f>J7+J8+J9+J11+J15+J91+J141</f>
        <v>510</v>
      </c>
      <c r="K6" s="16">
        <f>K7+K8+K9+K11+K15+K91+K141</f>
        <v>47</v>
      </c>
      <c r="L6" s="16"/>
      <c r="M6" s="16">
        <f>M7+M8+M9+M11+M15+M91+M141</f>
        <v>100</v>
      </c>
      <c r="N6" s="25"/>
      <c r="O6" s="13"/>
      <c r="P6" s="13"/>
      <c r="Q6" s="13"/>
      <c r="R6" s="14"/>
      <c r="S6" s="13"/>
      <c r="T6" s="14"/>
      <c r="U6" s="27"/>
    </row>
    <row r="7" spans="1:21" ht="24.95" customHeight="1" x14ac:dyDescent="0.15">
      <c r="A7" s="17" t="s">
        <v>25</v>
      </c>
      <c r="B7" s="17" t="s">
        <v>26</v>
      </c>
      <c r="C7" s="49" t="s">
        <v>27</v>
      </c>
      <c r="D7" s="50"/>
      <c r="E7" s="15">
        <f t="shared" ref="E7:E9" si="0">SUM(F7:L7)</f>
        <v>20</v>
      </c>
      <c r="F7" s="16"/>
      <c r="G7" s="16">
        <v>20</v>
      </c>
      <c r="H7" s="18"/>
      <c r="I7" s="18"/>
      <c r="J7" s="18"/>
      <c r="K7" s="18"/>
      <c r="L7" s="18"/>
      <c r="M7" s="18"/>
      <c r="N7" s="18"/>
      <c r="O7" s="24">
        <v>2060704</v>
      </c>
      <c r="P7" s="24" t="s">
        <v>28</v>
      </c>
      <c r="Q7" s="16">
        <v>30299</v>
      </c>
      <c r="R7" s="20" t="s">
        <v>29</v>
      </c>
      <c r="S7" s="24">
        <v>50599</v>
      </c>
      <c r="T7" s="23" t="s">
        <v>30</v>
      </c>
      <c r="U7" s="17" t="s">
        <v>31</v>
      </c>
    </row>
    <row r="8" spans="1:21" ht="39" customHeight="1" x14ac:dyDescent="0.15">
      <c r="A8" s="19" t="s">
        <v>32</v>
      </c>
      <c r="B8" s="51" t="s">
        <v>33</v>
      </c>
      <c r="C8" s="51"/>
      <c r="D8" s="51"/>
      <c r="E8" s="15">
        <f t="shared" si="0"/>
        <v>15</v>
      </c>
      <c r="F8" s="16"/>
      <c r="G8" s="16"/>
      <c r="H8" s="16"/>
      <c r="I8" s="18">
        <v>15</v>
      </c>
      <c r="J8" s="18"/>
      <c r="K8" s="18"/>
      <c r="L8" s="18"/>
      <c r="M8" s="18"/>
      <c r="N8" s="18"/>
      <c r="O8" s="24">
        <v>2060704</v>
      </c>
      <c r="P8" s="24" t="s">
        <v>28</v>
      </c>
      <c r="Q8" s="16">
        <v>30299</v>
      </c>
      <c r="R8" s="20" t="s">
        <v>29</v>
      </c>
      <c r="S8" s="24">
        <v>50299</v>
      </c>
      <c r="T8" s="23" t="s">
        <v>29</v>
      </c>
      <c r="U8" s="17" t="s">
        <v>34</v>
      </c>
    </row>
    <row r="9" spans="1:21" ht="24.95" customHeight="1" x14ac:dyDescent="0.15">
      <c r="A9" s="65" t="s">
        <v>35</v>
      </c>
      <c r="B9" s="52" t="s">
        <v>36</v>
      </c>
      <c r="C9" s="52"/>
      <c r="D9" s="52"/>
      <c r="E9" s="15">
        <f t="shared" si="0"/>
        <v>20</v>
      </c>
      <c r="F9" s="16"/>
      <c r="G9" s="16">
        <f>SUM(G10:G10)</f>
        <v>20</v>
      </c>
      <c r="H9" s="16"/>
      <c r="I9" s="16"/>
      <c r="J9" s="18"/>
      <c r="K9" s="18"/>
      <c r="L9" s="18"/>
      <c r="M9" s="18"/>
      <c r="N9" s="18"/>
      <c r="O9" s="24"/>
      <c r="P9" s="24"/>
      <c r="Q9" s="16"/>
      <c r="R9" s="20"/>
      <c r="S9" s="24"/>
      <c r="T9" s="23"/>
      <c r="U9" s="17"/>
    </row>
    <row r="10" spans="1:21" ht="24.95" customHeight="1" x14ac:dyDescent="0.15">
      <c r="A10" s="65"/>
      <c r="B10" s="22" t="s">
        <v>37</v>
      </c>
      <c r="C10" s="49" t="s">
        <v>38</v>
      </c>
      <c r="D10" s="50"/>
      <c r="E10" s="15">
        <f t="shared" ref="E10:E17" si="1">SUM(F10:L10)</f>
        <v>20</v>
      </c>
      <c r="F10" s="16"/>
      <c r="G10" s="16">
        <v>20</v>
      </c>
      <c r="H10" s="16"/>
      <c r="I10" s="18"/>
      <c r="J10" s="18"/>
      <c r="K10" s="18"/>
      <c r="L10" s="18"/>
      <c r="M10" s="18"/>
      <c r="N10" s="18"/>
      <c r="O10" s="24">
        <v>2060704</v>
      </c>
      <c r="P10" s="24" t="s">
        <v>28</v>
      </c>
      <c r="Q10" s="16">
        <v>30299</v>
      </c>
      <c r="R10" s="20" t="s">
        <v>29</v>
      </c>
      <c r="S10" s="24">
        <v>50599</v>
      </c>
      <c r="T10" s="23" t="s">
        <v>30</v>
      </c>
      <c r="U10" s="17" t="s">
        <v>39</v>
      </c>
    </row>
    <row r="11" spans="1:21" ht="24.95" customHeight="1" x14ac:dyDescent="0.15">
      <c r="A11" s="65" t="s">
        <v>40</v>
      </c>
      <c r="B11" s="53" t="s">
        <v>41</v>
      </c>
      <c r="C11" s="53"/>
      <c r="D11" s="53"/>
      <c r="E11" s="15">
        <f t="shared" si="1"/>
        <v>60</v>
      </c>
      <c r="F11" s="16"/>
      <c r="G11" s="16">
        <f>SUM(G12:G14)</f>
        <v>40</v>
      </c>
      <c r="H11" s="16">
        <f t="shared" ref="H11" si="2">SUM(H12:H14)</f>
        <v>20</v>
      </c>
      <c r="I11" s="16"/>
      <c r="J11" s="16"/>
      <c r="K11" s="16"/>
      <c r="L11" s="16"/>
      <c r="M11" s="16"/>
      <c r="N11" s="18"/>
      <c r="O11" s="24"/>
      <c r="P11" s="24"/>
      <c r="Q11" s="16"/>
      <c r="R11" s="20"/>
      <c r="S11" s="24"/>
      <c r="T11" s="23"/>
      <c r="U11" s="17"/>
    </row>
    <row r="12" spans="1:21" ht="24.95" customHeight="1" x14ac:dyDescent="0.15">
      <c r="A12" s="65"/>
      <c r="B12" s="17" t="s">
        <v>42</v>
      </c>
      <c r="C12" s="49" t="s">
        <v>43</v>
      </c>
      <c r="D12" s="50"/>
      <c r="E12" s="15">
        <f t="shared" si="1"/>
        <v>20</v>
      </c>
      <c r="F12" s="16"/>
      <c r="G12" s="16">
        <v>20</v>
      </c>
      <c r="H12" s="16"/>
      <c r="I12" s="18"/>
      <c r="J12" s="18"/>
      <c r="K12" s="18"/>
      <c r="L12" s="18"/>
      <c r="M12" s="18"/>
      <c r="N12" s="18"/>
      <c r="O12" s="24">
        <v>2060704</v>
      </c>
      <c r="P12" s="24" t="s">
        <v>28</v>
      </c>
      <c r="Q12" s="16">
        <v>30299</v>
      </c>
      <c r="R12" s="20" t="s">
        <v>29</v>
      </c>
      <c r="S12" s="24">
        <v>50599</v>
      </c>
      <c r="T12" s="23" t="s">
        <v>30</v>
      </c>
      <c r="U12" s="17" t="s">
        <v>44</v>
      </c>
    </row>
    <row r="13" spans="1:21" ht="24.95" customHeight="1" x14ac:dyDescent="0.15">
      <c r="A13" s="65"/>
      <c r="B13" s="17" t="s">
        <v>45</v>
      </c>
      <c r="C13" s="54" t="s">
        <v>46</v>
      </c>
      <c r="D13" s="55"/>
      <c r="E13" s="15">
        <f t="shared" si="1"/>
        <v>20</v>
      </c>
      <c r="F13" s="16"/>
      <c r="G13" s="16">
        <v>20</v>
      </c>
      <c r="H13" s="16"/>
      <c r="I13" s="18"/>
      <c r="J13" s="18"/>
      <c r="K13" s="18"/>
      <c r="L13" s="18"/>
      <c r="M13" s="18"/>
      <c r="N13" s="18"/>
      <c r="O13" s="24">
        <v>2060704</v>
      </c>
      <c r="P13" s="24" t="s">
        <v>28</v>
      </c>
      <c r="Q13" s="16">
        <v>30299</v>
      </c>
      <c r="R13" s="20" t="s">
        <v>29</v>
      </c>
      <c r="S13" s="24">
        <v>50599</v>
      </c>
      <c r="T13" s="23" t="s">
        <v>30</v>
      </c>
      <c r="U13" s="17" t="s">
        <v>47</v>
      </c>
    </row>
    <row r="14" spans="1:21" ht="24.95" customHeight="1" x14ac:dyDescent="0.15">
      <c r="A14" s="65"/>
      <c r="B14" s="53" t="s">
        <v>48</v>
      </c>
      <c r="C14" s="53"/>
      <c r="D14" s="53"/>
      <c r="E14" s="15">
        <f t="shared" si="1"/>
        <v>20</v>
      </c>
      <c r="F14" s="16"/>
      <c r="G14" s="16"/>
      <c r="H14" s="16">
        <v>20</v>
      </c>
      <c r="I14" s="18"/>
      <c r="J14" s="18"/>
      <c r="K14" s="18"/>
      <c r="L14" s="18"/>
      <c r="M14" s="18"/>
      <c r="N14" s="18"/>
      <c r="O14" s="24">
        <v>2060704</v>
      </c>
      <c r="P14" s="24" t="s">
        <v>28</v>
      </c>
      <c r="Q14" s="16">
        <v>30299</v>
      </c>
      <c r="R14" s="20" t="s">
        <v>29</v>
      </c>
      <c r="S14" s="24">
        <v>50599</v>
      </c>
      <c r="T14" s="23" t="s">
        <v>30</v>
      </c>
      <c r="U14" s="17" t="s">
        <v>49</v>
      </c>
    </row>
    <row r="15" spans="1:21" ht="24.95" customHeight="1" x14ac:dyDescent="0.15">
      <c r="A15" s="65" t="s">
        <v>50</v>
      </c>
      <c r="B15" s="53" t="s">
        <v>51</v>
      </c>
      <c r="C15" s="53"/>
      <c r="D15" s="53"/>
      <c r="E15" s="15">
        <f>SUM(F15:M15)</f>
        <v>1143</v>
      </c>
      <c r="F15" s="16"/>
      <c r="G15" s="16">
        <f>SUM(G16:G90)-(G16+G18+G26+G35+G42+G52+G55+G58+G64+G82)</f>
        <v>900</v>
      </c>
      <c r="H15" s="16">
        <f>SUM(H16:H90)-(H16+H18+H26+H35+H42+H52+H55+H58+H64+H82)</f>
        <v>70</v>
      </c>
      <c r="I15" s="16">
        <f>SUM(I16:I90)-(I16+I18+I26+I35+I42+I52+I55+I58+I64+I82)</f>
        <v>45</v>
      </c>
      <c r="J15" s="16">
        <f>SUM(J16:J90)-(J16+J18+J26+J35+J42+J52+J55+J58+J64+J82)</f>
        <v>90</v>
      </c>
      <c r="K15" s="16">
        <f>SUM(K16:K90)-(K16+K18+K26+K35+K42+K52+K55+K58+K64+K82)</f>
        <v>38</v>
      </c>
      <c r="L15" s="16"/>
      <c r="M15" s="16"/>
      <c r="N15" s="16"/>
      <c r="O15" s="24"/>
      <c r="P15" s="24"/>
      <c r="Q15" s="16"/>
      <c r="R15" s="20"/>
      <c r="S15" s="24"/>
      <c r="T15" s="23"/>
      <c r="U15" s="17"/>
    </row>
    <row r="16" spans="1:21" ht="24.95" customHeight="1" x14ac:dyDescent="0.15">
      <c r="A16" s="65"/>
      <c r="B16" s="53" t="s">
        <v>52</v>
      </c>
      <c r="C16" s="53"/>
      <c r="D16" s="53"/>
      <c r="E16" s="15">
        <f t="shared" si="1"/>
        <v>20</v>
      </c>
      <c r="F16" s="16"/>
      <c r="G16" s="16">
        <f t="shared" ref="G16" si="3">G17</f>
        <v>20</v>
      </c>
      <c r="H16" s="16"/>
      <c r="I16" s="16"/>
      <c r="J16" s="16"/>
      <c r="K16" s="16"/>
      <c r="L16" s="16"/>
      <c r="M16" s="16"/>
      <c r="N16" s="16"/>
      <c r="O16" s="24"/>
      <c r="P16" s="24"/>
      <c r="Q16" s="16"/>
      <c r="R16" s="20"/>
      <c r="S16" s="24"/>
      <c r="T16" s="23"/>
      <c r="U16" s="17"/>
    </row>
    <row r="17" spans="1:21" s="2" customFormat="1" ht="24.95" customHeight="1" x14ac:dyDescent="0.15">
      <c r="A17" s="65"/>
      <c r="B17" s="23" t="s">
        <v>53</v>
      </c>
      <c r="C17" s="56" t="s">
        <v>54</v>
      </c>
      <c r="D17" s="57"/>
      <c r="E17" s="15">
        <f t="shared" si="1"/>
        <v>20</v>
      </c>
      <c r="F17" s="16"/>
      <c r="G17" s="16">
        <v>20</v>
      </c>
      <c r="H17" s="16"/>
      <c r="I17" s="18"/>
      <c r="J17" s="18"/>
      <c r="K17" s="18"/>
      <c r="L17" s="18"/>
      <c r="M17" s="18"/>
      <c r="N17" s="18"/>
      <c r="O17" s="24">
        <v>2060704</v>
      </c>
      <c r="P17" s="24" t="s">
        <v>28</v>
      </c>
      <c r="Q17" s="16">
        <v>30299</v>
      </c>
      <c r="R17" s="20" t="s">
        <v>29</v>
      </c>
      <c r="S17" s="24">
        <v>50599</v>
      </c>
      <c r="T17" s="23" t="s">
        <v>30</v>
      </c>
      <c r="U17" s="17" t="s">
        <v>47</v>
      </c>
    </row>
    <row r="18" spans="1:21" ht="24.95" customHeight="1" x14ac:dyDescent="0.15">
      <c r="A18" s="65"/>
      <c r="B18" s="58" t="s">
        <v>55</v>
      </c>
      <c r="C18" s="58"/>
      <c r="D18" s="58"/>
      <c r="E18" s="15">
        <f t="shared" ref="E18:E21" si="4">SUM(F18:M18)</f>
        <v>50</v>
      </c>
      <c r="F18" s="16"/>
      <c r="G18" s="16">
        <f t="shared" ref="G18:J18" si="5">SUM(G19:G22)</f>
        <v>20</v>
      </c>
      <c r="H18" s="16"/>
      <c r="I18" s="16"/>
      <c r="J18" s="16">
        <f t="shared" si="5"/>
        <v>30</v>
      </c>
      <c r="K18" s="16"/>
      <c r="L18" s="16"/>
      <c r="M18" s="16"/>
      <c r="N18" s="16"/>
      <c r="O18" s="24"/>
      <c r="P18" s="24"/>
      <c r="Q18" s="16"/>
      <c r="R18" s="20"/>
      <c r="S18" s="24"/>
      <c r="T18" s="23"/>
      <c r="U18" s="23"/>
    </row>
    <row r="19" spans="1:21" s="2" customFormat="1" ht="24.95" customHeight="1" x14ac:dyDescent="0.15">
      <c r="A19" s="65"/>
      <c r="B19" s="58" t="s">
        <v>56</v>
      </c>
      <c r="C19" s="54" t="s">
        <v>57</v>
      </c>
      <c r="D19" s="55"/>
      <c r="E19" s="15">
        <f t="shared" si="4"/>
        <v>10</v>
      </c>
      <c r="F19" s="16"/>
      <c r="G19" s="24"/>
      <c r="H19" s="24"/>
      <c r="I19" s="24"/>
      <c r="J19" s="24">
        <v>10</v>
      </c>
      <c r="K19" s="24"/>
      <c r="L19" s="24"/>
      <c r="M19" s="24"/>
      <c r="N19" s="18"/>
      <c r="O19" s="24">
        <v>2060704</v>
      </c>
      <c r="P19" s="24" t="s">
        <v>28</v>
      </c>
      <c r="Q19" s="16">
        <v>30299</v>
      </c>
      <c r="R19" s="20" t="s">
        <v>29</v>
      </c>
      <c r="S19" s="24">
        <v>50599</v>
      </c>
      <c r="T19" s="23" t="s">
        <v>30</v>
      </c>
      <c r="U19" s="23" t="s">
        <v>58</v>
      </c>
    </row>
    <row r="20" spans="1:21" s="2" customFormat="1" ht="24.95" customHeight="1" x14ac:dyDescent="0.15">
      <c r="A20" s="65"/>
      <c r="B20" s="58"/>
      <c r="C20" s="54" t="s">
        <v>59</v>
      </c>
      <c r="D20" s="55"/>
      <c r="E20" s="15">
        <f t="shared" si="4"/>
        <v>10</v>
      </c>
      <c r="F20" s="16"/>
      <c r="G20" s="24"/>
      <c r="H20" s="24"/>
      <c r="I20" s="24"/>
      <c r="J20" s="24">
        <v>10</v>
      </c>
      <c r="K20" s="24"/>
      <c r="L20" s="24"/>
      <c r="M20" s="24"/>
      <c r="N20" s="18"/>
      <c r="O20" s="24">
        <v>2060704</v>
      </c>
      <c r="P20" s="24" t="s">
        <v>28</v>
      </c>
      <c r="Q20" s="16">
        <v>39908</v>
      </c>
      <c r="R20" s="20" t="s">
        <v>60</v>
      </c>
      <c r="S20" s="24">
        <v>59908</v>
      </c>
      <c r="T20" s="23" t="s">
        <v>61</v>
      </c>
      <c r="U20" s="23" t="s">
        <v>62</v>
      </c>
    </row>
    <row r="21" spans="1:21" s="2" customFormat="1" ht="24.95" customHeight="1" x14ac:dyDescent="0.15">
      <c r="A21" s="65"/>
      <c r="B21" s="58"/>
      <c r="C21" s="54" t="s">
        <v>63</v>
      </c>
      <c r="D21" s="55"/>
      <c r="E21" s="15">
        <f t="shared" si="4"/>
        <v>10</v>
      </c>
      <c r="F21" s="16"/>
      <c r="G21" s="24"/>
      <c r="H21" s="24"/>
      <c r="I21" s="24"/>
      <c r="J21" s="24">
        <v>10</v>
      </c>
      <c r="K21" s="24"/>
      <c r="L21" s="24"/>
      <c r="M21" s="24"/>
      <c r="N21" s="18"/>
      <c r="O21" s="24">
        <v>2060704</v>
      </c>
      <c r="P21" s="24" t="s">
        <v>28</v>
      </c>
      <c r="Q21" s="16">
        <v>30299</v>
      </c>
      <c r="R21" s="20" t="s">
        <v>29</v>
      </c>
      <c r="S21" s="24">
        <v>50599</v>
      </c>
      <c r="T21" s="23" t="s">
        <v>30</v>
      </c>
      <c r="U21" s="23" t="s">
        <v>64</v>
      </c>
    </row>
    <row r="22" spans="1:21" ht="24.95" customHeight="1" x14ac:dyDescent="0.15">
      <c r="A22" s="65"/>
      <c r="B22" s="58"/>
      <c r="C22" s="54" t="s">
        <v>65</v>
      </c>
      <c r="D22" s="55"/>
      <c r="E22" s="15">
        <f t="shared" ref="E22:E34" si="6">SUM(F22:L22)</f>
        <v>20</v>
      </c>
      <c r="F22" s="16"/>
      <c r="G22" s="16">
        <v>20</v>
      </c>
      <c r="H22" s="18"/>
      <c r="I22" s="18"/>
      <c r="J22" s="18"/>
      <c r="K22" s="18"/>
      <c r="L22" s="18"/>
      <c r="M22" s="18"/>
      <c r="N22" s="18"/>
      <c r="O22" s="24">
        <v>2060704</v>
      </c>
      <c r="P22" s="24" t="s">
        <v>28</v>
      </c>
      <c r="Q22" s="16">
        <v>30299</v>
      </c>
      <c r="R22" s="20" t="s">
        <v>29</v>
      </c>
      <c r="S22" s="24">
        <v>50599</v>
      </c>
      <c r="T22" s="23" t="s">
        <v>30</v>
      </c>
      <c r="U22" s="17" t="s">
        <v>44</v>
      </c>
    </row>
    <row r="23" spans="1:21" s="2" customFormat="1" ht="24.95" customHeight="1" x14ac:dyDescent="0.15">
      <c r="A23" s="65"/>
      <c r="B23" s="58" t="s">
        <v>66</v>
      </c>
      <c r="C23" s="58"/>
      <c r="D23" s="58"/>
      <c r="E23" s="15">
        <f t="shared" si="6"/>
        <v>10</v>
      </c>
      <c r="F23" s="16"/>
      <c r="G23" s="24"/>
      <c r="H23" s="24">
        <v>10</v>
      </c>
      <c r="I23" s="24"/>
      <c r="J23" s="24"/>
      <c r="K23" s="24"/>
      <c r="L23" s="24"/>
      <c r="M23" s="24"/>
      <c r="N23" s="18"/>
      <c r="O23" s="24">
        <v>2060704</v>
      </c>
      <c r="P23" s="24" t="s">
        <v>28</v>
      </c>
      <c r="Q23" s="16">
        <v>30299</v>
      </c>
      <c r="R23" s="20" t="s">
        <v>29</v>
      </c>
      <c r="S23" s="24">
        <v>50599</v>
      </c>
      <c r="T23" s="23" t="s">
        <v>30</v>
      </c>
      <c r="U23" s="17" t="s">
        <v>67</v>
      </c>
    </row>
    <row r="24" spans="1:21" s="2" customFormat="1" ht="24.95" customHeight="1" x14ac:dyDescent="0.15">
      <c r="A24" s="65"/>
      <c r="B24" s="58" t="s">
        <v>68</v>
      </c>
      <c r="C24" s="58"/>
      <c r="D24" s="58"/>
      <c r="E24" s="15">
        <f t="shared" si="6"/>
        <v>10</v>
      </c>
      <c r="F24" s="16"/>
      <c r="G24" s="24"/>
      <c r="H24" s="24">
        <v>10</v>
      </c>
      <c r="I24" s="24"/>
      <c r="J24" s="24"/>
      <c r="K24" s="24"/>
      <c r="L24" s="24"/>
      <c r="M24" s="24"/>
      <c r="N24" s="18"/>
      <c r="O24" s="24">
        <v>2060703</v>
      </c>
      <c r="P24" s="24" t="s">
        <v>28</v>
      </c>
      <c r="Q24" s="16">
        <v>30299</v>
      </c>
      <c r="R24" s="20" t="s">
        <v>29</v>
      </c>
      <c r="S24" s="24">
        <v>50599</v>
      </c>
      <c r="T24" s="23" t="s">
        <v>30</v>
      </c>
      <c r="U24" s="17" t="s">
        <v>67</v>
      </c>
    </row>
    <row r="25" spans="1:21" s="2" customFormat="1" ht="24.95" customHeight="1" x14ac:dyDescent="0.15">
      <c r="A25" s="65"/>
      <c r="B25" s="58" t="s">
        <v>69</v>
      </c>
      <c r="C25" s="58"/>
      <c r="D25" s="58"/>
      <c r="E25" s="15">
        <f t="shared" si="6"/>
        <v>10</v>
      </c>
      <c r="F25" s="16"/>
      <c r="G25" s="24"/>
      <c r="H25" s="24">
        <v>10</v>
      </c>
      <c r="I25" s="24"/>
      <c r="J25" s="24"/>
      <c r="K25" s="24"/>
      <c r="L25" s="24"/>
      <c r="M25" s="24"/>
      <c r="N25" s="18"/>
      <c r="O25" s="24">
        <v>2060703</v>
      </c>
      <c r="P25" s="24" t="s">
        <v>28</v>
      </c>
      <c r="Q25" s="16">
        <v>30299</v>
      </c>
      <c r="R25" s="20" t="s">
        <v>29</v>
      </c>
      <c r="S25" s="24">
        <v>50599</v>
      </c>
      <c r="T25" s="23" t="s">
        <v>30</v>
      </c>
      <c r="U25" s="17" t="s">
        <v>67</v>
      </c>
    </row>
    <row r="26" spans="1:21" s="2" customFormat="1" ht="24.95" customHeight="1" x14ac:dyDescent="0.15">
      <c r="A26" s="65"/>
      <c r="B26" s="58" t="s">
        <v>70</v>
      </c>
      <c r="C26" s="58"/>
      <c r="D26" s="58"/>
      <c r="E26" s="15">
        <f t="shared" ref="E26:E27" si="7">SUM(F26:M26)</f>
        <v>150</v>
      </c>
      <c r="F26" s="16"/>
      <c r="G26" s="16">
        <f t="shared" ref="G26:J26" si="8">SUM(G27:G34)</f>
        <v>120</v>
      </c>
      <c r="H26" s="16">
        <f t="shared" si="8"/>
        <v>20</v>
      </c>
      <c r="I26" s="16"/>
      <c r="J26" s="16">
        <f t="shared" si="8"/>
        <v>10</v>
      </c>
      <c r="K26" s="16"/>
      <c r="L26" s="16"/>
      <c r="M26" s="16"/>
      <c r="N26" s="16"/>
      <c r="O26" s="24"/>
      <c r="P26" s="24"/>
      <c r="Q26" s="16"/>
      <c r="R26" s="20"/>
      <c r="S26" s="24"/>
      <c r="T26" s="23"/>
      <c r="U26" s="23"/>
    </row>
    <row r="27" spans="1:21" s="2" customFormat="1" ht="24.95" customHeight="1" x14ac:dyDescent="0.15">
      <c r="A27" s="65" t="s">
        <v>50</v>
      </c>
      <c r="B27" s="58" t="s">
        <v>71</v>
      </c>
      <c r="C27" s="54" t="s">
        <v>72</v>
      </c>
      <c r="D27" s="55"/>
      <c r="E27" s="15">
        <f t="shared" si="7"/>
        <v>10</v>
      </c>
      <c r="F27" s="16"/>
      <c r="G27" s="24"/>
      <c r="H27" s="24"/>
      <c r="I27" s="24"/>
      <c r="J27" s="24">
        <v>10</v>
      </c>
      <c r="K27" s="24"/>
      <c r="L27" s="24"/>
      <c r="M27" s="24"/>
      <c r="N27" s="18"/>
      <c r="O27" s="24">
        <v>2060704</v>
      </c>
      <c r="P27" s="24" t="s">
        <v>28</v>
      </c>
      <c r="Q27" s="16">
        <v>30299</v>
      </c>
      <c r="R27" s="20" t="s">
        <v>29</v>
      </c>
      <c r="S27" s="24">
        <v>50599</v>
      </c>
      <c r="T27" s="23" t="s">
        <v>30</v>
      </c>
      <c r="U27" s="23" t="s">
        <v>73</v>
      </c>
    </row>
    <row r="28" spans="1:21" ht="24.95" customHeight="1" x14ac:dyDescent="0.15">
      <c r="A28" s="65"/>
      <c r="B28" s="58"/>
      <c r="C28" s="54" t="s">
        <v>74</v>
      </c>
      <c r="D28" s="55"/>
      <c r="E28" s="15">
        <f t="shared" si="6"/>
        <v>20</v>
      </c>
      <c r="F28" s="16"/>
      <c r="G28" s="16">
        <v>20</v>
      </c>
      <c r="H28" s="18"/>
      <c r="I28" s="18"/>
      <c r="J28" s="18"/>
      <c r="K28" s="18"/>
      <c r="L28" s="18"/>
      <c r="M28" s="18"/>
      <c r="N28" s="18"/>
      <c r="O28" s="24">
        <v>2060704</v>
      </c>
      <c r="P28" s="24" t="s">
        <v>28</v>
      </c>
      <c r="Q28" s="16">
        <v>30299</v>
      </c>
      <c r="R28" s="20" t="s">
        <v>29</v>
      </c>
      <c r="S28" s="24">
        <v>50599</v>
      </c>
      <c r="T28" s="23" t="s">
        <v>30</v>
      </c>
      <c r="U28" s="17" t="s">
        <v>75</v>
      </c>
    </row>
    <row r="29" spans="1:21" ht="24.95" customHeight="1" x14ac:dyDescent="0.15">
      <c r="A29" s="65"/>
      <c r="B29" s="58"/>
      <c r="C29" s="54" t="s">
        <v>76</v>
      </c>
      <c r="D29" s="55"/>
      <c r="E29" s="15">
        <f t="shared" si="6"/>
        <v>20</v>
      </c>
      <c r="F29" s="16"/>
      <c r="G29" s="16">
        <v>20</v>
      </c>
      <c r="H29" s="18"/>
      <c r="I29" s="18"/>
      <c r="J29" s="18"/>
      <c r="K29" s="18"/>
      <c r="L29" s="18"/>
      <c r="M29" s="18"/>
      <c r="N29" s="18"/>
      <c r="O29" s="24">
        <v>2060704</v>
      </c>
      <c r="P29" s="24" t="s">
        <v>28</v>
      </c>
      <c r="Q29" s="16">
        <v>30299</v>
      </c>
      <c r="R29" s="20" t="s">
        <v>29</v>
      </c>
      <c r="S29" s="24">
        <v>50599</v>
      </c>
      <c r="T29" s="23" t="s">
        <v>30</v>
      </c>
      <c r="U29" s="17" t="s">
        <v>31</v>
      </c>
    </row>
    <row r="30" spans="1:21" ht="24.95" customHeight="1" x14ac:dyDescent="0.15">
      <c r="A30" s="65"/>
      <c r="B30" s="58"/>
      <c r="C30" s="54" t="s">
        <v>77</v>
      </c>
      <c r="D30" s="55"/>
      <c r="E30" s="15">
        <f t="shared" si="6"/>
        <v>20</v>
      </c>
      <c r="F30" s="16"/>
      <c r="G30" s="16">
        <v>20</v>
      </c>
      <c r="H30" s="16"/>
      <c r="I30" s="18"/>
      <c r="J30" s="18"/>
      <c r="K30" s="18"/>
      <c r="L30" s="18"/>
      <c r="M30" s="18"/>
      <c r="N30" s="18"/>
      <c r="O30" s="24">
        <v>2060704</v>
      </c>
      <c r="P30" s="24" t="s">
        <v>28</v>
      </c>
      <c r="Q30" s="16">
        <v>30299</v>
      </c>
      <c r="R30" s="20" t="s">
        <v>29</v>
      </c>
      <c r="S30" s="24">
        <v>50599</v>
      </c>
      <c r="T30" s="23" t="s">
        <v>30</v>
      </c>
      <c r="U30" s="17" t="s">
        <v>47</v>
      </c>
    </row>
    <row r="31" spans="1:21" ht="24.95" customHeight="1" x14ac:dyDescent="0.15">
      <c r="A31" s="65"/>
      <c r="B31" s="58"/>
      <c r="C31" s="54" t="s">
        <v>78</v>
      </c>
      <c r="D31" s="55"/>
      <c r="E31" s="15">
        <f t="shared" si="6"/>
        <v>20</v>
      </c>
      <c r="F31" s="16"/>
      <c r="G31" s="16">
        <v>20</v>
      </c>
      <c r="H31" s="18"/>
      <c r="I31" s="18"/>
      <c r="J31" s="18"/>
      <c r="K31" s="18"/>
      <c r="L31" s="18"/>
      <c r="M31" s="18"/>
      <c r="N31" s="18"/>
      <c r="O31" s="24">
        <v>2060704</v>
      </c>
      <c r="P31" s="24" t="s">
        <v>28</v>
      </c>
      <c r="Q31" s="16">
        <v>30299</v>
      </c>
      <c r="R31" s="20" t="s">
        <v>29</v>
      </c>
      <c r="S31" s="24">
        <v>50599</v>
      </c>
      <c r="T31" s="23" t="s">
        <v>30</v>
      </c>
      <c r="U31" s="17" t="s">
        <v>31</v>
      </c>
    </row>
    <row r="32" spans="1:21" ht="24.95" customHeight="1" x14ac:dyDescent="0.15">
      <c r="A32" s="65"/>
      <c r="B32" s="58"/>
      <c r="C32" s="54" t="s">
        <v>79</v>
      </c>
      <c r="D32" s="55"/>
      <c r="E32" s="15">
        <f t="shared" si="6"/>
        <v>20</v>
      </c>
      <c r="F32" s="16"/>
      <c r="G32" s="16">
        <v>20</v>
      </c>
      <c r="H32" s="18"/>
      <c r="I32" s="18"/>
      <c r="J32" s="18"/>
      <c r="K32" s="18"/>
      <c r="L32" s="18"/>
      <c r="M32" s="18"/>
      <c r="N32" s="18"/>
      <c r="O32" s="24">
        <v>2060704</v>
      </c>
      <c r="P32" s="24" t="s">
        <v>28</v>
      </c>
      <c r="Q32" s="16">
        <v>30299</v>
      </c>
      <c r="R32" s="20" t="s">
        <v>29</v>
      </c>
      <c r="S32" s="24">
        <v>50599</v>
      </c>
      <c r="T32" s="23" t="s">
        <v>30</v>
      </c>
      <c r="U32" s="17" t="s">
        <v>39</v>
      </c>
    </row>
    <row r="33" spans="1:21" ht="24.95" customHeight="1" x14ac:dyDescent="0.15">
      <c r="A33" s="65"/>
      <c r="B33" s="58"/>
      <c r="C33" s="54" t="s">
        <v>80</v>
      </c>
      <c r="D33" s="55"/>
      <c r="E33" s="15">
        <f t="shared" si="6"/>
        <v>20</v>
      </c>
      <c r="F33" s="16"/>
      <c r="G33" s="16">
        <v>20</v>
      </c>
      <c r="H33" s="18"/>
      <c r="I33" s="18"/>
      <c r="J33" s="18"/>
      <c r="K33" s="18"/>
      <c r="L33" s="18"/>
      <c r="M33" s="18"/>
      <c r="N33" s="18"/>
      <c r="O33" s="24">
        <v>2060704</v>
      </c>
      <c r="P33" s="24" t="s">
        <v>28</v>
      </c>
      <c r="Q33" s="16">
        <v>30299</v>
      </c>
      <c r="R33" s="20" t="s">
        <v>29</v>
      </c>
      <c r="S33" s="24">
        <v>50599</v>
      </c>
      <c r="T33" s="23" t="s">
        <v>30</v>
      </c>
      <c r="U33" s="17" t="s">
        <v>44</v>
      </c>
    </row>
    <row r="34" spans="1:21" ht="24.95" customHeight="1" x14ac:dyDescent="0.15">
      <c r="A34" s="65"/>
      <c r="B34" s="58"/>
      <c r="C34" s="54" t="s">
        <v>81</v>
      </c>
      <c r="D34" s="59"/>
      <c r="E34" s="15">
        <f t="shared" si="6"/>
        <v>20</v>
      </c>
      <c r="F34" s="16"/>
      <c r="G34" s="16"/>
      <c r="H34" s="18">
        <v>20</v>
      </c>
      <c r="I34" s="18"/>
      <c r="J34" s="18"/>
      <c r="K34" s="18"/>
      <c r="L34" s="18"/>
      <c r="M34" s="18"/>
      <c r="N34" s="18"/>
      <c r="O34" s="24">
        <v>2060704</v>
      </c>
      <c r="P34" s="24" t="s">
        <v>28</v>
      </c>
      <c r="Q34" s="16">
        <v>30299</v>
      </c>
      <c r="R34" s="20" t="s">
        <v>29</v>
      </c>
      <c r="S34" s="24">
        <v>50599</v>
      </c>
      <c r="T34" s="23" t="s">
        <v>30</v>
      </c>
      <c r="U34" s="17" t="s">
        <v>49</v>
      </c>
    </row>
    <row r="35" spans="1:21" ht="24.95" customHeight="1" x14ac:dyDescent="0.15">
      <c r="A35" s="65"/>
      <c r="B35" s="58" t="s">
        <v>82</v>
      </c>
      <c r="C35" s="58"/>
      <c r="D35" s="58"/>
      <c r="E35" s="15">
        <f t="shared" ref="E35:E36" si="9">SUM(F35:M35)</f>
        <v>105</v>
      </c>
      <c r="F35" s="16"/>
      <c r="G35" s="16">
        <f>SUM(G36:G41)</f>
        <v>80</v>
      </c>
      <c r="H35" s="16"/>
      <c r="I35" s="16">
        <f t="shared" ref="I35:J35" si="10">SUM(I36:I41)</f>
        <v>15</v>
      </c>
      <c r="J35" s="16">
        <f t="shared" si="10"/>
        <v>10</v>
      </c>
      <c r="K35" s="16"/>
      <c r="L35" s="16"/>
      <c r="M35" s="16"/>
      <c r="N35" s="16"/>
      <c r="O35" s="24"/>
      <c r="P35" s="24"/>
      <c r="Q35" s="16"/>
      <c r="R35" s="20"/>
      <c r="S35" s="24"/>
      <c r="T35" s="23"/>
      <c r="U35" s="17"/>
    </row>
    <row r="36" spans="1:21" ht="24.95" customHeight="1" x14ac:dyDescent="0.15">
      <c r="A36" s="65"/>
      <c r="B36" s="58" t="s">
        <v>83</v>
      </c>
      <c r="C36" s="54" t="s">
        <v>84</v>
      </c>
      <c r="D36" s="55"/>
      <c r="E36" s="15">
        <f t="shared" si="9"/>
        <v>10</v>
      </c>
      <c r="F36" s="16"/>
      <c r="G36" s="16"/>
      <c r="H36" s="16"/>
      <c r="I36" s="16"/>
      <c r="J36" s="16">
        <v>10</v>
      </c>
      <c r="K36" s="16"/>
      <c r="L36" s="16"/>
      <c r="M36" s="16"/>
      <c r="N36" s="16"/>
      <c r="O36" s="24">
        <v>2060704</v>
      </c>
      <c r="P36" s="24" t="s">
        <v>28</v>
      </c>
      <c r="Q36" s="16">
        <v>30299</v>
      </c>
      <c r="R36" s="20" t="s">
        <v>29</v>
      </c>
      <c r="S36" s="24">
        <v>50599</v>
      </c>
      <c r="T36" s="23" t="s">
        <v>30</v>
      </c>
      <c r="U36" s="17" t="s">
        <v>85</v>
      </c>
    </row>
    <row r="37" spans="1:21" ht="24.95" customHeight="1" x14ac:dyDescent="0.15">
      <c r="A37" s="65"/>
      <c r="B37" s="58"/>
      <c r="C37" s="54" t="s">
        <v>86</v>
      </c>
      <c r="D37" s="55"/>
      <c r="E37" s="15">
        <f t="shared" ref="E37:E41" si="11">SUM(F37:L37)</f>
        <v>20</v>
      </c>
      <c r="F37" s="16"/>
      <c r="G37" s="16">
        <v>20</v>
      </c>
      <c r="H37" s="18"/>
      <c r="I37" s="18"/>
      <c r="J37" s="18"/>
      <c r="K37" s="18"/>
      <c r="L37" s="18"/>
      <c r="M37" s="18"/>
      <c r="N37" s="18"/>
      <c r="O37" s="24">
        <v>2060704</v>
      </c>
      <c r="P37" s="24" t="s">
        <v>28</v>
      </c>
      <c r="Q37" s="16">
        <v>30299</v>
      </c>
      <c r="R37" s="20" t="s">
        <v>29</v>
      </c>
      <c r="S37" s="24">
        <v>50599</v>
      </c>
      <c r="T37" s="23" t="s">
        <v>30</v>
      </c>
      <c r="U37" s="17" t="s">
        <v>75</v>
      </c>
    </row>
    <row r="38" spans="1:21" ht="24.95" customHeight="1" x14ac:dyDescent="0.15">
      <c r="A38" s="65"/>
      <c r="B38" s="58"/>
      <c r="C38" s="54" t="s">
        <v>87</v>
      </c>
      <c r="D38" s="55"/>
      <c r="E38" s="15">
        <f t="shared" si="11"/>
        <v>20</v>
      </c>
      <c r="F38" s="16"/>
      <c r="G38" s="16">
        <v>20</v>
      </c>
      <c r="H38" s="16"/>
      <c r="I38" s="18"/>
      <c r="J38" s="18"/>
      <c r="K38" s="18"/>
      <c r="L38" s="18"/>
      <c r="M38" s="18"/>
      <c r="N38" s="18"/>
      <c r="O38" s="24">
        <v>2060704</v>
      </c>
      <c r="P38" s="24" t="s">
        <v>28</v>
      </c>
      <c r="Q38" s="16">
        <v>30299</v>
      </c>
      <c r="R38" s="20" t="s">
        <v>29</v>
      </c>
      <c r="S38" s="24">
        <v>50599</v>
      </c>
      <c r="T38" s="23" t="s">
        <v>30</v>
      </c>
      <c r="U38" s="17" t="s">
        <v>47</v>
      </c>
    </row>
    <row r="39" spans="1:21" ht="24.95" customHeight="1" x14ac:dyDescent="0.15">
      <c r="A39" s="65"/>
      <c r="B39" s="58"/>
      <c r="C39" s="54" t="s">
        <v>88</v>
      </c>
      <c r="D39" s="55"/>
      <c r="E39" s="15">
        <f t="shared" si="11"/>
        <v>20</v>
      </c>
      <c r="F39" s="16"/>
      <c r="G39" s="16">
        <v>20</v>
      </c>
      <c r="H39" s="18"/>
      <c r="I39" s="18"/>
      <c r="J39" s="18"/>
      <c r="K39" s="18"/>
      <c r="L39" s="18"/>
      <c r="M39" s="18"/>
      <c r="N39" s="18"/>
      <c r="O39" s="24">
        <v>2060704</v>
      </c>
      <c r="P39" s="24" t="s">
        <v>28</v>
      </c>
      <c r="Q39" s="16">
        <v>30299</v>
      </c>
      <c r="R39" s="20" t="s">
        <v>29</v>
      </c>
      <c r="S39" s="24">
        <v>50599</v>
      </c>
      <c r="T39" s="23" t="s">
        <v>30</v>
      </c>
      <c r="U39" s="17" t="s">
        <v>31</v>
      </c>
    </row>
    <row r="40" spans="1:21" ht="24.95" customHeight="1" x14ac:dyDescent="0.15">
      <c r="A40" s="65"/>
      <c r="B40" s="58"/>
      <c r="C40" s="54" t="s">
        <v>89</v>
      </c>
      <c r="D40" s="55"/>
      <c r="E40" s="15">
        <f t="shared" si="11"/>
        <v>20</v>
      </c>
      <c r="F40" s="16"/>
      <c r="G40" s="16">
        <v>20</v>
      </c>
      <c r="H40" s="18"/>
      <c r="I40" s="18"/>
      <c r="J40" s="18"/>
      <c r="K40" s="18"/>
      <c r="L40" s="18"/>
      <c r="M40" s="18"/>
      <c r="N40" s="18"/>
      <c r="O40" s="24">
        <v>2060704</v>
      </c>
      <c r="P40" s="24" t="s">
        <v>28</v>
      </c>
      <c r="Q40" s="16">
        <v>30299</v>
      </c>
      <c r="R40" s="20" t="s">
        <v>29</v>
      </c>
      <c r="S40" s="24">
        <v>50599</v>
      </c>
      <c r="T40" s="23" t="s">
        <v>30</v>
      </c>
      <c r="U40" s="17" t="s">
        <v>39</v>
      </c>
    </row>
    <row r="41" spans="1:21" ht="24.95" customHeight="1" x14ac:dyDescent="0.15">
      <c r="A41" s="65"/>
      <c r="B41" s="58"/>
      <c r="C41" s="54" t="s">
        <v>90</v>
      </c>
      <c r="D41" s="55"/>
      <c r="E41" s="15">
        <f t="shared" si="11"/>
        <v>15</v>
      </c>
      <c r="F41" s="16"/>
      <c r="G41" s="16"/>
      <c r="H41" s="18"/>
      <c r="I41" s="18">
        <v>15</v>
      </c>
      <c r="J41" s="18"/>
      <c r="K41" s="18"/>
      <c r="L41" s="18"/>
      <c r="M41" s="18"/>
      <c r="N41" s="18"/>
      <c r="O41" s="24">
        <v>2060704</v>
      </c>
      <c r="P41" s="24" t="s">
        <v>28</v>
      </c>
      <c r="Q41" s="16">
        <v>30299</v>
      </c>
      <c r="R41" s="20" t="s">
        <v>29</v>
      </c>
      <c r="S41" s="24">
        <v>50299</v>
      </c>
      <c r="T41" s="23" t="s">
        <v>29</v>
      </c>
      <c r="U41" s="17" t="s">
        <v>34</v>
      </c>
    </row>
    <row r="42" spans="1:21" ht="24.95" customHeight="1" x14ac:dyDescent="0.15">
      <c r="A42" s="65"/>
      <c r="B42" s="58" t="s">
        <v>91</v>
      </c>
      <c r="C42" s="58"/>
      <c r="D42" s="58"/>
      <c r="E42" s="15">
        <f t="shared" ref="E42:E56" si="12">SUM(F42:L42)</f>
        <v>150</v>
      </c>
      <c r="F42" s="16"/>
      <c r="G42" s="16">
        <f t="shared" ref="G42:H42" si="13">SUM(G43:G50)</f>
        <v>140</v>
      </c>
      <c r="H42" s="16">
        <f t="shared" si="13"/>
        <v>10</v>
      </c>
      <c r="I42" s="16"/>
      <c r="J42" s="16"/>
      <c r="K42" s="16"/>
      <c r="L42" s="16"/>
      <c r="M42" s="16"/>
      <c r="N42" s="16"/>
      <c r="O42" s="24"/>
      <c r="P42" s="24"/>
      <c r="Q42" s="16"/>
      <c r="R42" s="20"/>
      <c r="S42" s="24"/>
      <c r="T42" s="23"/>
      <c r="U42" s="17"/>
    </row>
    <row r="43" spans="1:21" ht="24.95" customHeight="1" x14ac:dyDescent="0.15">
      <c r="A43" s="65"/>
      <c r="B43" s="53" t="s">
        <v>92</v>
      </c>
      <c r="C43" s="54" t="s">
        <v>93</v>
      </c>
      <c r="D43" s="55"/>
      <c r="E43" s="15">
        <f t="shared" si="12"/>
        <v>20</v>
      </c>
      <c r="F43" s="16"/>
      <c r="G43" s="16">
        <v>20</v>
      </c>
      <c r="H43" s="18"/>
      <c r="I43" s="18"/>
      <c r="J43" s="18"/>
      <c r="K43" s="18"/>
      <c r="L43" s="18"/>
      <c r="M43" s="18"/>
      <c r="N43" s="18"/>
      <c r="O43" s="24">
        <v>2060704</v>
      </c>
      <c r="P43" s="24" t="s">
        <v>28</v>
      </c>
      <c r="Q43" s="16">
        <v>30299</v>
      </c>
      <c r="R43" s="20" t="s">
        <v>29</v>
      </c>
      <c r="S43" s="24">
        <v>50599</v>
      </c>
      <c r="T43" s="23" t="s">
        <v>30</v>
      </c>
      <c r="U43" s="17" t="s">
        <v>44</v>
      </c>
    </row>
    <row r="44" spans="1:21" ht="24.95" customHeight="1" x14ac:dyDescent="0.15">
      <c r="A44" s="65"/>
      <c r="B44" s="53"/>
      <c r="C44" s="54" t="s">
        <v>94</v>
      </c>
      <c r="D44" s="55"/>
      <c r="E44" s="15">
        <f t="shared" si="12"/>
        <v>20</v>
      </c>
      <c r="F44" s="16"/>
      <c r="G44" s="16">
        <v>20</v>
      </c>
      <c r="H44" s="18"/>
      <c r="I44" s="18"/>
      <c r="J44" s="18"/>
      <c r="K44" s="18"/>
      <c r="L44" s="18"/>
      <c r="M44" s="18"/>
      <c r="N44" s="18"/>
      <c r="O44" s="24">
        <v>2060704</v>
      </c>
      <c r="P44" s="24" t="s">
        <v>28</v>
      </c>
      <c r="Q44" s="16">
        <v>30299</v>
      </c>
      <c r="R44" s="20" t="s">
        <v>29</v>
      </c>
      <c r="S44" s="24">
        <v>50599</v>
      </c>
      <c r="T44" s="23" t="s">
        <v>30</v>
      </c>
      <c r="U44" s="17" t="s">
        <v>31</v>
      </c>
    </row>
    <row r="45" spans="1:21" ht="24.95" customHeight="1" x14ac:dyDescent="0.15">
      <c r="A45" s="65"/>
      <c r="B45" s="53"/>
      <c r="C45" s="54" t="s">
        <v>95</v>
      </c>
      <c r="D45" s="55"/>
      <c r="E45" s="15">
        <f t="shared" si="12"/>
        <v>20</v>
      </c>
      <c r="F45" s="16"/>
      <c r="G45" s="16">
        <v>20</v>
      </c>
      <c r="H45" s="16"/>
      <c r="I45" s="18"/>
      <c r="J45" s="18"/>
      <c r="K45" s="18"/>
      <c r="L45" s="18"/>
      <c r="M45" s="18"/>
      <c r="N45" s="18"/>
      <c r="O45" s="24">
        <v>2060704</v>
      </c>
      <c r="P45" s="24" t="s">
        <v>28</v>
      </c>
      <c r="Q45" s="16">
        <v>30299</v>
      </c>
      <c r="R45" s="20" t="s">
        <v>29</v>
      </c>
      <c r="S45" s="24">
        <v>50599</v>
      </c>
      <c r="T45" s="23" t="s">
        <v>30</v>
      </c>
      <c r="U45" s="17" t="s">
        <v>47</v>
      </c>
    </row>
    <row r="46" spans="1:21" ht="24.95" customHeight="1" x14ac:dyDescent="0.15">
      <c r="A46" s="65"/>
      <c r="B46" s="53"/>
      <c r="C46" s="54" t="s">
        <v>96</v>
      </c>
      <c r="D46" s="55"/>
      <c r="E46" s="15">
        <f t="shared" si="12"/>
        <v>20</v>
      </c>
      <c r="F46" s="16"/>
      <c r="G46" s="16">
        <v>20</v>
      </c>
      <c r="H46" s="18"/>
      <c r="I46" s="18"/>
      <c r="J46" s="18"/>
      <c r="K46" s="18"/>
      <c r="L46" s="18"/>
      <c r="M46" s="18"/>
      <c r="N46" s="18"/>
      <c r="O46" s="24">
        <v>2060704</v>
      </c>
      <c r="P46" s="24" t="s">
        <v>28</v>
      </c>
      <c r="Q46" s="16">
        <v>30299</v>
      </c>
      <c r="R46" s="20" t="s">
        <v>29</v>
      </c>
      <c r="S46" s="24">
        <v>50599</v>
      </c>
      <c r="T46" s="23" t="s">
        <v>30</v>
      </c>
      <c r="U46" s="17" t="s">
        <v>31</v>
      </c>
    </row>
    <row r="47" spans="1:21" ht="24.95" customHeight="1" x14ac:dyDescent="0.15">
      <c r="A47" s="65"/>
      <c r="B47" s="53"/>
      <c r="C47" s="54" t="s">
        <v>97</v>
      </c>
      <c r="D47" s="55"/>
      <c r="E47" s="15">
        <f t="shared" si="12"/>
        <v>20</v>
      </c>
      <c r="F47" s="16"/>
      <c r="G47" s="16">
        <v>20</v>
      </c>
      <c r="H47" s="18"/>
      <c r="I47" s="18"/>
      <c r="J47" s="18"/>
      <c r="K47" s="18"/>
      <c r="L47" s="18"/>
      <c r="M47" s="18"/>
      <c r="N47" s="18"/>
      <c r="O47" s="24">
        <v>2060704</v>
      </c>
      <c r="P47" s="24" t="s">
        <v>28</v>
      </c>
      <c r="Q47" s="16">
        <v>30299</v>
      </c>
      <c r="R47" s="20" t="s">
        <v>29</v>
      </c>
      <c r="S47" s="24">
        <v>50599</v>
      </c>
      <c r="T47" s="23" t="s">
        <v>30</v>
      </c>
      <c r="U47" s="17" t="s">
        <v>31</v>
      </c>
    </row>
    <row r="48" spans="1:21" ht="24.95" customHeight="1" x14ac:dyDescent="0.15">
      <c r="A48" s="65"/>
      <c r="B48" s="53"/>
      <c r="C48" s="54" t="s">
        <v>98</v>
      </c>
      <c r="D48" s="55"/>
      <c r="E48" s="15">
        <f t="shared" si="12"/>
        <v>20</v>
      </c>
      <c r="F48" s="16"/>
      <c r="G48" s="16">
        <v>20</v>
      </c>
      <c r="H48" s="18"/>
      <c r="I48" s="18"/>
      <c r="J48" s="18"/>
      <c r="K48" s="18"/>
      <c r="L48" s="18"/>
      <c r="M48" s="18"/>
      <c r="N48" s="18"/>
      <c r="O48" s="24">
        <v>2060704</v>
      </c>
      <c r="P48" s="24" t="s">
        <v>28</v>
      </c>
      <c r="Q48" s="16">
        <v>30299</v>
      </c>
      <c r="R48" s="20" t="s">
        <v>29</v>
      </c>
      <c r="S48" s="24">
        <v>50599</v>
      </c>
      <c r="T48" s="23" t="s">
        <v>30</v>
      </c>
      <c r="U48" s="17" t="s">
        <v>44</v>
      </c>
    </row>
    <row r="49" spans="1:21" ht="24.95" customHeight="1" x14ac:dyDescent="0.15">
      <c r="A49" s="65"/>
      <c r="B49" s="53"/>
      <c r="C49" s="54" t="s">
        <v>99</v>
      </c>
      <c r="D49" s="55"/>
      <c r="E49" s="15">
        <f t="shared" si="12"/>
        <v>20</v>
      </c>
      <c r="F49" s="16"/>
      <c r="G49" s="16">
        <v>20</v>
      </c>
      <c r="H49" s="18"/>
      <c r="I49" s="18"/>
      <c r="J49" s="18"/>
      <c r="K49" s="18"/>
      <c r="L49" s="18"/>
      <c r="M49" s="18"/>
      <c r="N49" s="18"/>
      <c r="O49" s="24">
        <v>2060704</v>
      </c>
      <c r="P49" s="24" t="s">
        <v>28</v>
      </c>
      <c r="Q49" s="16">
        <v>30299</v>
      </c>
      <c r="R49" s="20" t="s">
        <v>29</v>
      </c>
      <c r="S49" s="24">
        <v>50599</v>
      </c>
      <c r="T49" s="23" t="s">
        <v>30</v>
      </c>
      <c r="U49" s="17" t="s">
        <v>39</v>
      </c>
    </row>
    <row r="50" spans="1:21" ht="24.95" customHeight="1" x14ac:dyDescent="0.15">
      <c r="A50" s="65"/>
      <c r="B50" s="53"/>
      <c r="C50" s="49" t="s">
        <v>100</v>
      </c>
      <c r="D50" s="60"/>
      <c r="E50" s="15">
        <f t="shared" si="12"/>
        <v>10</v>
      </c>
      <c r="F50" s="16"/>
      <c r="G50" s="16"/>
      <c r="H50" s="18">
        <v>10</v>
      </c>
      <c r="I50" s="18"/>
      <c r="J50" s="18"/>
      <c r="K50" s="18"/>
      <c r="L50" s="18"/>
      <c r="M50" s="18"/>
      <c r="N50" s="18"/>
      <c r="O50" s="24">
        <v>2060703</v>
      </c>
      <c r="P50" s="24" t="s">
        <v>28</v>
      </c>
      <c r="Q50" s="16">
        <v>30299</v>
      </c>
      <c r="R50" s="20" t="s">
        <v>29</v>
      </c>
      <c r="S50" s="24">
        <v>50599</v>
      </c>
      <c r="T50" s="23" t="s">
        <v>30</v>
      </c>
      <c r="U50" s="17" t="s">
        <v>67</v>
      </c>
    </row>
    <row r="51" spans="1:21" ht="24.95" customHeight="1" x14ac:dyDescent="0.15">
      <c r="A51" s="65"/>
      <c r="B51" s="17" t="s">
        <v>101</v>
      </c>
      <c r="C51" s="56" t="s">
        <v>102</v>
      </c>
      <c r="D51" s="57"/>
      <c r="E51" s="15">
        <f t="shared" si="12"/>
        <v>20</v>
      </c>
      <c r="F51" s="16"/>
      <c r="G51" s="16">
        <v>20</v>
      </c>
      <c r="H51" s="18"/>
      <c r="I51" s="18"/>
      <c r="J51" s="18"/>
      <c r="K51" s="18"/>
      <c r="L51" s="18"/>
      <c r="M51" s="18"/>
      <c r="N51" s="18"/>
      <c r="O51" s="24">
        <v>2060704</v>
      </c>
      <c r="P51" s="24" t="s">
        <v>28</v>
      </c>
      <c r="Q51" s="16">
        <v>30299</v>
      </c>
      <c r="R51" s="20" t="s">
        <v>29</v>
      </c>
      <c r="S51" s="24">
        <v>50599</v>
      </c>
      <c r="T51" s="23" t="s">
        <v>30</v>
      </c>
      <c r="U51" s="17" t="s">
        <v>75</v>
      </c>
    </row>
    <row r="52" spans="1:21" ht="24.95" customHeight="1" x14ac:dyDescent="0.15">
      <c r="A52" s="65"/>
      <c r="B52" s="56" t="s">
        <v>103</v>
      </c>
      <c r="C52" s="61"/>
      <c r="D52" s="57"/>
      <c r="E52" s="15">
        <f t="shared" si="12"/>
        <v>30</v>
      </c>
      <c r="F52" s="16"/>
      <c r="G52" s="16">
        <f t="shared" ref="G52:H52" si="14">SUM(G53:G54)</f>
        <v>20</v>
      </c>
      <c r="H52" s="16">
        <f t="shared" si="14"/>
        <v>10</v>
      </c>
      <c r="I52" s="16"/>
      <c r="J52" s="16"/>
      <c r="K52" s="16"/>
      <c r="L52" s="16"/>
      <c r="M52" s="16"/>
      <c r="N52" s="16"/>
      <c r="O52" s="24"/>
      <c r="P52" s="24"/>
      <c r="Q52" s="16"/>
      <c r="R52" s="20"/>
      <c r="S52" s="24"/>
      <c r="T52" s="23"/>
      <c r="U52" s="17"/>
    </row>
    <row r="53" spans="1:21" ht="24.95" customHeight="1" x14ac:dyDescent="0.15">
      <c r="A53" s="65" t="s">
        <v>50</v>
      </c>
      <c r="B53" s="53" t="s">
        <v>104</v>
      </c>
      <c r="C53" s="53" t="s">
        <v>105</v>
      </c>
      <c r="D53" s="53"/>
      <c r="E53" s="15">
        <f t="shared" si="12"/>
        <v>10</v>
      </c>
      <c r="F53" s="16"/>
      <c r="G53" s="16"/>
      <c r="H53" s="16">
        <v>10</v>
      </c>
      <c r="I53" s="18"/>
      <c r="J53" s="18"/>
      <c r="K53" s="18"/>
      <c r="L53" s="18"/>
      <c r="M53" s="18"/>
      <c r="N53" s="18"/>
      <c r="O53" s="24">
        <v>2060704</v>
      </c>
      <c r="P53" s="24" t="s">
        <v>28</v>
      </c>
      <c r="Q53" s="16">
        <v>30299</v>
      </c>
      <c r="R53" s="20" t="s">
        <v>29</v>
      </c>
      <c r="S53" s="24">
        <v>50599</v>
      </c>
      <c r="T53" s="23" t="s">
        <v>30</v>
      </c>
      <c r="U53" s="17" t="s">
        <v>49</v>
      </c>
    </row>
    <row r="54" spans="1:21" ht="24.95" customHeight="1" x14ac:dyDescent="0.15">
      <c r="A54" s="65"/>
      <c r="B54" s="53"/>
      <c r="C54" s="51" t="s">
        <v>106</v>
      </c>
      <c r="D54" s="51"/>
      <c r="E54" s="15">
        <f t="shared" si="12"/>
        <v>20</v>
      </c>
      <c r="F54" s="16"/>
      <c r="G54" s="16">
        <v>20</v>
      </c>
      <c r="H54" s="18"/>
      <c r="I54" s="18"/>
      <c r="J54" s="18"/>
      <c r="K54" s="18"/>
      <c r="L54" s="18"/>
      <c r="M54" s="18"/>
      <c r="N54" s="18"/>
      <c r="O54" s="24">
        <v>2060704</v>
      </c>
      <c r="P54" s="24" t="s">
        <v>28</v>
      </c>
      <c r="Q54" s="16">
        <v>30299</v>
      </c>
      <c r="R54" s="20" t="s">
        <v>29</v>
      </c>
      <c r="S54" s="24">
        <v>50599</v>
      </c>
      <c r="T54" s="23" t="s">
        <v>30</v>
      </c>
      <c r="U54" s="17" t="s">
        <v>31</v>
      </c>
    </row>
    <row r="55" spans="1:21" ht="24.95" customHeight="1" x14ac:dyDescent="0.15">
      <c r="A55" s="65"/>
      <c r="B55" s="51" t="s">
        <v>108</v>
      </c>
      <c r="C55" s="51"/>
      <c r="D55" s="51"/>
      <c r="E55" s="15">
        <f>SUM(E56:E57)</f>
        <v>30</v>
      </c>
      <c r="F55" s="16"/>
      <c r="G55" s="16">
        <f>SUM(G56:G57)</f>
        <v>20</v>
      </c>
      <c r="H55" s="16"/>
      <c r="I55" s="16">
        <f t="shared" ref="I55" si="15">SUM(I56:I57)</f>
        <v>10</v>
      </c>
      <c r="J55" s="16"/>
      <c r="K55" s="16"/>
      <c r="L55" s="16"/>
      <c r="M55" s="16"/>
      <c r="N55" s="16"/>
      <c r="O55" s="24"/>
      <c r="P55" s="24"/>
      <c r="Q55" s="16"/>
      <c r="R55" s="20"/>
      <c r="S55" s="24"/>
      <c r="T55" s="23"/>
      <c r="U55" s="17"/>
    </row>
    <row r="56" spans="1:21" ht="24.95" customHeight="1" x14ac:dyDescent="0.15">
      <c r="A56" s="65"/>
      <c r="B56" s="53" t="s">
        <v>109</v>
      </c>
      <c r="C56" s="51" t="s">
        <v>110</v>
      </c>
      <c r="D56" s="51"/>
      <c r="E56" s="15">
        <f t="shared" si="12"/>
        <v>20</v>
      </c>
      <c r="F56" s="16"/>
      <c r="G56" s="16">
        <v>20</v>
      </c>
      <c r="H56" s="18"/>
      <c r="I56" s="18"/>
      <c r="J56" s="18"/>
      <c r="K56" s="18"/>
      <c r="L56" s="18"/>
      <c r="M56" s="18"/>
      <c r="N56" s="18"/>
      <c r="O56" s="24">
        <v>2060704</v>
      </c>
      <c r="P56" s="24" t="s">
        <v>28</v>
      </c>
      <c r="Q56" s="16">
        <v>30299</v>
      </c>
      <c r="R56" s="20" t="s">
        <v>29</v>
      </c>
      <c r="S56" s="24">
        <v>50599</v>
      </c>
      <c r="T56" s="23" t="s">
        <v>30</v>
      </c>
      <c r="U56" s="17" t="s">
        <v>75</v>
      </c>
    </row>
    <row r="57" spans="1:21" ht="24.95" customHeight="1" x14ac:dyDescent="0.15">
      <c r="A57" s="65"/>
      <c r="B57" s="53"/>
      <c r="C57" s="51" t="s">
        <v>109</v>
      </c>
      <c r="D57" s="51"/>
      <c r="E57" s="15">
        <f t="shared" ref="E57:E68" si="16">SUM(F57:L57)</f>
        <v>10</v>
      </c>
      <c r="F57" s="16"/>
      <c r="G57" s="16"/>
      <c r="H57" s="18"/>
      <c r="I57" s="18">
        <v>10</v>
      </c>
      <c r="J57" s="18"/>
      <c r="K57" s="18"/>
      <c r="L57" s="18"/>
      <c r="M57" s="18"/>
      <c r="N57" s="18"/>
      <c r="O57" s="24">
        <v>2060704</v>
      </c>
      <c r="P57" s="24" t="s">
        <v>28</v>
      </c>
      <c r="Q57" s="16">
        <v>30299</v>
      </c>
      <c r="R57" s="20" t="s">
        <v>29</v>
      </c>
      <c r="S57" s="24">
        <v>50299</v>
      </c>
      <c r="T57" s="23" t="s">
        <v>29</v>
      </c>
      <c r="U57" s="17" t="s">
        <v>34</v>
      </c>
    </row>
    <row r="58" spans="1:21" ht="24.95" customHeight="1" x14ac:dyDescent="0.15">
      <c r="A58" s="65"/>
      <c r="B58" s="51" t="s">
        <v>111</v>
      </c>
      <c r="C58" s="51"/>
      <c r="D58" s="51"/>
      <c r="E58" s="15">
        <f t="shared" si="16"/>
        <v>40</v>
      </c>
      <c r="F58" s="16"/>
      <c r="G58" s="16">
        <f t="shared" ref="G58" si="17">SUM(G59:G60)</f>
        <v>40</v>
      </c>
      <c r="H58" s="16"/>
      <c r="I58" s="16"/>
      <c r="J58" s="16"/>
      <c r="K58" s="16"/>
      <c r="L58" s="16"/>
      <c r="M58" s="16"/>
      <c r="N58" s="16"/>
      <c r="O58" s="24"/>
      <c r="P58" s="24"/>
      <c r="Q58" s="16"/>
      <c r="R58" s="20"/>
      <c r="S58" s="24"/>
      <c r="T58" s="23"/>
      <c r="U58" s="17"/>
    </row>
    <row r="59" spans="1:21" ht="24.95" customHeight="1" x14ac:dyDescent="0.15">
      <c r="A59" s="65"/>
      <c r="B59" s="53" t="s">
        <v>112</v>
      </c>
      <c r="C59" s="49" t="s">
        <v>113</v>
      </c>
      <c r="D59" s="50"/>
      <c r="E59" s="15">
        <f t="shared" si="16"/>
        <v>20</v>
      </c>
      <c r="F59" s="16"/>
      <c r="G59" s="16">
        <v>20</v>
      </c>
      <c r="H59" s="16"/>
      <c r="I59" s="18"/>
      <c r="J59" s="18"/>
      <c r="K59" s="18"/>
      <c r="L59" s="18"/>
      <c r="M59" s="18"/>
      <c r="N59" s="18"/>
      <c r="O59" s="24">
        <v>2060704</v>
      </c>
      <c r="P59" s="24" t="s">
        <v>28</v>
      </c>
      <c r="Q59" s="16">
        <v>30299</v>
      </c>
      <c r="R59" s="20" t="s">
        <v>29</v>
      </c>
      <c r="S59" s="24">
        <v>50599</v>
      </c>
      <c r="T59" s="23" t="s">
        <v>30</v>
      </c>
      <c r="U59" s="17" t="s">
        <v>47</v>
      </c>
    </row>
    <row r="60" spans="1:21" ht="24.95" customHeight="1" x14ac:dyDescent="0.15">
      <c r="A60" s="65"/>
      <c r="B60" s="53"/>
      <c r="C60" s="49" t="s">
        <v>114</v>
      </c>
      <c r="D60" s="50"/>
      <c r="E60" s="15">
        <f t="shared" si="16"/>
        <v>20</v>
      </c>
      <c r="F60" s="16"/>
      <c r="G60" s="16">
        <v>20</v>
      </c>
      <c r="H60" s="18"/>
      <c r="I60" s="18"/>
      <c r="J60" s="18"/>
      <c r="K60" s="18"/>
      <c r="L60" s="18"/>
      <c r="M60" s="18"/>
      <c r="N60" s="18"/>
      <c r="O60" s="24">
        <v>2060704</v>
      </c>
      <c r="P60" s="24" t="s">
        <v>28</v>
      </c>
      <c r="Q60" s="16">
        <v>30299</v>
      </c>
      <c r="R60" s="20" t="s">
        <v>29</v>
      </c>
      <c r="S60" s="24">
        <v>50599</v>
      </c>
      <c r="T60" s="23" t="s">
        <v>30</v>
      </c>
      <c r="U60" s="17" t="s">
        <v>31</v>
      </c>
    </row>
    <row r="61" spans="1:21" ht="24.95" customHeight="1" x14ac:dyDescent="0.15">
      <c r="A61" s="65"/>
      <c r="B61" s="17" t="s">
        <v>115</v>
      </c>
      <c r="C61" s="49" t="s">
        <v>116</v>
      </c>
      <c r="D61" s="50"/>
      <c r="E61" s="15">
        <f t="shared" si="16"/>
        <v>20</v>
      </c>
      <c r="F61" s="16"/>
      <c r="G61" s="16">
        <v>20</v>
      </c>
      <c r="H61" s="18"/>
      <c r="I61" s="18"/>
      <c r="J61" s="18"/>
      <c r="K61" s="18"/>
      <c r="L61" s="18"/>
      <c r="M61" s="18"/>
      <c r="N61" s="18"/>
      <c r="O61" s="24">
        <v>2060704</v>
      </c>
      <c r="P61" s="24" t="s">
        <v>28</v>
      </c>
      <c r="Q61" s="16">
        <v>30299</v>
      </c>
      <c r="R61" s="20" t="s">
        <v>29</v>
      </c>
      <c r="S61" s="24">
        <v>50599</v>
      </c>
      <c r="T61" s="23" t="s">
        <v>30</v>
      </c>
      <c r="U61" s="17" t="s">
        <v>47</v>
      </c>
    </row>
    <row r="62" spans="1:21" ht="24.95" customHeight="1" x14ac:dyDescent="0.15">
      <c r="A62" s="65"/>
      <c r="B62" s="53" t="s">
        <v>117</v>
      </c>
      <c r="C62" s="53"/>
      <c r="D62" s="53"/>
      <c r="E62" s="15">
        <f t="shared" si="16"/>
        <v>1.5</v>
      </c>
      <c r="F62" s="16"/>
      <c r="G62" s="16"/>
      <c r="H62" s="18"/>
      <c r="I62" s="18"/>
      <c r="J62" s="18"/>
      <c r="K62" s="18">
        <v>1.5</v>
      </c>
      <c r="L62" s="18"/>
      <c r="M62" s="18"/>
      <c r="N62" s="18"/>
      <c r="O62" s="24">
        <v>2060703</v>
      </c>
      <c r="P62" s="24" t="s">
        <v>118</v>
      </c>
      <c r="Q62" s="16">
        <v>30299</v>
      </c>
      <c r="R62" s="20" t="s">
        <v>29</v>
      </c>
      <c r="S62" s="24">
        <v>50599</v>
      </c>
      <c r="T62" s="23" t="s">
        <v>30</v>
      </c>
      <c r="U62" s="17" t="s">
        <v>119</v>
      </c>
    </row>
    <row r="63" spans="1:21" ht="24.95" customHeight="1" x14ac:dyDescent="0.15">
      <c r="A63" s="65"/>
      <c r="B63" s="53" t="s">
        <v>120</v>
      </c>
      <c r="C63" s="53"/>
      <c r="D63" s="53"/>
      <c r="E63" s="15">
        <f t="shared" si="16"/>
        <v>1.5</v>
      </c>
      <c r="F63" s="16"/>
      <c r="G63" s="16"/>
      <c r="H63" s="18"/>
      <c r="I63" s="18"/>
      <c r="J63" s="18"/>
      <c r="K63" s="18">
        <v>1.5</v>
      </c>
      <c r="L63" s="18"/>
      <c r="M63" s="18"/>
      <c r="N63" s="18"/>
      <c r="O63" s="24">
        <v>2060703</v>
      </c>
      <c r="P63" s="24" t="s">
        <v>118</v>
      </c>
      <c r="Q63" s="16">
        <v>30299</v>
      </c>
      <c r="R63" s="20" t="s">
        <v>29</v>
      </c>
      <c r="S63" s="24">
        <v>50599</v>
      </c>
      <c r="T63" s="23" t="s">
        <v>30</v>
      </c>
      <c r="U63" s="17" t="s">
        <v>119</v>
      </c>
    </row>
    <row r="64" spans="1:21" ht="24.95" customHeight="1" x14ac:dyDescent="0.15">
      <c r="A64" s="65"/>
      <c r="B64" s="53" t="s">
        <v>121</v>
      </c>
      <c r="C64" s="53"/>
      <c r="D64" s="53"/>
      <c r="E64" s="15">
        <f>SUM(F64:M64)</f>
        <v>327.5</v>
      </c>
      <c r="F64" s="16"/>
      <c r="G64" s="16">
        <f t="shared" ref="G64:K64" si="18">SUM(G65:G81)</f>
        <v>300</v>
      </c>
      <c r="H64" s="16"/>
      <c r="I64" s="16"/>
      <c r="J64" s="16">
        <f t="shared" si="18"/>
        <v>10</v>
      </c>
      <c r="K64" s="16">
        <f t="shared" si="18"/>
        <v>17.5</v>
      </c>
      <c r="L64" s="16"/>
      <c r="M64" s="16"/>
      <c r="N64" s="16"/>
      <c r="O64" s="24"/>
      <c r="P64" s="24"/>
      <c r="Q64" s="16"/>
      <c r="R64" s="20"/>
      <c r="S64" s="24"/>
      <c r="T64" s="23"/>
      <c r="U64" s="17"/>
    </row>
    <row r="65" spans="1:21" ht="24.95" customHeight="1" x14ac:dyDescent="0.15">
      <c r="A65" s="65"/>
      <c r="B65" s="53" t="s">
        <v>122</v>
      </c>
      <c r="C65" s="49" t="s">
        <v>123</v>
      </c>
      <c r="D65" s="50"/>
      <c r="E65" s="15">
        <f t="shared" si="16"/>
        <v>20</v>
      </c>
      <c r="F65" s="16"/>
      <c r="G65" s="16">
        <v>20</v>
      </c>
      <c r="H65" s="16"/>
      <c r="I65" s="18"/>
      <c r="J65" s="18"/>
      <c r="K65" s="18"/>
      <c r="L65" s="18"/>
      <c r="M65" s="18"/>
      <c r="N65" s="18"/>
      <c r="O65" s="24">
        <v>2060704</v>
      </c>
      <c r="P65" s="24" t="s">
        <v>28</v>
      </c>
      <c r="Q65" s="16">
        <v>30299</v>
      </c>
      <c r="R65" s="20" t="s">
        <v>29</v>
      </c>
      <c r="S65" s="24">
        <v>50599</v>
      </c>
      <c r="T65" s="23" t="s">
        <v>30</v>
      </c>
      <c r="U65" s="17" t="s">
        <v>39</v>
      </c>
    </row>
    <row r="66" spans="1:21" ht="24.95" customHeight="1" x14ac:dyDescent="0.15">
      <c r="A66" s="65"/>
      <c r="B66" s="53"/>
      <c r="C66" s="49" t="s">
        <v>124</v>
      </c>
      <c r="D66" s="50"/>
      <c r="E66" s="15">
        <f t="shared" si="16"/>
        <v>20</v>
      </c>
      <c r="F66" s="16"/>
      <c r="G66" s="16">
        <v>20</v>
      </c>
      <c r="H66" s="16"/>
      <c r="I66" s="18"/>
      <c r="J66" s="18"/>
      <c r="K66" s="18"/>
      <c r="L66" s="18"/>
      <c r="M66" s="18"/>
      <c r="N66" s="18"/>
      <c r="O66" s="24">
        <v>2060704</v>
      </c>
      <c r="P66" s="24" t="s">
        <v>28</v>
      </c>
      <c r="Q66" s="16">
        <v>30299</v>
      </c>
      <c r="R66" s="20" t="s">
        <v>29</v>
      </c>
      <c r="S66" s="24">
        <v>50599</v>
      </c>
      <c r="T66" s="23" t="s">
        <v>30</v>
      </c>
      <c r="U66" s="17" t="s">
        <v>31</v>
      </c>
    </row>
    <row r="67" spans="1:21" ht="24.95" customHeight="1" x14ac:dyDescent="0.15">
      <c r="A67" s="65"/>
      <c r="B67" s="53"/>
      <c r="C67" s="49" t="s">
        <v>125</v>
      </c>
      <c r="D67" s="50"/>
      <c r="E67" s="15">
        <f t="shared" si="16"/>
        <v>20</v>
      </c>
      <c r="F67" s="16"/>
      <c r="G67" s="16">
        <v>20</v>
      </c>
      <c r="H67" s="16"/>
      <c r="I67" s="18"/>
      <c r="J67" s="18"/>
      <c r="K67" s="18"/>
      <c r="L67" s="18"/>
      <c r="M67" s="18"/>
      <c r="N67" s="18"/>
      <c r="O67" s="24">
        <v>2060704</v>
      </c>
      <c r="P67" s="24" t="s">
        <v>28</v>
      </c>
      <c r="Q67" s="16">
        <v>30299</v>
      </c>
      <c r="R67" s="20" t="s">
        <v>29</v>
      </c>
      <c r="S67" s="24">
        <v>50599</v>
      </c>
      <c r="T67" s="23" t="s">
        <v>30</v>
      </c>
      <c r="U67" s="17" t="s">
        <v>31</v>
      </c>
    </row>
    <row r="68" spans="1:21" ht="24.95" customHeight="1" x14ac:dyDescent="0.15">
      <c r="A68" s="65"/>
      <c r="B68" s="53"/>
      <c r="C68" s="49" t="s">
        <v>126</v>
      </c>
      <c r="D68" s="50"/>
      <c r="E68" s="15">
        <f t="shared" si="16"/>
        <v>20</v>
      </c>
      <c r="F68" s="16"/>
      <c r="G68" s="16">
        <v>20</v>
      </c>
      <c r="H68" s="16"/>
      <c r="I68" s="18"/>
      <c r="J68" s="18"/>
      <c r="K68" s="18"/>
      <c r="L68" s="18"/>
      <c r="M68" s="18"/>
      <c r="N68" s="18"/>
      <c r="O68" s="24">
        <v>2060704</v>
      </c>
      <c r="P68" s="24" t="s">
        <v>28</v>
      </c>
      <c r="Q68" s="16">
        <v>30299</v>
      </c>
      <c r="R68" s="20" t="s">
        <v>29</v>
      </c>
      <c r="S68" s="24">
        <v>50599</v>
      </c>
      <c r="T68" s="23" t="s">
        <v>30</v>
      </c>
      <c r="U68" s="17" t="s">
        <v>31</v>
      </c>
    </row>
    <row r="69" spans="1:21" ht="24.95" customHeight="1" x14ac:dyDescent="0.15">
      <c r="A69" s="65"/>
      <c r="B69" s="53"/>
      <c r="C69" s="49" t="s">
        <v>127</v>
      </c>
      <c r="D69" s="50"/>
      <c r="E69" s="15">
        <f t="shared" ref="E69:E94" si="19">SUM(F69:L69)</f>
        <v>20</v>
      </c>
      <c r="F69" s="16"/>
      <c r="G69" s="16">
        <v>20</v>
      </c>
      <c r="H69" s="16"/>
      <c r="I69" s="18"/>
      <c r="J69" s="18"/>
      <c r="K69" s="18"/>
      <c r="L69" s="18"/>
      <c r="M69" s="18"/>
      <c r="N69" s="18"/>
      <c r="O69" s="24">
        <v>2060704</v>
      </c>
      <c r="P69" s="24" t="s">
        <v>28</v>
      </c>
      <c r="Q69" s="16">
        <v>30299</v>
      </c>
      <c r="R69" s="20" t="s">
        <v>29</v>
      </c>
      <c r="S69" s="24">
        <v>50599</v>
      </c>
      <c r="T69" s="23" t="s">
        <v>30</v>
      </c>
      <c r="U69" s="17" t="s">
        <v>31</v>
      </c>
    </row>
    <row r="70" spans="1:21" ht="24.95" customHeight="1" x14ac:dyDescent="0.15">
      <c r="A70" s="65"/>
      <c r="B70" s="53"/>
      <c r="C70" s="49" t="s">
        <v>128</v>
      </c>
      <c r="D70" s="50"/>
      <c r="E70" s="15">
        <f t="shared" si="19"/>
        <v>20</v>
      </c>
      <c r="F70" s="16"/>
      <c r="G70" s="16">
        <v>20</v>
      </c>
      <c r="H70" s="16"/>
      <c r="I70" s="18"/>
      <c r="J70" s="18"/>
      <c r="K70" s="18"/>
      <c r="L70" s="18"/>
      <c r="M70" s="18"/>
      <c r="N70" s="18"/>
      <c r="O70" s="24">
        <v>2060704</v>
      </c>
      <c r="P70" s="24" t="s">
        <v>28</v>
      </c>
      <c r="Q70" s="16">
        <v>30299</v>
      </c>
      <c r="R70" s="20" t="s">
        <v>29</v>
      </c>
      <c r="S70" s="24">
        <v>50599</v>
      </c>
      <c r="T70" s="23" t="s">
        <v>30</v>
      </c>
      <c r="U70" s="17" t="s">
        <v>47</v>
      </c>
    </row>
    <row r="71" spans="1:21" ht="24.95" customHeight="1" x14ac:dyDescent="0.15">
      <c r="A71" s="65"/>
      <c r="B71" s="53"/>
      <c r="C71" s="49" t="s">
        <v>129</v>
      </c>
      <c r="D71" s="50"/>
      <c r="E71" s="15">
        <f t="shared" si="19"/>
        <v>20</v>
      </c>
      <c r="F71" s="16"/>
      <c r="G71" s="16">
        <v>20</v>
      </c>
      <c r="H71" s="16"/>
      <c r="I71" s="18"/>
      <c r="J71" s="18"/>
      <c r="K71" s="18"/>
      <c r="L71" s="18"/>
      <c r="M71" s="18"/>
      <c r="N71" s="18"/>
      <c r="O71" s="24">
        <v>2060704</v>
      </c>
      <c r="P71" s="24" t="s">
        <v>28</v>
      </c>
      <c r="Q71" s="16">
        <v>30299</v>
      </c>
      <c r="R71" s="20" t="s">
        <v>29</v>
      </c>
      <c r="S71" s="24">
        <v>50599</v>
      </c>
      <c r="T71" s="23" t="s">
        <v>30</v>
      </c>
      <c r="U71" s="17" t="s">
        <v>47</v>
      </c>
    </row>
    <row r="72" spans="1:21" ht="24.95" customHeight="1" x14ac:dyDescent="0.15">
      <c r="A72" s="65"/>
      <c r="B72" s="53"/>
      <c r="C72" s="49" t="s">
        <v>130</v>
      </c>
      <c r="D72" s="50"/>
      <c r="E72" s="15">
        <f t="shared" si="19"/>
        <v>20</v>
      </c>
      <c r="F72" s="16"/>
      <c r="G72" s="16">
        <v>20</v>
      </c>
      <c r="H72" s="16"/>
      <c r="I72" s="18"/>
      <c r="J72" s="18"/>
      <c r="K72" s="18"/>
      <c r="L72" s="18"/>
      <c r="M72" s="18"/>
      <c r="N72" s="18"/>
      <c r="O72" s="24">
        <v>2060704</v>
      </c>
      <c r="P72" s="24" t="s">
        <v>28</v>
      </c>
      <c r="Q72" s="16">
        <v>30299</v>
      </c>
      <c r="R72" s="20" t="s">
        <v>29</v>
      </c>
      <c r="S72" s="24">
        <v>50599</v>
      </c>
      <c r="T72" s="23" t="s">
        <v>30</v>
      </c>
      <c r="U72" s="17" t="s">
        <v>75</v>
      </c>
    </row>
    <row r="73" spans="1:21" ht="24.95" customHeight="1" x14ac:dyDescent="0.15">
      <c r="A73" s="65"/>
      <c r="B73" s="53"/>
      <c r="C73" s="49" t="s">
        <v>131</v>
      </c>
      <c r="D73" s="50"/>
      <c r="E73" s="15">
        <f t="shared" si="19"/>
        <v>20</v>
      </c>
      <c r="F73" s="16"/>
      <c r="G73" s="16">
        <v>20</v>
      </c>
      <c r="H73" s="16"/>
      <c r="I73" s="18"/>
      <c r="J73" s="18"/>
      <c r="K73" s="18"/>
      <c r="L73" s="18"/>
      <c r="M73" s="18"/>
      <c r="N73" s="18"/>
      <c r="O73" s="24">
        <v>2060704</v>
      </c>
      <c r="P73" s="24" t="s">
        <v>28</v>
      </c>
      <c r="Q73" s="16">
        <v>30299</v>
      </c>
      <c r="R73" s="20" t="s">
        <v>29</v>
      </c>
      <c r="S73" s="24">
        <v>50599</v>
      </c>
      <c r="T73" s="23" t="s">
        <v>30</v>
      </c>
      <c r="U73" s="17" t="s">
        <v>31</v>
      </c>
    </row>
    <row r="74" spans="1:21" ht="24.95" customHeight="1" x14ac:dyDescent="0.15">
      <c r="A74" s="65"/>
      <c r="B74" s="53"/>
      <c r="C74" s="49" t="s">
        <v>132</v>
      </c>
      <c r="D74" s="50"/>
      <c r="E74" s="15">
        <f t="shared" si="19"/>
        <v>20</v>
      </c>
      <c r="F74" s="16"/>
      <c r="G74" s="16">
        <v>20</v>
      </c>
      <c r="H74" s="16"/>
      <c r="I74" s="18"/>
      <c r="J74" s="18"/>
      <c r="K74" s="18"/>
      <c r="L74" s="18"/>
      <c r="M74" s="18"/>
      <c r="N74" s="18"/>
      <c r="O74" s="24">
        <v>2060704</v>
      </c>
      <c r="P74" s="24" t="s">
        <v>28</v>
      </c>
      <c r="Q74" s="16">
        <v>30299</v>
      </c>
      <c r="R74" s="20" t="s">
        <v>29</v>
      </c>
      <c r="S74" s="24">
        <v>50599</v>
      </c>
      <c r="T74" s="23" t="s">
        <v>30</v>
      </c>
      <c r="U74" s="17" t="s">
        <v>44</v>
      </c>
    </row>
    <row r="75" spans="1:21" s="2" customFormat="1" ht="24.95" customHeight="1" x14ac:dyDescent="0.15">
      <c r="A75" s="65"/>
      <c r="B75" s="53"/>
      <c r="C75" s="49" t="s">
        <v>133</v>
      </c>
      <c r="D75" s="50"/>
      <c r="E75" s="15">
        <f>SUM(F75:M75)</f>
        <v>10</v>
      </c>
      <c r="F75" s="16"/>
      <c r="G75" s="24"/>
      <c r="H75" s="24"/>
      <c r="I75" s="24"/>
      <c r="J75" s="24">
        <v>10</v>
      </c>
      <c r="K75" s="24"/>
      <c r="L75" s="24"/>
      <c r="M75" s="24"/>
      <c r="N75" s="18"/>
      <c r="O75" s="24">
        <v>2060704</v>
      </c>
      <c r="P75" s="24" t="s">
        <v>28</v>
      </c>
      <c r="Q75" s="16">
        <v>30299</v>
      </c>
      <c r="R75" s="20" t="s">
        <v>29</v>
      </c>
      <c r="S75" s="24">
        <v>50599</v>
      </c>
      <c r="T75" s="23" t="s">
        <v>30</v>
      </c>
      <c r="U75" s="23" t="s">
        <v>64</v>
      </c>
    </row>
    <row r="76" spans="1:21" ht="24.95" customHeight="1" x14ac:dyDescent="0.15">
      <c r="A76" s="65"/>
      <c r="B76" s="53"/>
      <c r="C76" s="49" t="s">
        <v>134</v>
      </c>
      <c r="D76" s="50"/>
      <c r="E76" s="15">
        <f t="shared" si="19"/>
        <v>17.5</v>
      </c>
      <c r="F76" s="16"/>
      <c r="G76" s="16"/>
      <c r="H76" s="16"/>
      <c r="I76" s="18"/>
      <c r="J76" s="18"/>
      <c r="K76" s="18">
        <v>17.5</v>
      </c>
      <c r="L76" s="18"/>
      <c r="M76" s="18"/>
      <c r="N76" s="18"/>
      <c r="O76" s="24">
        <v>2060703</v>
      </c>
      <c r="P76" s="24" t="s">
        <v>118</v>
      </c>
      <c r="Q76" s="16">
        <v>30299</v>
      </c>
      <c r="R76" s="20" t="s">
        <v>29</v>
      </c>
      <c r="S76" s="24">
        <v>50599</v>
      </c>
      <c r="T76" s="23" t="s">
        <v>30</v>
      </c>
      <c r="U76" s="17" t="s">
        <v>119</v>
      </c>
    </row>
    <row r="77" spans="1:21" ht="24.95" customHeight="1" x14ac:dyDescent="0.15">
      <c r="A77" s="65"/>
      <c r="B77" s="28" t="s">
        <v>135</v>
      </c>
      <c r="C77" s="53" t="s">
        <v>136</v>
      </c>
      <c r="D77" s="53"/>
      <c r="E77" s="15">
        <f t="shared" si="19"/>
        <v>20</v>
      </c>
      <c r="F77" s="16"/>
      <c r="G77" s="16">
        <v>20</v>
      </c>
      <c r="H77" s="16"/>
      <c r="I77" s="18"/>
      <c r="J77" s="18"/>
      <c r="K77" s="18"/>
      <c r="L77" s="18"/>
      <c r="M77" s="18"/>
      <c r="N77" s="18"/>
      <c r="O77" s="24">
        <v>2060704</v>
      </c>
      <c r="P77" s="24" t="s">
        <v>28</v>
      </c>
      <c r="Q77" s="16">
        <v>30299</v>
      </c>
      <c r="R77" s="20" t="s">
        <v>29</v>
      </c>
      <c r="S77" s="24">
        <v>50599</v>
      </c>
      <c r="T77" s="23" t="s">
        <v>30</v>
      </c>
      <c r="U77" s="17" t="s">
        <v>75</v>
      </c>
    </row>
    <row r="78" spans="1:21" ht="24.95" customHeight="1" x14ac:dyDescent="0.15">
      <c r="A78" s="65" t="s">
        <v>50</v>
      </c>
      <c r="B78" s="29"/>
      <c r="C78" s="53" t="s">
        <v>137</v>
      </c>
      <c r="D78" s="53"/>
      <c r="E78" s="15">
        <f t="shared" si="19"/>
        <v>20</v>
      </c>
      <c r="F78" s="16"/>
      <c r="G78" s="16">
        <v>20</v>
      </c>
      <c r="H78" s="16"/>
      <c r="I78" s="18"/>
      <c r="J78" s="18"/>
      <c r="K78" s="18"/>
      <c r="L78" s="18"/>
      <c r="M78" s="18"/>
      <c r="N78" s="18"/>
      <c r="O78" s="24">
        <v>2060704</v>
      </c>
      <c r="P78" s="24" t="s">
        <v>28</v>
      </c>
      <c r="Q78" s="16">
        <v>30299</v>
      </c>
      <c r="R78" s="20" t="s">
        <v>29</v>
      </c>
      <c r="S78" s="24">
        <v>50599</v>
      </c>
      <c r="T78" s="23" t="s">
        <v>30</v>
      </c>
      <c r="U78" s="17" t="s">
        <v>75</v>
      </c>
    </row>
    <row r="79" spans="1:21" ht="24.95" customHeight="1" x14ac:dyDescent="0.15">
      <c r="A79" s="65"/>
      <c r="B79" s="17" t="s">
        <v>138</v>
      </c>
      <c r="C79" s="49" t="s">
        <v>139</v>
      </c>
      <c r="D79" s="50"/>
      <c r="E79" s="15">
        <f t="shared" si="19"/>
        <v>20</v>
      </c>
      <c r="F79" s="16"/>
      <c r="G79" s="16">
        <v>20</v>
      </c>
      <c r="H79" s="16"/>
      <c r="I79" s="18"/>
      <c r="J79" s="18"/>
      <c r="K79" s="18"/>
      <c r="L79" s="18"/>
      <c r="M79" s="18"/>
      <c r="N79" s="18"/>
      <c r="O79" s="24">
        <v>2060704</v>
      </c>
      <c r="P79" s="24" t="s">
        <v>28</v>
      </c>
      <c r="Q79" s="16">
        <v>30299</v>
      </c>
      <c r="R79" s="20" t="s">
        <v>29</v>
      </c>
      <c r="S79" s="24">
        <v>50599</v>
      </c>
      <c r="T79" s="23" t="s">
        <v>30</v>
      </c>
      <c r="U79" s="17" t="s">
        <v>31</v>
      </c>
    </row>
    <row r="80" spans="1:21" ht="24.95" customHeight="1" x14ac:dyDescent="0.15">
      <c r="A80" s="65"/>
      <c r="B80" s="53" t="s">
        <v>140</v>
      </c>
      <c r="C80" s="49" t="s">
        <v>141</v>
      </c>
      <c r="D80" s="50"/>
      <c r="E80" s="15">
        <f t="shared" si="19"/>
        <v>20</v>
      </c>
      <c r="F80" s="16"/>
      <c r="G80" s="16">
        <v>20</v>
      </c>
      <c r="H80" s="16"/>
      <c r="I80" s="18"/>
      <c r="J80" s="18"/>
      <c r="K80" s="18"/>
      <c r="L80" s="18"/>
      <c r="M80" s="18"/>
      <c r="N80" s="18"/>
      <c r="O80" s="24">
        <v>2060704</v>
      </c>
      <c r="P80" s="24" t="s">
        <v>28</v>
      </c>
      <c r="Q80" s="16">
        <v>30299</v>
      </c>
      <c r="R80" s="20" t="s">
        <v>29</v>
      </c>
      <c r="S80" s="24">
        <v>50599</v>
      </c>
      <c r="T80" s="23" t="s">
        <v>30</v>
      </c>
      <c r="U80" s="17" t="s">
        <v>142</v>
      </c>
    </row>
    <row r="81" spans="1:21" ht="24.95" customHeight="1" x14ac:dyDescent="0.15">
      <c r="A81" s="65"/>
      <c r="B81" s="53"/>
      <c r="C81" s="49" t="s">
        <v>143</v>
      </c>
      <c r="D81" s="50"/>
      <c r="E81" s="15">
        <f t="shared" si="19"/>
        <v>20</v>
      </c>
      <c r="F81" s="16"/>
      <c r="G81" s="16">
        <v>20</v>
      </c>
      <c r="H81" s="16"/>
      <c r="I81" s="18"/>
      <c r="J81" s="18"/>
      <c r="K81" s="18"/>
      <c r="L81" s="18"/>
      <c r="M81" s="18"/>
      <c r="N81" s="18"/>
      <c r="O81" s="24">
        <v>2060704</v>
      </c>
      <c r="P81" s="24" t="s">
        <v>28</v>
      </c>
      <c r="Q81" s="16">
        <v>30299</v>
      </c>
      <c r="R81" s="20" t="s">
        <v>29</v>
      </c>
      <c r="S81" s="24">
        <v>50599</v>
      </c>
      <c r="T81" s="23" t="s">
        <v>30</v>
      </c>
      <c r="U81" s="17" t="s">
        <v>75</v>
      </c>
    </row>
    <row r="82" spans="1:21" ht="24.95" customHeight="1" x14ac:dyDescent="0.15">
      <c r="A82" s="65"/>
      <c r="B82" s="53" t="s">
        <v>144</v>
      </c>
      <c r="C82" s="53"/>
      <c r="D82" s="53"/>
      <c r="E82" s="15">
        <f>SUM(F82:M82)</f>
        <v>167.5</v>
      </c>
      <c r="F82" s="16"/>
      <c r="G82" s="16">
        <f>SUM(G83:G90)</f>
        <v>100</v>
      </c>
      <c r="H82" s="16"/>
      <c r="I82" s="16">
        <f>SUM(I83:I90)</f>
        <v>20</v>
      </c>
      <c r="J82" s="16">
        <f>SUM(J83:J90)</f>
        <v>30</v>
      </c>
      <c r="K82" s="16">
        <f>SUM(K83:K90)</f>
        <v>17.5</v>
      </c>
      <c r="L82" s="16"/>
      <c r="M82" s="16"/>
      <c r="N82" s="16"/>
      <c r="O82" s="24"/>
      <c r="P82" s="24"/>
      <c r="Q82" s="16"/>
      <c r="R82" s="20"/>
      <c r="S82" s="24"/>
      <c r="T82" s="23"/>
      <c r="U82" s="17"/>
    </row>
    <row r="83" spans="1:21" ht="24.95" customHeight="1" x14ac:dyDescent="0.15">
      <c r="A83" s="65"/>
      <c r="B83" s="53" t="s">
        <v>145</v>
      </c>
      <c r="C83" s="49" t="s">
        <v>146</v>
      </c>
      <c r="D83" s="50"/>
      <c r="E83" s="15">
        <f t="shared" si="19"/>
        <v>20</v>
      </c>
      <c r="F83" s="16"/>
      <c r="G83" s="16">
        <v>20</v>
      </c>
      <c r="H83" s="16"/>
      <c r="I83" s="18"/>
      <c r="J83" s="18"/>
      <c r="K83" s="18"/>
      <c r="L83" s="18"/>
      <c r="M83" s="18"/>
      <c r="N83" s="18"/>
      <c r="O83" s="24">
        <v>2060704</v>
      </c>
      <c r="P83" s="24" t="s">
        <v>28</v>
      </c>
      <c r="Q83" s="16">
        <v>30299</v>
      </c>
      <c r="R83" s="20" t="s">
        <v>29</v>
      </c>
      <c r="S83" s="24">
        <v>50599</v>
      </c>
      <c r="T83" s="23" t="s">
        <v>30</v>
      </c>
      <c r="U83" s="17" t="s">
        <v>75</v>
      </c>
    </row>
    <row r="84" spans="1:21" ht="24.95" customHeight="1" x14ac:dyDescent="0.15">
      <c r="A84" s="65"/>
      <c r="B84" s="53"/>
      <c r="C84" s="49" t="s">
        <v>147</v>
      </c>
      <c r="D84" s="50"/>
      <c r="E84" s="15">
        <f t="shared" si="19"/>
        <v>20</v>
      </c>
      <c r="F84" s="16"/>
      <c r="G84" s="16">
        <v>20</v>
      </c>
      <c r="H84" s="16"/>
      <c r="I84" s="18"/>
      <c r="J84" s="18"/>
      <c r="K84" s="18"/>
      <c r="L84" s="18"/>
      <c r="M84" s="18"/>
      <c r="N84" s="18"/>
      <c r="O84" s="24">
        <v>2060704</v>
      </c>
      <c r="P84" s="24" t="s">
        <v>28</v>
      </c>
      <c r="Q84" s="16">
        <v>30299</v>
      </c>
      <c r="R84" s="20" t="s">
        <v>29</v>
      </c>
      <c r="S84" s="24">
        <v>50599</v>
      </c>
      <c r="T84" s="23" t="s">
        <v>30</v>
      </c>
      <c r="U84" s="17" t="s">
        <v>142</v>
      </c>
    </row>
    <row r="85" spans="1:21" ht="24.95" customHeight="1" x14ac:dyDescent="0.15">
      <c r="A85" s="65"/>
      <c r="B85" s="53"/>
      <c r="C85" s="49" t="s">
        <v>148</v>
      </c>
      <c r="D85" s="50"/>
      <c r="E85" s="15">
        <f t="shared" si="19"/>
        <v>20</v>
      </c>
      <c r="F85" s="16"/>
      <c r="G85" s="16">
        <v>20</v>
      </c>
      <c r="H85" s="16"/>
      <c r="I85" s="18"/>
      <c r="J85" s="18"/>
      <c r="K85" s="18"/>
      <c r="L85" s="18"/>
      <c r="M85" s="18"/>
      <c r="N85" s="18"/>
      <c r="O85" s="24">
        <v>2060704</v>
      </c>
      <c r="P85" s="24" t="s">
        <v>28</v>
      </c>
      <c r="Q85" s="16">
        <v>30299</v>
      </c>
      <c r="R85" s="20" t="s">
        <v>29</v>
      </c>
      <c r="S85" s="24">
        <v>50599</v>
      </c>
      <c r="T85" s="23" t="s">
        <v>30</v>
      </c>
      <c r="U85" s="17" t="s">
        <v>47</v>
      </c>
    </row>
    <row r="86" spans="1:21" ht="24.95" customHeight="1" x14ac:dyDescent="0.15">
      <c r="A86" s="65"/>
      <c r="B86" s="53"/>
      <c r="C86" s="49" t="s">
        <v>149</v>
      </c>
      <c r="D86" s="50"/>
      <c r="E86" s="15">
        <f t="shared" si="19"/>
        <v>20</v>
      </c>
      <c r="F86" s="16"/>
      <c r="G86" s="16">
        <v>20</v>
      </c>
      <c r="H86" s="16"/>
      <c r="I86" s="18"/>
      <c r="J86" s="18"/>
      <c r="K86" s="18"/>
      <c r="L86" s="18"/>
      <c r="M86" s="18"/>
      <c r="N86" s="18"/>
      <c r="O86" s="24">
        <v>2060704</v>
      </c>
      <c r="P86" s="24" t="s">
        <v>28</v>
      </c>
      <c r="Q86" s="16">
        <v>30299</v>
      </c>
      <c r="R86" s="20" t="s">
        <v>29</v>
      </c>
      <c r="S86" s="24">
        <v>50599</v>
      </c>
      <c r="T86" s="23" t="s">
        <v>30</v>
      </c>
      <c r="U86" s="17" t="s">
        <v>75</v>
      </c>
    </row>
    <row r="87" spans="1:21" ht="24.95" customHeight="1" x14ac:dyDescent="0.15">
      <c r="A87" s="65"/>
      <c r="B87" s="53"/>
      <c r="C87" s="49" t="s">
        <v>150</v>
      </c>
      <c r="D87" s="50"/>
      <c r="E87" s="15">
        <f t="shared" si="19"/>
        <v>20</v>
      </c>
      <c r="F87" s="16"/>
      <c r="G87" s="16">
        <v>20</v>
      </c>
      <c r="H87" s="16"/>
      <c r="I87" s="18"/>
      <c r="J87" s="18"/>
      <c r="K87" s="18"/>
      <c r="L87" s="18"/>
      <c r="M87" s="18"/>
      <c r="N87" s="18"/>
      <c r="O87" s="24">
        <v>2060704</v>
      </c>
      <c r="P87" s="24" t="s">
        <v>28</v>
      </c>
      <c r="Q87" s="16">
        <v>30299</v>
      </c>
      <c r="R87" s="20" t="s">
        <v>29</v>
      </c>
      <c r="S87" s="24">
        <v>50599</v>
      </c>
      <c r="T87" s="23" t="s">
        <v>30</v>
      </c>
      <c r="U87" s="17" t="s">
        <v>39</v>
      </c>
    </row>
    <row r="88" spans="1:21" s="2" customFormat="1" ht="24.95" customHeight="1" x14ac:dyDescent="0.15">
      <c r="A88" s="65"/>
      <c r="B88" s="53"/>
      <c r="C88" s="49" t="s">
        <v>151</v>
      </c>
      <c r="D88" s="50"/>
      <c r="E88" s="15">
        <f t="shared" si="19"/>
        <v>17.5</v>
      </c>
      <c r="F88" s="16"/>
      <c r="G88" s="24"/>
      <c r="H88" s="24"/>
      <c r="I88" s="24"/>
      <c r="J88" s="24"/>
      <c r="K88" s="24">
        <v>17.5</v>
      </c>
      <c r="L88" s="24"/>
      <c r="M88" s="24"/>
      <c r="N88" s="18"/>
      <c r="O88" s="24">
        <v>2060703</v>
      </c>
      <c r="P88" s="24" t="s">
        <v>118</v>
      </c>
      <c r="Q88" s="16">
        <v>30299</v>
      </c>
      <c r="R88" s="20" t="s">
        <v>29</v>
      </c>
      <c r="S88" s="24">
        <v>50599</v>
      </c>
      <c r="T88" s="23" t="s">
        <v>30</v>
      </c>
      <c r="U88" s="17" t="s">
        <v>119</v>
      </c>
    </row>
    <row r="89" spans="1:21" s="3" customFormat="1" ht="33.6" customHeight="1" x14ac:dyDescent="0.15">
      <c r="A89" s="65"/>
      <c r="B89" s="53"/>
      <c r="C89" s="54" t="s">
        <v>152</v>
      </c>
      <c r="D89" s="55"/>
      <c r="E89" s="15">
        <f>SUM(F89:M89)</f>
        <v>30</v>
      </c>
      <c r="F89" s="24"/>
      <c r="G89" s="24"/>
      <c r="H89" s="24"/>
      <c r="I89" s="24"/>
      <c r="J89" s="24">
        <v>30</v>
      </c>
      <c r="K89" s="24"/>
      <c r="L89" s="24"/>
      <c r="M89" s="24"/>
      <c r="N89" s="18"/>
      <c r="O89" s="24">
        <v>2060704</v>
      </c>
      <c r="P89" s="24" t="s">
        <v>28</v>
      </c>
      <c r="Q89" s="18">
        <v>39908</v>
      </c>
      <c r="R89" s="17" t="s">
        <v>60</v>
      </c>
      <c r="S89" s="24">
        <v>59908</v>
      </c>
      <c r="T89" s="23" t="s">
        <v>61</v>
      </c>
      <c r="U89" s="23" t="s">
        <v>153</v>
      </c>
    </row>
    <row r="90" spans="1:21" ht="24.95" customHeight="1" x14ac:dyDescent="0.15">
      <c r="A90" s="65"/>
      <c r="B90" s="53"/>
      <c r="C90" s="49" t="s">
        <v>154</v>
      </c>
      <c r="D90" s="50"/>
      <c r="E90" s="15">
        <f t="shared" si="19"/>
        <v>20</v>
      </c>
      <c r="F90" s="16"/>
      <c r="G90" s="16"/>
      <c r="H90" s="16"/>
      <c r="I90" s="18">
        <v>20</v>
      </c>
      <c r="J90" s="18"/>
      <c r="K90" s="18"/>
      <c r="L90" s="18"/>
      <c r="M90" s="18"/>
      <c r="N90" s="18"/>
      <c r="O90" s="24">
        <v>2060704</v>
      </c>
      <c r="P90" s="24" t="s">
        <v>28</v>
      </c>
      <c r="Q90" s="16">
        <v>30299</v>
      </c>
      <c r="R90" s="20" t="s">
        <v>29</v>
      </c>
      <c r="S90" s="24">
        <v>50599</v>
      </c>
      <c r="T90" s="23" t="s">
        <v>30</v>
      </c>
      <c r="U90" s="17" t="s">
        <v>34</v>
      </c>
    </row>
    <row r="91" spans="1:21" ht="24.95" customHeight="1" x14ac:dyDescent="0.15">
      <c r="A91" s="65" t="s">
        <v>155</v>
      </c>
      <c r="B91" s="53" t="s">
        <v>156</v>
      </c>
      <c r="C91" s="53"/>
      <c r="D91" s="53"/>
      <c r="E91" s="15">
        <f>SUM(F91:M91)</f>
        <v>679</v>
      </c>
      <c r="F91" s="16"/>
      <c r="G91" s="16">
        <f>SUM(G93:G140)-(G130+G138)</f>
        <v>140</v>
      </c>
      <c r="H91" s="16"/>
      <c r="I91" s="16">
        <f>SUM(I93:I140)-(I130+I138)</f>
        <v>10</v>
      </c>
      <c r="J91" s="16">
        <f>SUM(J93:J140)-(J130+J138)</f>
        <v>420</v>
      </c>
      <c r="K91" s="16">
        <f>SUM(K93:K140)-(K130+K138)</f>
        <v>9</v>
      </c>
      <c r="L91" s="16"/>
      <c r="M91" s="16">
        <f>SUM(M93:M140)-(M130+M138)</f>
        <v>100</v>
      </c>
      <c r="N91" s="16"/>
      <c r="O91" s="24"/>
      <c r="P91" s="24"/>
      <c r="Q91" s="16"/>
      <c r="R91" s="20"/>
      <c r="S91" s="24"/>
      <c r="T91" s="23"/>
      <c r="U91" s="17"/>
    </row>
    <row r="92" spans="1:21" ht="24.95" customHeight="1" x14ac:dyDescent="0.15">
      <c r="A92" s="65"/>
      <c r="B92" s="53" t="s">
        <v>157</v>
      </c>
      <c r="C92" s="53"/>
      <c r="D92" s="53"/>
      <c r="E92" s="15">
        <f>SUM(F92:M92)</f>
        <v>659.5</v>
      </c>
      <c r="F92" s="16"/>
      <c r="G92" s="16">
        <f>SUM(G93:G137)-G130</f>
        <v>140</v>
      </c>
      <c r="H92" s="16"/>
      <c r="I92" s="16">
        <f>SUM(I93:I137)-I130</f>
        <v>10</v>
      </c>
      <c r="J92" s="16">
        <f>SUM(J93:J137)-J130</f>
        <v>420</v>
      </c>
      <c r="K92" s="16"/>
      <c r="L92" s="16"/>
      <c r="M92" s="16">
        <f>SUM(M93:M137)-M130</f>
        <v>89.5</v>
      </c>
      <c r="N92" s="16"/>
      <c r="O92" s="24"/>
      <c r="P92" s="24"/>
      <c r="Q92" s="16"/>
      <c r="R92" s="20"/>
      <c r="S92" s="24"/>
      <c r="T92" s="23"/>
      <c r="U92" s="17"/>
    </row>
    <row r="93" spans="1:21" ht="24.95" customHeight="1" x14ac:dyDescent="0.15">
      <c r="A93" s="65"/>
      <c r="B93" s="71" t="s">
        <v>158</v>
      </c>
      <c r="C93" s="54" t="s">
        <v>159</v>
      </c>
      <c r="D93" s="55"/>
      <c r="E93" s="15">
        <f t="shared" ref="E93" si="20">SUM(F93:M93)</f>
        <v>10</v>
      </c>
      <c r="F93" s="16"/>
      <c r="G93" s="24"/>
      <c r="H93" s="24"/>
      <c r="I93" s="24"/>
      <c r="J93" s="24">
        <v>10</v>
      </c>
      <c r="K93" s="24"/>
      <c r="L93" s="24"/>
      <c r="M93" s="24"/>
      <c r="N93" s="18"/>
      <c r="O93" s="24">
        <v>2060704</v>
      </c>
      <c r="P93" s="24" t="s">
        <v>28</v>
      </c>
      <c r="Q93" s="16">
        <v>39908</v>
      </c>
      <c r="R93" s="20" t="s">
        <v>60</v>
      </c>
      <c r="S93" s="24">
        <v>59908</v>
      </c>
      <c r="T93" s="23" t="s">
        <v>61</v>
      </c>
      <c r="U93" s="23" t="s">
        <v>73</v>
      </c>
    </row>
    <row r="94" spans="1:21" ht="24.95" customHeight="1" x14ac:dyDescent="0.15">
      <c r="A94" s="65"/>
      <c r="B94" s="71"/>
      <c r="C94" s="54" t="s">
        <v>160</v>
      </c>
      <c r="D94" s="55"/>
      <c r="E94" s="15">
        <f t="shared" si="19"/>
        <v>10</v>
      </c>
      <c r="F94" s="16"/>
      <c r="G94" s="16"/>
      <c r="H94" s="16"/>
      <c r="I94" s="18">
        <v>10</v>
      </c>
      <c r="J94" s="18"/>
      <c r="K94" s="18"/>
      <c r="L94" s="18"/>
      <c r="M94" s="18"/>
      <c r="N94" s="18"/>
      <c r="O94" s="24">
        <v>2060704</v>
      </c>
      <c r="P94" s="24" t="s">
        <v>28</v>
      </c>
      <c r="Q94" s="16">
        <v>30299</v>
      </c>
      <c r="R94" s="20" t="s">
        <v>29</v>
      </c>
      <c r="S94" s="24">
        <v>50299</v>
      </c>
      <c r="T94" s="23" t="s">
        <v>29</v>
      </c>
      <c r="U94" s="17" t="s">
        <v>34</v>
      </c>
    </row>
    <row r="95" spans="1:21" ht="24.95" customHeight="1" x14ac:dyDescent="0.15">
      <c r="A95" s="65"/>
      <c r="B95" s="71"/>
      <c r="C95" s="54" t="s">
        <v>161</v>
      </c>
      <c r="D95" s="55"/>
      <c r="E95" s="15">
        <f t="shared" ref="E95:E124" si="21">SUM(F95:M95)</f>
        <v>10</v>
      </c>
      <c r="F95" s="16"/>
      <c r="G95" s="24"/>
      <c r="H95" s="24"/>
      <c r="I95" s="24"/>
      <c r="J95" s="24">
        <v>10</v>
      </c>
      <c r="K95" s="24"/>
      <c r="L95" s="16"/>
      <c r="M95" s="16"/>
      <c r="N95" s="18"/>
      <c r="O95" s="24">
        <v>2060704</v>
      </c>
      <c r="P95" s="24" t="s">
        <v>28</v>
      </c>
      <c r="Q95" s="16">
        <v>39908</v>
      </c>
      <c r="R95" s="20" t="s">
        <v>60</v>
      </c>
      <c r="S95" s="24">
        <v>59908</v>
      </c>
      <c r="T95" s="23" t="s">
        <v>61</v>
      </c>
      <c r="U95" s="23" t="s">
        <v>73</v>
      </c>
    </row>
    <row r="96" spans="1:21" ht="24.95" customHeight="1" x14ac:dyDescent="0.15">
      <c r="A96" s="65"/>
      <c r="B96" s="71"/>
      <c r="C96" s="54" t="s">
        <v>162</v>
      </c>
      <c r="D96" s="55"/>
      <c r="E96" s="15">
        <f t="shared" si="21"/>
        <v>10</v>
      </c>
      <c r="F96" s="16"/>
      <c r="G96" s="24"/>
      <c r="H96" s="24"/>
      <c r="I96" s="24"/>
      <c r="J96" s="24">
        <v>10</v>
      </c>
      <c r="K96" s="24"/>
      <c r="L96" s="16"/>
      <c r="M96" s="16"/>
      <c r="N96" s="18"/>
      <c r="O96" s="24">
        <v>2060704</v>
      </c>
      <c r="P96" s="24" t="s">
        <v>28</v>
      </c>
      <c r="Q96" s="16">
        <v>39908</v>
      </c>
      <c r="R96" s="20" t="s">
        <v>60</v>
      </c>
      <c r="S96" s="24">
        <v>59908</v>
      </c>
      <c r="T96" s="23" t="s">
        <v>61</v>
      </c>
      <c r="U96" s="23" t="s">
        <v>73</v>
      </c>
    </row>
    <row r="97" spans="1:21" ht="24.95" customHeight="1" x14ac:dyDescent="0.15">
      <c r="A97" s="65"/>
      <c r="B97" s="71"/>
      <c r="C97" s="54" t="s">
        <v>163</v>
      </c>
      <c r="D97" s="55"/>
      <c r="E97" s="15">
        <f t="shared" si="21"/>
        <v>10</v>
      </c>
      <c r="F97" s="16"/>
      <c r="G97" s="24"/>
      <c r="H97" s="24"/>
      <c r="I97" s="24"/>
      <c r="J97" s="24">
        <v>10</v>
      </c>
      <c r="K97" s="24"/>
      <c r="L97" s="24"/>
      <c r="M97" s="24"/>
      <c r="N97" s="18"/>
      <c r="O97" s="24">
        <v>2060704</v>
      </c>
      <c r="P97" s="24" t="s">
        <v>28</v>
      </c>
      <c r="Q97" s="16">
        <v>39908</v>
      </c>
      <c r="R97" s="20" t="s">
        <v>60</v>
      </c>
      <c r="S97" s="24">
        <v>59908</v>
      </c>
      <c r="T97" s="23" t="s">
        <v>61</v>
      </c>
      <c r="U97" s="23" t="s">
        <v>73</v>
      </c>
    </row>
    <row r="98" spans="1:21" ht="24.95" customHeight="1" x14ac:dyDescent="0.15">
      <c r="A98" s="65"/>
      <c r="B98" s="71"/>
      <c r="C98" s="54" t="s">
        <v>164</v>
      </c>
      <c r="D98" s="55"/>
      <c r="E98" s="15">
        <f t="shared" si="21"/>
        <v>10</v>
      </c>
      <c r="F98" s="16"/>
      <c r="G98" s="24"/>
      <c r="H98" s="24"/>
      <c r="I98" s="24"/>
      <c r="J98" s="24">
        <v>10</v>
      </c>
      <c r="K98" s="24"/>
      <c r="L98" s="24"/>
      <c r="M98" s="24"/>
      <c r="N98" s="18"/>
      <c r="O98" s="24">
        <v>2060704</v>
      </c>
      <c r="P98" s="24" t="s">
        <v>28</v>
      </c>
      <c r="Q98" s="16">
        <v>39908</v>
      </c>
      <c r="R98" s="20" t="s">
        <v>60</v>
      </c>
      <c r="S98" s="24">
        <v>59908</v>
      </c>
      <c r="T98" s="23" t="s">
        <v>61</v>
      </c>
      <c r="U98" s="23" t="s">
        <v>73</v>
      </c>
    </row>
    <row r="99" spans="1:21" ht="24.95" customHeight="1" x14ac:dyDescent="0.15">
      <c r="A99" s="65"/>
      <c r="B99" s="71"/>
      <c r="C99" s="80" t="s">
        <v>165</v>
      </c>
      <c r="D99" s="81"/>
      <c r="E99" s="15">
        <f t="shared" si="21"/>
        <v>10</v>
      </c>
      <c r="F99" s="16"/>
      <c r="G99" s="24"/>
      <c r="H99" s="24"/>
      <c r="I99" s="24"/>
      <c r="J99" s="24">
        <v>10</v>
      </c>
      <c r="K99" s="24"/>
      <c r="L99" s="24"/>
      <c r="M99" s="24"/>
      <c r="N99" s="18"/>
      <c r="O99" s="24">
        <v>2060704</v>
      </c>
      <c r="P99" s="24" t="s">
        <v>28</v>
      </c>
      <c r="Q99" s="16">
        <v>39908</v>
      </c>
      <c r="R99" s="20" t="s">
        <v>60</v>
      </c>
      <c r="S99" s="24">
        <v>59908</v>
      </c>
      <c r="T99" s="23" t="s">
        <v>61</v>
      </c>
      <c r="U99" s="23" t="s">
        <v>73</v>
      </c>
    </row>
    <row r="100" spans="1:21" ht="30" customHeight="1" x14ac:dyDescent="0.15">
      <c r="A100" s="65"/>
      <c r="B100" s="71"/>
      <c r="C100" s="82"/>
      <c r="D100" s="83"/>
      <c r="E100" s="15">
        <f t="shared" si="21"/>
        <v>40</v>
      </c>
      <c r="F100" s="16"/>
      <c r="G100" s="24"/>
      <c r="H100" s="24"/>
      <c r="I100" s="24"/>
      <c r="J100" s="24">
        <v>40</v>
      </c>
      <c r="K100" s="24"/>
      <c r="L100" s="24"/>
      <c r="M100" s="24"/>
      <c r="N100" s="18"/>
      <c r="O100" s="24">
        <v>2060704</v>
      </c>
      <c r="P100" s="24" t="s">
        <v>28</v>
      </c>
      <c r="Q100" s="16">
        <v>39908</v>
      </c>
      <c r="R100" s="20" t="s">
        <v>60</v>
      </c>
      <c r="S100" s="24">
        <v>59908</v>
      </c>
      <c r="T100" s="23" t="s">
        <v>61</v>
      </c>
      <c r="U100" s="23" t="s">
        <v>166</v>
      </c>
    </row>
    <row r="101" spans="1:21" ht="24.95" customHeight="1" x14ac:dyDescent="0.15">
      <c r="A101" s="65"/>
      <c r="B101" s="71"/>
      <c r="C101" s="54" t="s">
        <v>167</v>
      </c>
      <c r="D101" s="55"/>
      <c r="E101" s="15">
        <f t="shared" si="21"/>
        <v>10</v>
      </c>
      <c r="F101" s="16"/>
      <c r="G101" s="24"/>
      <c r="H101" s="24"/>
      <c r="I101" s="24"/>
      <c r="J101" s="24">
        <v>10</v>
      </c>
      <c r="K101" s="24"/>
      <c r="L101" s="16"/>
      <c r="M101" s="16"/>
      <c r="N101" s="18"/>
      <c r="O101" s="24">
        <v>2060704</v>
      </c>
      <c r="P101" s="24" t="s">
        <v>28</v>
      </c>
      <c r="Q101" s="16">
        <v>39908</v>
      </c>
      <c r="R101" s="20" t="s">
        <v>60</v>
      </c>
      <c r="S101" s="24">
        <v>59908</v>
      </c>
      <c r="T101" s="23" t="s">
        <v>61</v>
      </c>
      <c r="U101" s="23" t="s">
        <v>73</v>
      </c>
    </row>
    <row r="102" spans="1:21" ht="24.95" customHeight="1" x14ac:dyDescent="0.15">
      <c r="A102" s="65"/>
      <c r="B102" s="71"/>
      <c r="C102" s="54" t="s">
        <v>168</v>
      </c>
      <c r="D102" s="55"/>
      <c r="E102" s="15">
        <f t="shared" si="21"/>
        <v>10</v>
      </c>
      <c r="F102" s="16"/>
      <c r="G102" s="24"/>
      <c r="H102" s="24"/>
      <c r="I102" s="24"/>
      <c r="J102" s="24">
        <v>10</v>
      </c>
      <c r="K102" s="24"/>
      <c r="L102" s="24"/>
      <c r="M102" s="24"/>
      <c r="N102" s="18"/>
      <c r="O102" s="24">
        <v>2060704</v>
      </c>
      <c r="P102" s="24" t="s">
        <v>28</v>
      </c>
      <c r="Q102" s="16">
        <v>39908</v>
      </c>
      <c r="R102" s="20" t="s">
        <v>60</v>
      </c>
      <c r="S102" s="24">
        <v>59908</v>
      </c>
      <c r="T102" s="23" t="s">
        <v>61</v>
      </c>
      <c r="U102" s="23" t="s">
        <v>73</v>
      </c>
    </row>
    <row r="103" spans="1:21" ht="24.95" customHeight="1" x14ac:dyDescent="0.15">
      <c r="A103" s="65" t="s">
        <v>155</v>
      </c>
      <c r="B103" s="72" t="s">
        <v>158</v>
      </c>
      <c r="C103" s="54" t="s">
        <v>169</v>
      </c>
      <c r="D103" s="55"/>
      <c r="E103" s="15">
        <f t="shared" si="21"/>
        <v>10</v>
      </c>
      <c r="F103" s="16"/>
      <c r="G103" s="24"/>
      <c r="H103" s="24"/>
      <c r="I103" s="24"/>
      <c r="J103" s="24">
        <v>10</v>
      </c>
      <c r="K103" s="24"/>
      <c r="L103" s="24"/>
      <c r="M103" s="24"/>
      <c r="N103" s="18"/>
      <c r="O103" s="24">
        <v>2060704</v>
      </c>
      <c r="P103" s="24" t="s">
        <v>28</v>
      </c>
      <c r="Q103" s="16">
        <v>39908</v>
      </c>
      <c r="R103" s="20" t="s">
        <v>60</v>
      </c>
      <c r="S103" s="24">
        <v>59908</v>
      </c>
      <c r="T103" s="23" t="s">
        <v>61</v>
      </c>
      <c r="U103" s="23" t="s">
        <v>73</v>
      </c>
    </row>
    <row r="104" spans="1:21" ht="24.95" customHeight="1" x14ac:dyDescent="0.15">
      <c r="A104" s="65"/>
      <c r="B104" s="73"/>
      <c r="C104" s="54" t="s">
        <v>170</v>
      </c>
      <c r="D104" s="55"/>
      <c r="E104" s="15">
        <f t="shared" si="21"/>
        <v>10</v>
      </c>
      <c r="F104" s="16"/>
      <c r="G104" s="24"/>
      <c r="H104" s="24"/>
      <c r="I104" s="24"/>
      <c r="J104" s="24">
        <v>10</v>
      </c>
      <c r="K104" s="24"/>
      <c r="L104" s="24"/>
      <c r="M104" s="24"/>
      <c r="N104" s="18"/>
      <c r="O104" s="24">
        <v>2060704</v>
      </c>
      <c r="P104" s="24" t="s">
        <v>28</v>
      </c>
      <c r="Q104" s="16">
        <v>39908</v>
      </c>
      <c r="R104" s="20" t="s">
        <v>60</v>
      </c>
      <c r="S104" s="24">
        <v>59908</v>
      </c>
      <c r="T104" s="23" t="s">
        <v>61</v>
      </c>
      <c r="U104" s="23" t="s">
        <v>73</v>
      </c>
    </row>
    <row r="105" spans="1:21" ht="24.95" customHeight="1" x14ac:dyDescent="0.15">
      <c r="A105" s="65"/>
      <c r="B105" s="73"/>
      <c r="C105" s="54" t="s">
        <v>171</v>
      </c>
      <c r="D105" s="55"/>
      <c r="E105" s="15">
        <f t="shared" si="21"/>
        <v>10</v>
      </c>
      <c r="F105" s="16"/>
      <c r="G105" s="24"/>
      <c r="H105" s="24"/>
      <c r="I105" s="24"/>
      <c r="J105" s="24">
        <v>10</v>
      </c>
      <c r="K105" s="24"/>
      <c r="L105" s="24"/>
      <c r="M105" s="24"/>
      <c r="N105" s="18"/>
      <c r="O105" s="24">
        <v>2060704</v>
      </c>
      <c r="P105" s="24" t="s">
        <v>28</v>
      </c>
      <c r="Q105" s="16">
        <v>39908</v>
      </c>
      <c r="R105" s="20" t="s">
        <v>60</v>
      </c>
      <c r="S105" s="24">
        <v>59908</v>
      </c>
      <c r="T105" s="23" t="s">
        <v>61</v>
      </c>
      <c r="U105" s="23" t="s">
        <v>73</v>
      </c>
    </row>
    <row r="106" spans="1:21" ht="24.95" customHeight="1" x14ac:dyDescent="0.15">
      <c r="A106" s="65"/>
      <c r="B106" s="73"/>
      <c r="C106" s="54" t="s">
        <v>172</v>
      </c>
      <c r="D106" s="55"/>
      <c r="E106" s="15">
        <f t="shared" si="21"/>
        <v>10</v>
      </c>
      <c r="F106" s="16"/>
      <c r="G106" s="24"/>
      <c r="H106" s="24"/>
      <c r="I106" s="24"/>
      <c r="J106" s="24">
        <v>10</v>
      </c>
      <c r="K106" s="24"/>
      <c r="L106" s="24"/>
      <c r="M106" s="24"/>
      <c r="N106" s="18"/>
      <c r="O106" s="24">
        <v>2060704</v>
      </c>
      <c r="P106" s="24" t="s">
        <v>28</v>
      </c>
      <c r="Q106" s="16">
        <v>39908</v>
      </c>
      <c r="R106" s="20" t="s">
        <v>60</v>
      </c>
      <c r="S106" s="24">
        <v>59908</v>
      </c>
      <c r="T106" s="23" t="s">
        <v>61</v>
      </c>
      <c r="U106" s="23" t="s">
        <v>73</v>
      </c>
    </row>
    <row r="107" spans="1:21" ht="24.95" customHeight="1" x14ac:dyDescent="0.15">
      <c r="A107" s="65"/>
      <c r="B107" s="73"/>
      <c r="C107" s="54" t="s">
        <v>173</v>
      </c>
      <c r="D107" s="55"/>
      <c r="E107" s="15">
        <f t="shared" si="21"/>
        <v>10</v>
      </c>
      <c r="F107" s="16"/>
      <c r="G107" s="24"/>
      <c r="H107" s="24"/>
      <c r="I107" s="24"/>
      <c r="J107" s="24">
        <v>10</v>
      </c>
      <c r="K107" s="24"/>
      <c r="L107" s="24"/>
      <c r="M107" s="24"/>
      <c r="N107" s="18"/>
      <c r="O107" s="24">
        <v>2060704</v>
      </c>
      <c r="P107" s="24" t="s">
        <v>28</v>
      </c>
      <c r="Q107" s="16">
        <v>39908</v>
      </c>
      <c r="R107" s="20" t="s">
        <v>60</v>
      </c>
      <c r="S107" s="24">
        <v>59908</v>
      </c>
      <c r="T107" s="23" t="s">
        <v>61</v>
      </c>
      <c r="U107" s="23" t="s">
        <v>73</v>
      </c>
    </row>
    <row r="108" spans="1:21" ht="24.95" customHeight="1" x14ac:dyDescent="0.15">
      <c r="A108" s="65"/>
      <c r="B108" s="73"/>
      <c r="C108" s="80" t="s">
        <v>174</v>
      </c>
      <c r="D108" s="81"/>
      <c r="E108" s="15">
        <f t="shared" si="21"/>
        <v>10</v>
      </c>
      <c r="F108" s="16"/>
      <c r="G108" s="24"/>
      <c r="H108" s="24"/>
      <c r="I108" s="24"/>
      <c r="J108" s="24">
        <v>10</v>
      </c>
      <c r="K108" s="24"/>
      <c r="L108" s="24"/>
      <c r="M108" s="24"/>
      <c r="N108" s="18"/>
      <c r="O108" s="24">
        <v>2060704</v>
      </c>
      <c r="P108" s="24" t="s">
        <v>28</v>
      </c>
      <c r="Q108" s="16">
        <v>39908</v>
      </c>
      <c r="R108" s="20" t="s">
        <v>60</v>
      </c>
      <c r="S108" s="24">
        <v>59908</v>
      </c>
      <c r="T108" s="23" t="s">
        <v>61</v>
      </c>
      <c r="U108" s="23" t="s">
        <v>175</v>
      </c>
    </row>
    <row r="109" spans="1:21" ht="24.95" customHeight="1" x14ac:dyDescent="0.15">
      <c r="A109" s="65"/>
      <c r="B109" s="73"/>
      <c r="C109" s="82"/>
      <c r="D109" s="83"/>
      <c r="E109" s="15">
        <f t="shared" si="21"/>
        <v>10</v>
      </c>
      <c r="F109" s="16"/>
      <c r="G109" s="24"/>
      <c r="H109" s="24"/>
      <c r="I109" s="24"/>
      <c r="J109" s="24">
        <v>10</v>
      </c>
      <c r="K109" s="24"/>
      <c r="L109" s="24"/>
      <c r="M109" s="24"/>
      <c r="N109" s="18"/>
      <c r="O109" s="24">
        <v>2060704</v>
      </c>
      <c r="P109" s="24" t="s">
        <v>28</v>
      </c>
      <c r="Q109" s="16">
        <v>39908</v>
      </c>
      <c r="R109" s="20" t="s">
        <v>60</v>
      </c>
      <c r="S109" s="24">
        <v>59908</v>
      </c>
      <c r="T109" s="23" t="s">
        <v>61</v>
      </c>
      <c r="U109" s="23" t="s">
        <v>176</v>
      </c>
    </row>
    <row r="110" spans="1:21" ht="24.95" customHeight="1" x14ac:dyDescent="0.15">
      <c r="A110" s="65"/>
      <c r="B110" s="73"/>
      <c r="C110" s="54" t="s">
        <v>177</v>
      </c>
      <c r="D110" s="55"/>
      <c r="E110" s="15">
        <f t="shared" si="21"/>
        <v>10</v>
      </c>
      <c r="F110" s="16"/>
      <c r="G110" s="24"/>
      <c r="H110" s="24"/>
      <c r="I110" s="24"/>
      <c r="J110" s="24">
        <v>10</v>
      </c>
      <c r="K110" s="24"/>
      <c r="L110" s="16"/>
      <c r="M110" s="16"/>
      <c r="N110" s="18"/>
      <c r="O110" s="24">
        <v>2060704</v>
      </c>
      <c r="P110" s="24" t="s">
        <v>28</v>
      </c>
      <c r="Q110" s="16">
        <v>39908</v>
      </c>
      <c r="R110" s="20" t="s">
        <v>60</v>
      </c>
      <c r="S110" s="24">
        <v>59908</v>
      </c>
      <c r="T110" s="23" t="s">
        <v>61</v>
      </c>
      <c r="U110" s="23" t="s">
        <v>175</v>
      </c>
    </row>
    <row r="111" spans="1:21" ht="24.95" customHeight="1" x14ac:dyDescent="0.15">
      <c r="A111" s="65"/>
      <c r="B111" s="73"/>
      <c r="C111" s="54" t="s">
        <v>178</v>
      </c>
      <c r="D111" s="55"/>
      <c r="E111" s="15">
        <f t="shared" si="21"/>
        <v>10</v>
      </c>
      <c r="F111" s="16"/>
      <c r="G111" s="24"/>
      <c r="H111" s="24"/>
      <c r="I111" s="24"/>
      <c r="J111" s="24">
        <v>10</v>
      </c>
      <c r="K111" s="24"/>
      <c r="L111" s="16"/>
      <c r="M111" s="16"/>
      <c r="N111" s="18"/>
      <c r="O111" s="24">
        <v>2060704</v>
      </c>
      <c r="P111" s="24" t="s">
        <v>28</v>
      </c>
      <c r="Q111" s="16">
        <v>39908</v>
      </c>
      <c r="R111" s="20" t="s">
        <v>60</v>
      </c>
      <c r="S111" s="24">
        <v>59908</v>
      </c>
      <c r="T111" s="23" t="s">
        <v>61</v>
      </c>
      <c r="U111" s="23" t="s">
        <v>175</v>
      </c>
    </row>
    <row r="112" spans="1:21" ht="24.95" customHeight="1" x14ac:dyDescent="0.15">
      <c r="A112" s="65"/>
      <c r="B112" s="73"/>
      <c r="C112" s="80" t="s">
        <v>179</v>
      </c>
      <c r="D112" s="81"/>
      <c r="E112" s="15">
        <f t="shared" si="21"/>
        <v>30</v>
      </c>
      <c r="F112" s="16"/>
      <c r="G112" s="24"/>
      <c r="H112" s="24"/>
      <c r="I112" s="24"/>
      <c r="J112" s="24">
        <v>30</v>
      </c>
      <c r="K112" s="24"/>
      <c r="L112" s="24"/>
      <c r="M112" s="24"/>
      <c r="N112" s="18"/>
      <c r="O112" s="24">
        <v>2060704</v>
      </c>
      <c r="P112" s="24" t="s">
        <v>28</v>
      </c>
      <c r="Q112" s="16">
        <v>39908</v>
      </c>
      <c r="R112" s="20" t="s">
        <v>60</v>
      </c>
      <c r="S112" s="24">
        <v>59908</v>
      </c>
      <c r="T112" s="23" t="s">
        <v>61</v>
      </c>
      <c r="U112" s="23" t="s">
        <v>180</v>
      </c>
    </row>
    <row r="113" spans="1:21" ht="24.95" customHeight="1" x14ac:dyDescent="0.15">
      <c r="A113" s="65"/>
      <c r="B113" s="73"/>
      <c r="C113" s="82"/>
      <c r="D113" s="83"/>
      <c r="E113" s="15">
        <f t="shared" si="21"/>
        <v>10</v>
      </c>
      <c r="F113" s="16"/>
      <c r="G113" s="24"/>
      <c r="H113" s="24"/>
      <c r="I113" s="24"/>
      <c r="J113" s="24">
        <v>10</v>
      </c>
      <c r="K113" s="24"/>
      <c r="L113" s="24"/>
      <c r="M113" s="24"/>
      <c r="N113" s="18"/>
      <c r="O113" s="24">
        <v>2060704</v>
      </c>
      <c r="P113" s="24" t="s">
        <v>28</v>
      </c>
      <c r="Q113" s="16">
        <v>39908</v>
      </c>
      <c r="R113" s="20" t="s">
        <v>60</v>
      </c>
      <c r="S113" s="24">
        <v>59908</v>
      </c>
      <c r="T113" s="23" t="s">
        <v>61</v>
      </c>
      <c r="U113" s="23" t="s">
        <v>176</v>
      </c>
    </row>
    <row r="114" spans="1:21" ht="24.95" customHeight="1" x14ac:dyDescent="0.15">
      <c r="A114" s="65"/>
      <c r="B114" s="73"/>
      <c r="C114" s="54" t="s">
        <v>181</v>
      </c>
      <c r="D114" s="55"/>
      <c r="E114" s="15">
        <f t="shared" si="21"/>
        <v>10</v>
      </c>
      <c r="F114" s="16"/>
      <c r="G114" s="24"/>
      <c r="H114" s="24"/>
      <c r="I114" s="24"/>
      <c r="J114" s="24">
        <v>10</v>
      </c>
      <c r="K114" s="24"/>
      <c r="L114" s="24"/>
      <c r="M114" s="24"/>
      <c r="N114" s="18"/>
      <c r="O114" s="24">
        <v>2060704</v>
      </c>
      <c r="P114" s="24" t="s">
        <v>28</v>
      </c>
      <c r="Q114" s="16">
        <v>39908</v>
      </c>
      <c r="R114" s="20" t="s">
        <v>60</v>
      </c>
      <c r="S114" s="24">
        <v>59908</v>
      </c>
      <c r="T114" s="23" t="s">
        <v>61</v>
      </c>
      <c r="U114" s="23" t="s">
        <v>175</v>
      </c>
    </row>
    <row r="115" spans="1:21" ht="24.95" customHeight="1" x14ac:dyDescent="0.15">
      <c r="A115" s="65"/>
      <c r="B115" s="73"/>
      <c r="C115" s="80" t="s">
        <v>182</v>
      </c>
      <c r="D115" s="81"/>
      <c r="E115" s="15">
        <f t="shared" si="21"/>
        <v>60</v>
      </c>
      <c r="F115" s="16"/>
      <c r="G115" s="24"/>
      <c r="H115" s="24"/>
      <c r="I115" s="24"/>
      <c r="J115" s="24">
        <v>60</v>
      </c>
      <c r="K115" s="24"/>
      <c r="L115" s="24"/>
      <c r="M115" s="24"/>
      <c r="N115" s="18"/>
      <c r="O115" s="24">
        <v>2060704</v>
      </c>
      <c r="P115" s="24" t="s">
        <v>28</v>
      </c>
      <c r="Q115" s="16">
        <v>39908</v>
      </c>
      <c r="R115" s="20" t="s">
        <v>60</v>
      </c>
      <c r="S115" s="24">
        <v>59908</v>
      </c>
      <c r="T115" s="23" t="s">
        <v>61</v>
      </c>
      <c r="U115" s="23" t="s">
        <v>183</v>
      </c>
    </row>
    <row r="116" spans="1:21" ht="24.95" customHeight="1" x14ac:dyDescent="0.15">
      <c r="A116" s="65"/>
      <c r="B116" s="73"/>
      <c r="C116" s="82"/>
      <c r="D116" s="83"/>
      <c r="E116" s="15">
        <f t="shared" si="21"/>
        <v>30</v>
      </c>
      <c r="F116" s="16"/>
      <c r="G116" s="24"/>
      <c r="H116" s="24"/>
      <c r="I116" s="24"/>
      <c r="J116" s="24">
        <v>30</v>
      </c>
      <c r="K116" s="24"/>
      <c r="L116" s="24"/>
      <c r="M116" s="24"/>
      <c r="N116" s="18"/>
      <c r="O116" s="24">
        <v>2060704</v>
      </c>
      <c r="P116" s="24" t="s">
        <v>28</v>
      </c>
      <c r="Q116" s="16">
        <v>39908</v>
      </c>
      <c r="R116" s="20" t="s">
        <v>60</v>
      </c>
      <c r="S116" s="24">
        <v>59908</v>
      </c>
      <c r="T116" s="23" t="s">
        <v>61</v>
      </c>
      <c r="U116" s="23" t="s">
        <v>184</v>
      </c>
    </row>
    <row r="117" spans="1:21" ht="24.95" customHeight="1" x14ac:dyDescent="0.15">
      <c r="A117" s="65"/>
      <c r="B117" s="73"/>
      <c r="C117" s="54" t="s">
        <v>185</v>
      </c>
      <c r="D117" s="55"/>
      <c r="E117" s="15">
        <f t="shared" si="21"/>
        <v>10</v>
      </c>
      <c r="F117" s="16"/>
      <c r="G117" s="24"/>
      <c r="H117" s="24"/>
      <c r="I117" s="24"/>
      <c r="J117" s="24">
        <v>10</v>
      </c>
      <c r="K117" s="24"/>
      <c r="L117" s="24"/>
      <c r="M117" s="24"/>
      <c r="N117" s="18"/>
      <c r="O117" s="24">
        <v>2060704</v>
      </c>
      <c r="P117" s="24" t="s">
        <v>28</v>
      </c>
      <c r="Q117" s="16">
        <v>39908</v>
      </c>
      <c r="R117" s="20" t="s">
        <v>60</v>
      </c>
      <c r="S117" s="24">
        <v>59908</v>
      </c>
      <c r="T117" s="23" t="s">
        <v>61</v>
      </c>
      <c r="U117" s="23" t="s">
        <v>186</v>
      </c>
    </row>
    <row r="118" spans="1:21" ht="24.95" customHeight="1" x14ac:dyDescent="0.15">
      <c r="A118" s="65"/>
      <c r="B118" s="73"/>
      <c r="C118" s="54" t="s">
        <v>187</v>
      </c>
      <c r="D118" s="55"/>
      <c r="E118" s="15">
        <f t="shared" si="21"/>
        <v>5</v>
      </c>
      <c r="F118" s="16"/>
      <c r="G118" s="24"/>
      <c r="H118" s="24"/>
      <c r="I118" s="24"/>
      <c r="J118" s="24">
        <v>5</v>
      </c>
      <c r="K118" s="24"/>
      <c r="L118" s="24"/>
      <c r="M118" s="24"/>
      <c r="N118" s="18"/>
      <c r="O118" s="24">
        <v>2060704</v>
      </c>
      <c r="P118" s="24" t="s">
        <v>28</v>
      </c>
      <c r="Q118" s="16">
        <v>39908</v>
      </c>
      <c r="R118" s="20" t="s">
        <v>60</v>
      </c>
      <c r="S118" s="24">
        <v>59908</v>
      </c>
      <c r="T118" s="23" t="s">
        <v>61</v>
      </c>
      <c r="U118" s="23" t="s">
        <v>64</v>
      </c>
    </row>
    <row r="119" spans="1:21" ht="24.95" customHeight="1" x14ac:dyDescent="0.15">
      <c r="A119" s="65"/>
      <c r="B119" s="73"/>
      <c r="C119" s="54" t="s">
        <v>188</v>
      </c>
      <c r="D119" s="55"/>
      <c r="E119" s="15">
        <f t="shared" si="21"/>
        <v>10</v>
      </c>
      <c r="F119" s="16"/>
      <c r="G119" s="24"/>
      <c r="H119" s="24"/>
      <c r="I119" s="24"/>
      <c r="J119" s="24">
        <v>10</v>
      </c>
      <c r="K119" s="24"/>
      <c r="L119" s="24"/>
      <c r="M119" s="24"/>
      <c r="N119" s="18"/>
      <c r="O119" s="24">
        <v>2060704</v>
      </c>
      <c r="P119" s="24" t="s">
        <v>28</v>
      </c>
      <c r="Q119" s="16">
        <v>39908</v>
      </c>
      <c r="R119" s="20" t="s">
        <v>60</v>
      </c>
      <c r="S119" s="24">
        <v>59908</v>
      </c>
      <c r="T119" s="23" t="s">
        <v>61</v>
      </c>
      <c r="U119" s="23" t="s">
        <v>64</v>
      </c>
    </row>
    <row r="120" spans="1:21" ht="24.95" customHeight="1" x14ac:dyDescent="0.15">
      <c r="A120" s="65"/>
      <c r="B120" s="73"/>
      <c r="C120" s="54" t="s">
        <v>189</v>
      </c>
      <c r="D120" s="55"/>
      <c r="E120" s="15">
        <f t="shared" si="21"/>
        <v>10</v>
      </c>
      <c r="F120" s="16"/>
      <c r="G120" s="24"/>
      <c r="H120" s="24"/>
      <c r="I120" s="24"/>
      <c r="J120" s="24">
        <v>10</v>
      </c>
      <c r="K120" s="24"/>
      <c r="L120" s="24"/>
      <c r="M120" s="24"/>
      <c r="N120" s="18"/>
      <c r="O120" s="24">
        <v>2060704</v>
      </c>
      <c r="P120" s="24" t="s">
        <v>28</v>
      </c>
      <c r="Q120" s="16">
        <v>39908</v>
      </c>
      <c r="R120" s="20" t="s">
        <v>60</v>
      </c>
      <c r="S120" s="24">
        <v>59908</v>
      </c>
      <c r="T120" s="23" t="s">
        <v>61</v>
      </c>
      <c r="U120" s="23" t="s">
        <v>190</v>
      </c>
    </row>
    <row r="121" spans="1:21" ht="24.95" customHeight="1" x14ac:dyDescent="0.15">
      <c r="A121" s="65"/>
      <c r="B121" s="73"/>
      <c r="C121" s="54" t="s">
        <v>191</v>
      </c>
      <c r="D121" s="55"/>
      <c r="E121" s="15">
        <f t="shared" si="21"/>
        <v>10</v>
      </c>
      <c r="F121" s="16"/>
      <c r="G121" s="24"/>
      <c r="H121" s="24"/>
      <c r="I121" s="24"/>
      <c r="J121" s="24">
        <v>10</v>
      </c>
      <c r="K121" s="24"/>
      <c r="L121" s="24"/>
      <c r="M121" s="24"/>
      <c r="N121" s="18"/>
      <c r="O121" s="24">
        <v>2060704</v>
      </c>
      <c r="P121" s="24" t="s">
        <v>28</v>
      </c>
      <c r="Q121" s="16">
        <v>39908</v>
      </c>
      <c r="R121" s="20" t="s">
        <v>60</v>
      </c>
      <c r="S121" s="24">
        <v>59908</v>
      </c>
      <c r="T121" s="23" t="s">
        <v>61</v>
      </c>
      <c r="U121" s="23" t="s">
        <v>64</v>
      </c>
    </row>
    <row r="122" spans="1:21" ht="24.95" customHeight="1" x14ac:dyDescent="0.15">
      <c r="A122" s="65"/>
      <c r="B122" s="73"/>
      <c r="C122" s="54" t="s">
        <v>192</v>
      </c>
      <c r="D122" s="55"/>
      <c r="E122" s="15">
        <f t="shared" si="21"/>
        <v>10</v>
      </c>
      <c r="F122" s="16"/>
      <c r="G122" s="24"/>
      <c r="H122" s="24"/>
      <c r="I122" s="24"/>
      <c r="J122" s="24">
        <v>10</v>
      </c>
      <c r="K122" s="24"/>
      <c r="L122" s="24"/>
      <c r="M122" s="24"/>
      <c r="N122" s="18"/>
      <c r="O122" s="24">
        <v>2060704</v>
      </c>
      <c r="P122" s="24" t="s">
        <v>28</v>
      </c>
      <c r="Q122" s="16">
        <v>39908</v>
      </c>
      <c r="R122" s="20" t="s">
        <v>60</v>
      </c>
      <c r="S122" s="24">
        <v>59908</v>
      </c>
      <c r="T122" s="23" t="s">
        <v>61</v>
      </c>
      <c r="U122" s="23" t="s">
        <v>64</v>
      </c>
    </row>
    <row r="123" spans="1:21" ht="24.95" customHeight="1" x14ac:dyDescent="0.15">
      <c r="A123" s="65"/>
      <c r="B123" s="73"/>
      <c r="C123" s="54" t="s">
        <v>193</v>
      </c>
      <c r="D123" s="55"/>
      <c r="E123" s="15">
        <f t="shared" si="21"/>
        <v>5</v>
      </c>
      <c r="F123" s="16"/>
      <c r="G123" s="24"/>
      <c r="H123" s="24"/>
      <c r="I123" s="24"/>
      <c r="J123" s="24">
        <v>5</v>
      </c>
      <c r="K123" s="24"/>
      <c r="L123" s="24"/>
      <c r="M123" s="24"/>
      <c r="N123" s="18"/>
      <c r="O123" s="24">
        <v>2060704</v>
      </c>
      <c r="P123" s="24" t="s">
        <v>28</v>
      </c>
      <c r="Q123" s="16">
        <v>39908</v>
      </c>
      <c r="R123" s="20" t="s">
        <v>60</v>
      </c>
      <c r="S123" s="24">
        <v>59908</v>
      </c>
      <c r="T123" s="23" t="s">
        <v>61</v>
      </c>
      <c r="U123" s="23" t="s">
        <v>64</v>
      </c>
    </row>
    <row r="124" spans="1:21" ht="24.95" customHeight="1" x14ac:dyDescent="0.15">
      <c r="A124" s="65"/>
      <c r="B124" s="73"/>
      <c r="C124" s="54" t="s">
        <v>194</v>
      </c>
      <c r="D124" s="55"/>
      <c r="E124" s="15">
        <f t="shared" si="21"/>
        <v>10</v>
      </c>
      <c r="F124" s="16"/>
      <c r="G124" s="24"/>
      <c r="H124" s="24"/>
      <c r="I124" s="24"/>
      <c r="J124" s="24">
        <v>10</v>
      </c>
      <c r="K124" s="24"/>
      <c r="L124" s="24"/>
      <c r="M124" s="24"/>
      <c r="N124" s="18"/>
      <c r="O124" s="24">
        <v>2060704</v>
      </c>
      <c r="P124" s="24" t="s">
        <v>28</v>
      </c>
      <c r="Q124" s="16">
        <v>39908</v>
      </c>
      <c r="R124" s="20" t="s">
        <v>60</v>
      </c>
      <c r="S124" s="24">
        <v>59908</v>
      </c>
      <c r="T124" s="23" t="s">
        <v>61</v>
      </c>
      <c r="U124" s="23" t="s">
        <v>73</v>
      </c>
    </row>
    <row r="125" spans="1:21" ht="24.95" customHeight="1" x14ac:dyDescent="0.15">
      <c r="A125" s="65"/>
      <c r="B125" s="73"/>
      <c r="C125" s="54" t="s">
        <v>195</v>
      </c>
      <c r="D125" s="55"/>
      <c r="E125" s="15">
        <v>20</v>
      </c>
      <c r="F125" s="16"/>
      <c r="G125" s="24"/>
      <c r="H125" s="24"/>
      <c r="I125" s="24"/>
      <c r="J125" s="24"/>
      <c r="K125" s="24"/>
      <c r="L125" s="24"/>
      <c r="M125" s="24">
        <v>20</v>
      </c>
      <c r="N125" s="18"/>
      <c r="O125" s="24">
        <v>2060703</v>
      </c>
      <c r="P125" s="24" t="s">
        <v>118</v>
      </c>
      <c r="Q125" s="16">
        <v>39908</v>
      </c>
      <c r="R125" s="20" t="s">
        <v>60</v>
      </c>
      <c r="S125" s="24">
        <v>59908</v>
      </c>
      <c r="T125" s="23" t="s">
        <v>61</v>
      </c>
      <c r="U125" s="23" t="s">
        <v>196</v>
      </c>
    </row>
    <row r="126" spans="1:21" ht="24.95" customHeight="1" x14ac:dyDescent="0.15">
      <c r="A126" s="65"/>
      <c r="B126" s="73"/>
      <c r="C126" s="54" t="s">
        <v>187</v>
      </c>
      <c r="D126" s="55"/>
      <c r="E126" s="15">
        <v>23</v>
      </c>
      <c r="F126" s="16"/>
      <c r="G126" s="24"/>
      <c r="H126" s="24"/>
      <c r="I126" s="24"/>
      <c r="J126" s="24"/>
      <c r="K126" s="24"/>
      <c r="L126" s="24"/>
      <c r="M126" s="24">
        <v>23</v>
      </c>
      <c r="N126" s="18"/>
      <c r="O126" s="24">
        <v>2060703</v>
      </c>
      <c r="P126" s="24" t="s">
        <v>118</v>
      </c>
      <c r="Q126" s="16">
        <v>39908</v>
      </c>
      <c r="R126" s="20" t="s">
        <v>60</v>
      </c>
      <c r="S126" s="24">
        <v>59908</v>
      </c>
      <c r="T126" s="23" t="s">
        <v>61</v>
      </c>
      <c r="U126" s="23" t="s">
        <v>196</v>
      </c>
    </row>
    <row r="127" spans="1:21" ht="24.95" customHeight="1" x14ac:dyDescent="0.15">
      <c r="A127" s="65"/>
      <c r="B127" s="73"/>
      <c r="C127" s="54" t="s">
        <v>197</v>
      </c>
      <c r="D127" s="55"/>
      <c r="E127" s="15">
        <v>22</v>
      </c>
      <c r="F127" s="16"/>
      <c r="G127" s="24"/>
      <c r="H127" s="24"/>
      <c r="I127" s="24"/>
      <c r="J127" s="24"/>
      <c r="K127" s="24"/>
      <c r="L127" s="24"/>
      <c r="M127" s="24">
        <v>22</v>
      </c>
      <c r="N127" s="18"/>
      <c r="O127" s="24">
        <v>2060703</v>
      </c>
      <c r="P127" s="24" t="s">
        <v>118</v>
      </c>
      <c r="Q127" s="16">
        <v>39908</v>
      </c>
      <c r="R127" s="20" t="s">
        <v>60</v>
      </c>
      <c r="S127" s="24">
        <v>59908</v>
      </c>
      <c r="T127" s="23" t="s">
        <v>61</v>
      </c>
      <c r="U127" s="23" t="s">
        <v>196</v>
      </c>
    </row>
    <row r="128" spans="1:21" ht="24.95" customHeight="1" x14ac:dyDescent="0.15">
      <c r="A128" s="65"/>
      <c r="B128" s="73"/>
      <c r="C128" s="54" t="s">
        <v>198</v>
      </c>
      <c r="D128" s="55"/>
      <c r="E128" s="15">
        <v>13.5</v>
      </c>
      <c r="F128" s="16"/>
      <c r="G128" s="24"/>
      <c r="H128" s="24"/>
      <c r="I128" s="24"/>
      <c r="J128" s="24"/>
      <c r="K128" s="24"/>
      <c r="L128" s="24"/>
      <c r="M128" s="24">
        <v>13.5</v>
      </c>
      <c r="N128" s="18"/>
      <c r="O128" s="24">
        <v>2060703</v>
      </c>
      <c r="P128" s="24" t="s">
        <v>118</v>
      </c>
      <c r="Q128" s="16">
        <v>39908</v>
      </c>
      <c r="R128" s="20" t="s">
        <v>60</v>
      </c>
      <c r="S128" s="24">
        <v>59908</v>
      </c>
      <c r="T128" s="23" t="s">
        <v>61</v>
      </c>
      <c r="U128" s="23" t="s">
        <v>196</v>
      </c>
    </row>
    <row r="129" spans="1:23" ht="24.95" customHeight="1" x14ac:dyDescent="0.15">
      <c r="A129" s="65"/>
      <c r="B129" s="73"/>
      <c r="C129" s="54" t="s">
        <v>199</v>
      </c>
      <c r="D129" s="55"/>
      <c r="E129" s="15">
        <v>11</v>
      </c>
      <c r="F129" s="16"/>
      <c r="G129" s="24"/>
      <c r="H129" s="24"/>
      <c r="I129" s="24"/>
      <c r="J129" s="24"/>
      <c r="K129" s="24"/>
      <c r="L129" s="24"/>
      <c r="M129" s="24">
        <v>11</v>
      </c>
      <c r="N129" s="18"/>
      <c r="O129" s="24">
        <v>2060703</v>
      </c>
      <c r="P129" s="24" t="s">
        <v>118</v>
      </c>
      <c r="Q129" s="16">
        <v>39908</v>
      </c>
      <c r="R129" s="20" t="s">
        <v>60</v>
      </c>
      <c r="S129" s="24">
        <v>59908</v>
      </c>
      <c r="T129" s="23" t="s">
        <v>61</v>
      </c>
      <c r="U129" s="23" t="s">
        <v>196</v>
      </c>
      <c r="W129" s="4"/>
    </row>
    <row r="130" spans="1:23" s="4" customFormat="1" ht="24.95" customHeight="1" x14ac:dyDescent="0.15">
      <c r="A130" s="69"/>
      <c r="B130" s="74"/>
      <c r="C130" s="62" t="s">
        <v>200</v>
      </c>
      <c r="D130" s="63"/>
      <c r="E130" s="31">
        <f>SUM(F130:L130)</f>
        <v>40</v>
      </c>
      <c r="F130" s="32"/>
      <c r="G130" s="32">
        <f>SUM(G131:G132)</f>
        <v>40</v>
      </c>
      <c r="H130" s="32"/>
      <c r="I130" s="32"/>
      <c r="J130" s="32"/>
      <c r="K130" s="32"/>
      <c r="L130" s="32"/>
      <c r="M130" s="32"/>
      <c r="N130" s="32"/>
      <c r="O130" s="38"/>
      <c r="P130" s="38"/>
      <c r="Q130" s="32"/>
      <c r="R130" s="34"/>
      <c r="S130" s="38"/>
      <c r="T130" s="35"/>
      <c r="U130" s="33"/>
    </row>
    <row r="131" spans="1:23" s="4" customFormat="1" ht="24.95" customHeight="1" x14ac:dyDescent="0.15">
      <c r="A131" s="69"/>
      <c r="B131" s="74"/>
      <c r="C131" s="75" t="s">
        <v>201</v>
      </c>
      <c r="D131" s="33" t="s">
        <v>202</v>
      </c>
      <c r="E131" s="31">
        <f t="shared" ref="E131:E137" si="22">SUM(F131:L131)</f>
        <v>20</v>
      </c>
      <c r="F131" s="32"/>
      <c r="G131" s="32">
        <v>20</v>
      </c>
      <c r="H131" s="32"/>
      <c r="I131" s="30"/>
      <c r="J131" s="30"/>
      <c r="K131" s="30"/>
      <c r="L131" s="30"/>
      <c r="M131" s="30"/>
      <c r="N131" s="30"/>
      <c r="O131" s="38">
        <v>2060704</v>
      </c>
      <c r="P131" s="38" t="s">
        <v>28</v>
      </c>
      <c r="Q131" s="32">
        <v>31299</v>
      </c>
      <c r="R131" s="34" t="s">
        <v>203</v>
      </c>
      <c r="S131" s="38">
        <v>50799</v>
      </c>
      <c r="T131" s="35" t="s">
        <v>203</v>
      </c>
      <c r="U131" s="33" t="s">
        <v>142</v>
      </c>
    </row>
    <row r="132" spans="1:23" s="4" customFormat="1" ht="24.95" customHeight="1" x14ac:dyDescent="0.15">
      <c r="A132" s="69"/>
      <c r="B132" s="74"/>
      <c r="C132" s="75"/>
      <c r="D132" s="33" t="s">
        <v>204</v>
      </c>
      <c r="E132" s="31">
        <f t="shared" si="22"/>
        <v>20</v>
      </c>
      <c r="F132" s="32"/>
      <c r="G132" s="32">
        <v>20</v>
      </c>
      <c r="H132" s="32"/>
      <c r="I132" s="30"/>
      <c r="J132" s="30"/>
      <c r="K132" s="30"/>
      <c r="L132" s="30"/>
      <c r="M132" s="30"/>
      <c r="N132" s="30"/>
      <c r="O132" s="38">
        <v>2060704</v>
      </c>
      <c r="P132" s="38" t="s">
        <v>28</v>
      </c>
      <c r="Q132" s="32">
        <v>31299</v>
      </c>
      <c r="R132" s="34" t="s">
        <v>203</v>
      </c>
      <c r="S132" s="38">
        <v>50799</v>
      </c>
      <c r="T132" s="35" t="s">
        <v>203</v>
      </c>
      <c r="U132" s="33" t="s">
        <v>44</v>
      </c>
    </row>
    <row r="133" spans="1:23" s="4" customFormat="1" ht="24.95" customHeight="1" x14ac:dyDescent="0.15">
      <c r="A133" s="69"/>
      <c r="B133" s="74"/>
      <c r="C133" s="33" t="s">
        <v>205</v>
      </c>
      <c r="D133" s="33" t="s">
        <v>206</v>
      </c>
      <c r="E133" s="31">
        <f t="shared" si="22"/>
        <v>20</v>
      </c>
      <c r="F133" s="32"/>
      <c r="G133" s="32">
        <v>20</v>
      </c>
      <c r="H133" s="32"/>
      <c r="I133" s="30"/>
      <c r="J133" s="30"/>
      <c r="K133" s="30"/>
      <c r="L133" s="30"/>
      <c r="M133" s="30"/>
      <c r="N133" s="30"/>
      <c r="O133" s="38">
        <v>2060704</v>
      </c>
      <c r="P133" s="38" t="s">
        <v>28</v>
      </c>
      <c r="Q133" s="32">
        <v>31299</v>
      </c>
      <c r="R133" s="34" t="s">
        <v>203</v>
      </c>
      <c r="S133" s="38">
        <v>50799</v>
      </c>
      <c r="T133" s="35" t="s">
        <v>203</v>
      </c>
      <c r="U133" s="33" t="s">
        <v>142</v>
      </c>
    </row>
    <row r="134" spans="1:23" s="4" customFormat="1" ht="24.95" customHeight="1" x14ac:dyDescent="0.15">
      <c r="A134" s="69"/>
      <c r="B134" s="74"/>
      <c r="C134" s="33" t="s">
        <v>207</v>
      </c>
      <c r="D134" s="33" t="s">
        <v>208</v>
      </c>
      <c r="E134" s="31">
        <f t="shared" si="22"/>
        <v>20</v>
      </c>
      <c r="F134" s="32"/>
      <c r="G134" s="32">
        <v>20</v>
      </c>
      <c r="H134" s="32"/>
      <c r="I134" s="30"/>
      <c r="J134" s="30"/>
      <c r="K134" s="30"/>
      <c r="L134" s="30"/>
      <c r="M134" s="30"/>
      <c r="N134" s="30"/>
      <c r="O134" s="38">
        <v>2060704</v>
      </c>
      <c r="P134" s="38" t="s">
        <v>28</v>
      </c>
      <c r="Q134" s="32">
        <v>31299</v>
      </c>
      <c r="R134" s="34" t="s">
        <v>203</v>
      </c>
      <c r="S134" s="38">
        <v>50799</v>
      </c>
      <c r="T134" s="35" t="s">
        <v>203</v>
      </c>
      <c r="U134" s="33" t="s">
        <v>142</v>
      </c>
    </row>
    <row r="135" spans="1:23" s="4" customFormat="1" ht="24.95" customHeight="1" x14ac:dyDescent="0.15">
      <c r="A135" s="69"/>
      <c r="B135" s="74"/>
      <c r="C135" s="33" t="s">
        <v>209</v>
      </c>
      <c r="D135" s="34" t="s">
        <v>210</v>
      </c>
      <c r="E135" s="31">
        <f t="shared" si="22"/>
        <v>20</v>
      </c>
      <c r="F135" s="32"/>
      <c r="G135" s="32">
        <v>20</v>
      </c>
      <c r="H135" s="32"/>
      <c r="I135" s="30"/>
      <c r="J135" s="30"/>
      <c r="K135" s="30"/>
      <c r="L135" s="30"/>
      <c r="M135" s="30"/>
      <c r="N135" s="30"/>
      <c r="O135" s="38">
        <v>2060704</v>
      </c>
      <c r="P135" s="38" t="s">
        <v>28</v>
      </c>
      <c r="Q135" s="32">
        <v>31299</v>
      </c>
      <c r="R135" s="34" t="s">
        <v>203</v>
      </c>
      <c r="S135" s="38">
        <v>50799</v>
      </c>
      <c r="T135" s="35" t="s">
        <v>203</v>
      </c>
      <c r="U135" s="33" t="s">
        <v>75</v>
      </c>
    </row>
    <row r="136" spans="1:23" s="4" customFormat="1" ht="24.95" customHeight="1" x14ac:dyDescent="0.15">
      <c r="A136" s="69"/>
      <c r="B136" s="74"/>
      <c r="C136" s="33" t="s">
        <v>211</v>
      </c>
      <c r="D136" s="33" t="s">
        <v>212</v>
      </c>
      <c r="E136" s="31">
        <f t="shared" si="22"/>
        <v>20</v>
      </c>
      <c r="F136" s="32"/>
      <c r="G136" s="32">
        <v>20</v>
      </c>
      <c r="H136" s="32"/>
      <c r="I136" s="30"/>
      <c r="J136" s="30"/>
      <c r="K136" s="30"/>
      <c r="L136" s="30"/>
      <c r="M136" s="30"/>
      <c r="N136" s="30"/>
      <c r="O136" s="38">
        <v>2060704</v>
      </c>
      <c r="P136" s="38" t="s">
        <v>28</v>
      </c>
      <c r="Q136" s="32">
        <v>31299</v>
      </c>
      <c r="R136" s="34" t="s">
        <v>203</v>
      </c>
      <c r="S136" s="38">
        <v>50799</v>
      </c>
      <c r="T136" s="35" t="s">
        <v>203</v>
      </c>
      <c r="U136" s="33" t="s">
        <v>142</v>
      </c>
    </row>
    <row r="137" spans="1:23" s="4" customFormat="1" ht="24.95" customHeight="1" x14ac:dyDescent="0.15">
      <c r="A137" s="69"/>
      <c r="B137" s="74"/>
      <c r="C137" s="33" t="s">
        <v>213</v>
      </c>
      <c r="D137" s="33" t="s">
        <v>214</v>
      </c>
      <c r="E137" s="31">
        <f t="shared" si="22"/>
        <v>20</v>
      </c>
      <c r="F137" s="32"/>
      <c r="G137" s="32">
        <v>20</v>
      </c>
      <c r="H137" s="32"/>
      <c r="I137" s="30"/>
      <c r="J137" s="30"/>
      <c r="K137" s="30"/>
      <c r="L137" s="30"/>
      <c r="M137" s="30"/>
      <c r="N137" s="30"/>
      <c r="O137" s="38">
        <v>2060704</v>
      </c>
      <c r="P137" s="38" t="s">
        <v>28</v>
      </c>
      <c r="Q137" s="32">
        <v>31299</v>
      </c>
      <c r="R137" s="34" t="s">
        <v>203</v>
      </c>
      <c r="S137" s="38">
        <v>50799</v>
      </c>
      <c r="T137" s="35" t="s">
        <v>203</v>
      </c>
      <c r="U137" s="33" t="s">
        <v>39</v>
      </c>
    </row>
    <row r="138" spans="1:23" s="4" customFormat="1" ht="24.95" customHeight="1" x14ac:dyDescent="0.15">
      <c r="A138" s="69"/>
      <c r="B138" s="64" t="s">
        <v>215</v>
      </c>
      <c r="C138" s="64"/>
      <c r="D138" s="64"/>
      <c r="E138" s="31">
        <f>SUM(F138:M138)</f>
        <v>19.5</v>
      </c>
      <c r="F138" s="32"/>
      <c r="G138" s="32"/>
      <c r="H138" s="32"/>
      <c r="I138" s="32"/>
      <c r="J138" s="32"/>
      <c r="K138" s="32">
        <f t="shared" ref="K138" si="23">K139</f>
        <v>9</v>
      </c>
      <c r="L138" s="32"/>
      <c r="M138" s="32">
        <v>10.5</v>
      </c>
      <c r="N138" s="32"/>
      <c r="O138" s="38"/>
      <c r="P138" s="38"/>
      <c r="Q138" s="32"/>
      <c r="R138" s="34"/>
      <c r="S138" s="38"/>
      <c r="T138" s="35"/>
      <c r="U138" s="35"/>
      <c r="W138" s="8"/>
    </row>
    <row r="139" spans="1:23" ht="24.95" customHeight="1" x14ac:dyDescent="0.15">
      <c r="A139" s="65"/>
      <c r="B139" s="58" t="s">
        <v>216</v>
      </c>
      <c r="C139" s="58"/>
      <c r="D139" s="58"/>
      <c r="E139" s="15">
        <f>SUM(F139:L139)</f>
        <v>9</v>
      </c>
      <c r="F139" s="16"/>
      <c r="G139" s="24"/>
      <c r="H139" s="24"/>
      <c r="I139" s="24"/>
      <c r="J139" s="24"/>
      <c r="K139" s="24">
        <v>9</v>
      </c>
      <c r="L139" s="24"/>
      <c r="M139" s="24"/>
      <c r="N139" s="18"/>
      <c r="O139" s="24">
        <v>2060703</v>
      </c>
      <c r="P139" s="24" t="s">
        <v>118</v>
      </c>
      <c r="Q139" s="16">
        <v>30299</v>
      </c>
      <c r="R139" s="20" t="s">
        <v>29</v>
      </c>
      <c r="S139" s="24">
        <v>50599</v>
      </c>
      <c r="T139" s="23" t="s">
        <v>30</v>
      </c>
      <c r="U139" s="20" t="s">
        <v>119</v>
      </c>
    </row>
    <row r="140" spans="1:23" ht="24.95" customHeight="1" x14ac:dyDescent="0.15">
      <c r="A140" s="65"/>
      <c r="B140" s="58"/>
      <c r="C140" s="58"/>
      <c r="D140" s="58"/>
      <c r="E140" s="15">
        <v>10.5</v>
      </c>
      <c r="F140" s="16"/>
      <c r="G140" s="24"/>
      <c r="H140" s="24"/>
      <c r="I140" s="24"/>
      <c r="J140" s="24"/>
      <c r="K140" s="24"/>
      <c r="L140" s="24"/>
      <c r="M140" s="24">
        <v>10.5</v>
      </c>
      <c r="N140" s="18"/>
      <c r="O140" s="24">
        <v>2060703</v>
      </c>
      <c r="P140" s="24" t="s">
        <v>118</v>
      </c>
      <c r="Q140" s="16">
        <v>30299</v>
      </c>
      <c r="R140" s="20" t="s">
        <v>29</v>
      </c>
      <c r="S140" s="24">
        <v>50599</v>
      </c>
      <c r="T140" s="23" t="s">
        <v>30</v>
      </c>
      <c r="U140" s="20" t="s">
        <v>196</v>
      </c>
    </row>
    <row r="141" spans="1:23" ht="24.95" customHeight="1" x14ac:dyDescent="0.15">
      <c r="A141" s="65" t="s">
        <v>217</v>
      </c>
      <c r="B141" s="58" t="s">
        <v>218</v>
      </c>
      <c r="C141" s="58"/>
      <c r="D141" s="58"/>
      <c r="E141" s="15">
        <f>SUM(F141:L141)</f>
        <v>60</v>
      </c>
      <c r="F141" s="16"/>
      <c r="G141" s="16">
        <f t="shared" ref="G141" si="24">SUM(G142:G144)</f>
        <v>60</v>
      </c>
      <c r="H141" s="16"/>
      <c r="I141" s="16"/>
      <c r="J141" s="16"/>
      <c r="K141" s="16"/>
      <c r="L141" s="16"/>
      <c r="M141" s="16"/>
      <c r="N141" s="16"/>
      <c r="O141" s="24"/>
      <c r="P141" s="24"/>
      <c r="Q141" s="16"/>
      <c r="R141" s="20"/>
      <c r="S141" s="24"/>
      <c r="T141" s="23"/>
      <c r="U141" s="20"/>
    </row>
    <row r="142" spans="1:23" ht="24.95" customHeight="1" x14ac:dyDescent="0.15">
      <c r="A142" s="65"/>
      <c r="B142" s="53" t="s">
        <v>219</v>
      </c>
      <c r="C142" s="49" t="s">
        <v>220</v>
      </c>
      <c r="D142" s="50"/>
      <c r="E142" s="15">
        <f>SUM(F142:L142)</f>
        <v>20</v>
      </c>
      <c r="F142" s="16"/>
      <c r="G142" s="16">
        <v>20</v>
      </c>
      <c r="H142" s="16"/>
      <c r="I142" s="18"/>
      <c r="J142" s="18"/>
      <c r="K142" s="18"/>
      <c r="L142" s="18"/>
      <c r="M142" s="18"/>
      <c r="N142" s="18"/>
      <c r="O142" s="24">
        <v>2060704</v>
      </c>
      <c r="P142" s="24" t="s">
        <v>28</v>
      </c>
      <c r="Q142" s="16">
        <v>30299</v>
      </c>
      <c r="R142" s="20" t="s">
        <v>29</v>
      </c>
      <c r="S142" s="24">
        <v>50599</v>
      </c>
      <c r="T142" s="23" t="s">
        <v>30</v>
      </c>
      <c r="U142" s="17" t="s">
        <v>142</v>
      </c>
    </row>
    <row r="143" spans="1:23" ht="24.95" customHeight="1" x14ac:dyDescent="0.15">
      <c r="A143" s="65"/>
      <c r="B143" s="53"/>
      <c r="C143" s="49" t="s">
        <v>221</v>
      </c>
      <c r="D143" s="50"/>
      <c r="E143" s="15">
        <f>SUM(F143:L143)</f>
        <v>20</v>
      </c>
      <c r="F143" s="16"/>
      <c r="G143" s="16">
        <v>20</v>
      </c>
      <c r="H143" s="16"/>
      <c r="I143" s="18"/>
      <c r="J143" s="18"/>
      <c r="K143" s="18"/>
      <c r="L143" s="18"/>
      <c r="M143" s="18"/>
      <c r="N143" s="18"/>
      <c r="O143" s="24">
        <v>2060704</v>
      </c>
      <c r="P143" s="24" t="s">
        <v>28</v>
      </c>
      <c r="Q143" s="16">
        <v>30299</v>
      </c>
      <c r="R143" s="20" t="s">
        <v>29</v>
      </c>
      <c r="S143" s="24">
        <v>50599</v>
      </c>
      <c r="T143" s="23" t="s">
        <v>30</v>
      </c>
      <c r="U143" s="17" t="s">
        <v>44</v>
      </c>
    </row>
    <row r="144" spans="1:23" ht="24.95" customHeight="1" x14ac:dyDescent="0.15">
      <c r="A144" s="65"/>
      <c r="B144" s="17" t="s">
        <v>222</v>
      </c>
      <c r="C144" s="49" t="s">
        <v>223</v>
      </c>
      <c r="D144" s="50"/>
      <c r="E144" s="15">
        <f>SUM(F144:L144)</f>
        <v>20</v>
      </c>
      <c r="F144" s="16"/>
      <c r="G144" s="16">
        <v>20</v>
      </c>
      <c r="H144" s="16"/>
      <c r="I144" s="18"/>
      <c r="J144" s="18"/>
      <c r="K144" s="18"/>
      <c r="L144" s="18"/>
      <c r="M144" s="18"/>
      <c r="N144" s="18"/>
      <c r="O144" s="24">
        <v>2060704</v>
      </c>
      <c r="P144" s="24" t="s">
        <v>28</v>
      </c>
      <c r="Q144" s="16">
        <v>30299</v>
      </c>
      <c r="R144" s="20" t="s">
        <v>29</v>
      </c>
      <c r="S144" s="24">
        <v>50599</v>
      </c>
      <c r="T144" s="23" t="s">
        <v>30</v>
      </c>
      <c r="U144" s="17" t="s">
        <v>142</v>
      </c>
    </row>
    <row r="145" spans="1:23" ht="24.95" customHeight="1" x14ac:dyDescent="0.15">
      <c r="A145" s="65" t="s">
        <v>224</v>
      </c>
      <c r="B145" s="65"/>
      <c r="C145" s="53"/>
      <c r="D145" s="65"/>
      <c r="E145" s="15">
        <f>SUM(F145:M145)</f>
        <v>683</v>
      </c>
      <c r="F145" s="16">
        <f>F146+F166+F171+F174+F177+F179+F182+F185+F187+F190</f>
        <v>150</v>
      </c>
      <c r="G145" s="16">
        <f>G146+G166+G171+G174+G177+G179+G182+G185+G187+G190</f>
        <v>200</v>
      </c>
      <c r="H145" s="16">
        <f>H146+H166+H171+H174+H177+H179+H182+H185+H187+H190</f>
        <v>60</v>
      </c>
      <c r="I145" s="16"/>
      <c r="J145" s="16">
        <f>J146+J166+J171+J174+J177+J179+J182+J185+J187+J190</f>
        <v>170</v>
      </c>
      <c r="K145" s="16">
        <f>K146+K166+K171+K174+K177+K179+K182+K185+K187+K190</f>
        <v>3</v>
      </c>
      <c r="L145" s="16">
        <f>L146+L166+L171+L174+L177+L179+L182+L185+L187+L190</f>
        <v>100</v>
      </c>
      <c r="M145" s="16"/>
      <c r="N145" s="16"/>
      <c r="O145" s="24"/>
      <c r="P145" s="24"/>
      <c r="Q145" s="16"/>
      <c r="R145" s="20"/>
      <c r="S145" s="24"/>
      <c r="T145" s="23"/>
      <c r="U145" s="17"/>
    </row>
    <row r="146" spans="1:23" ht="24.95" customHeight="1" x14ac:dyDescent="0.15">
      <c r="A146" s="88" t="s">
        <v>225</v>
      </c>
      <c r="B146" s="53" t="s">
        <v>226</v>
      </c>
      <c r="C146" s="53"/>
      <c r="D146" s="53"/>
      <c r="E146" s="15">
        <f>SUM(F146:M146)</f>
        <v>358</v>
      </c>
      <c r="F146" s="16">
        <f>SUM(F147:F164)</f>
        <v>40</v>
      </c>
      <c r="G146" s="16">
        <f>SUM(G147:G165)</f>
        <v>160</v>
      </c>
      <c r="H146" s="16">
        <f>SUM(H147:H164)</f>
        <v>60</v>
      </c>
      <c r="I146" s="16"/>
      <c r="J146" s="16">
        <f>SUM(J147:J164)</f>
        <v>55</v>
      </c>
      <c r="K146" s="16">
        <f>SUM(K147:K164)</f>
        <v>3</v>
      </c>
      <c r="L146" s="16">
        <f>SUM(L147:L164)</f>
        <v>40</v>
      </c>
      <c r="M146" s="16"/>
      <c r="N146" s="16"/>
      <c r="O146" s="24"/>
      <c r="P146" s="24"/>
      <c r="Q146" s="16"/>
      <c r="R146" s="20"/>
      <c r="S146" s="24"/>
      <c r="T146" s="23"/>
      <c r="U146" s="17"/>
      <c r="W146" s="5"/>
    </row>
    <row r="147" spans="1:23" s="5" customFormat="1" ht="24.95" customHeight="1" x14ac:dyDescent="0.15">
      <c r="A147" s="92"/>
      <c r="B147" s="89" t="s">
        <v>227</v>
      </c>
      <c r="C147" s="76" t="s">
        <v>228</v>
      </c>
      <c r="D147" s="77"/>
      <c r="E147" s="15">
        <f t="shared" ref="E147:E148" si="25">SUM(F147:M147)</f>
        <v>30</v>
      </c>
      <c r="F147" s="16"/>
      <c r="G147" s="16"/>
      <c r="H147" s="16"/>
      <c r="I147" s="16"/>
      <c r="J147" s="16">
        <v>30</v>
      </c>
      <c r="K147" s="16"/>
      <c r="L147" s="16"/>
      <c r="M147" s="16"/>
      <c r="N147" s="16"/>
      <c r="O147" s="16">
        <v>2060704</v>
      </c>
      <c r="P147" s="16" t="s">
        <v>28</v>
      </c>
      <c r="Q147" s="16">
        <v>302</v>
      </c>
      <c r="R147" s="20" t="s">
        <v>229</v>
      </c>
      <c r="S147" s="24">
        <v>502</v>
      </c>
      <c r="T147" s="23" t="s">
        <v>230</v>
      </c>
      <c r="U147" s="17" t="s">
        <v>231</v>
      </c>
    </row>
    <row r="148" spans="1:23" s="5" customFormat="1" ht="24.95" customHeight="1" x14ac:dyDescent="0.15">
      <c r="A148" s="92"/>
      <c r="B148" s="90"/>
      <c r="C148" s="84"/>
      <c r="D148" s="85"/>
      <c r="E148" s="15">
        <f t="shared" si="25"/>
        <v>25</v>
      </c>
      <c r="F148" s="16"/>
      <c r="G148" s="16"/>
      <c r="H148" s="16"/>
      <c r="I148" s="16"/>
      <c r="J148" s="16">
        <v>25</v>
      </c>
      <c r="K148" s="16"/>
      <c r="L148" s="16"/>
      <c r="M148" s="16"/>
      <c r="N148" s="16"/>
      <c r="O148" s="16">
        <v>2060704</v>
      </c>
      <c r="P148" s="16" t="s">
        <v>28</v>
      </c>
      <c r="Q148" s="16">
        <v>302</v>
      </c>
      <c r="R148" s="20" t="s">
        <v>229</v>
      </c>
      <c r="S148" s="24">
        <v>502</v>
      </c>
      <c r="T148" s="23" t="s">
        <v>230</v>
      </c>
      <c r="U148" s="17" t="s">
        <v>232</v>
      </c>
    </row>
    <row r="149" spans="1:23" s="5" customFormat="1" ht="24.95" customHeight="1" x14ac:dyDescent="0.15">
      <c r="A149" s="92"/>
      <c r="B149" s="90"/>
      <c r="C149" s="78"/>
      <c r="D149" s="79"/>
      <c r="E149" s="15">
        <f>SUM(F149:L149)</f>
        <v>40</v>
      </c>
      <c r="F149" s="16">
        <v>40</v>
      </c>
      <c r="G149" s="16"/>
      <c r="H149" s="16"/>
      <c r="I149" s="16"/>
      <c r="J149" s="16"/>
      <c r="K149" s="16"/>
      <c r="L149" s="16"/>
      <c r="M149" s="16"/>
      <c r="N149" s="16"/>
      <c r="O149" s="16">
        <v>2060702</v>
      </c>
      <c r="P149" s="16" t="s">
        <v>233</v>
      </c>
      <c r="Q149" s="16">
        <v>302</v>
      </c>
      <c r="R149" s="20" t="s">
        <v>229</v>
      </c>
      <c r="S149" s="24">
        <v>502</v>
      </c>
      <c r="T149" s="23" t="s">
        <v>230</v>
      </c>
      <c r="U149" s="17" t="s">
        <v>234</v>
      </c>
    </row>
    <row r="150" spans="1:23" s="5" customFormat="1" ht="24.95" customHeight="1" x14ac:dyDescent="0.15">
      <c r="A150" s="92"/>
      <c r="B150" s="90"/>
      <c r="C150" s="20" t="s">
        <v>235</v>
      </c>
      <c r="D150" s="16" t="s">
        <v>236</v>
      </c>
      <c r="E150" s="15">
        <v>20</v>
      </c>
      <c r="F150" s="16"/>
      <c r="G150" s="16">
        <v>20</v>
      </c>
      <c r="H150" s="16"/>
      <c r="I150" s="16"/>
      <c r="J150" s="16"/>
      <c r="K150" s="16"/>
      <c r="L150" s="16"/>
      <c r="M150" s="16"/>
      <c r="N150" s="16"/>
      <c r="O150" s="16">
        <v>2060704</v>
      </c>
      <c r="P150" s="16" t="s">
        <v>28</v>
      </c>
      <c r="Q150" s="16">
        <v>30299</v>
      </c>
      <c r="R150" s="20" t="s">
        <v>29</v>
      </c>
      <c r="S150" s="24">
        <v>50599</v>
      </c>
      <c r="T150" s="23" t="s">
        <v>30</v>
      </c>
      <c r="U150" s="17" t="s">
        <v>47</v>
      </c>
    </row>
    <row r="151" spans="1:23" s="5" customFormat="1" ht="24.95" customHeight="1" x14ac:dyDescent="0.15">
      <c r="A151" s="92"/>
      <c r="B151" s="90"/>
      <c r="C151" s="56" t="s">
        <v>237</v>
      </c>
      <c r="D151" s="57"/>
      <c r="E151" s="15">
        <f t="shared" ref="E151:E170" si="26">SUM(F151:L151)</f>
        <v>1.5</v>
      </c>
      <c r="F151" s="16"/>
      <c r="G151" s="16"/>
      <c r="H151" s="16"/>
      <c r="I151" s="16"/>
      <c r="J151" s="16"/>
      <c r="K151" s="16">
        <v>1.5</v>
      </c>
      <c r="L151" s="16"/>
      <c r="M151" s="16"/>
      <c r="N151" s="16"/>
      <c r="O151" s="24">
        <v>2060703</v>
      </c>
      <c r="P151" s="24" t="s">
        <v>118</v>
      </c>
      <c r="Q151" s="16">
        <v>302</v>
      </c>
      <c r="R151" s="20" t="s">
        <v>229</v>
      </c>
      <c r="S151" s="24">
        <v>505</v>
      </c>
      <c r="T151" s="23" t="s">
        <v>238</v>
      </c>
      <c r="U151" s="17" t="s">
        <v>119</v>
      </c>
    </row>
    <row r="152" spans="1:23" s="5" customFormat="1" ht="24.95" customHeight="1" x14ac:dyDescent="0.15">
      <c r="A152" s="92"/>
      <c r="B152" s="90"/>
      <c r="C152" s="56" t="s">
        <v>239</v>
      </c>
      <c r="D152" s="57"/>
      <c r="E152" s="15">
        <f t="shared" si="26"/>
        <v>1.5</v>
      </c>
      <c r="F152" s="16"/>
      <c r="G152" s="16"/>
      <c r="H152" s="16"/>
      <c r="I152" s="16"/>
      <c r="J152" s="16"/>
      <c r="K152" s="16">
        <v>1.5</v>
      </c>
      <c r="L152" s="16"/>
      <c r="M152" s="16"/>
      <c r="N152" s="16"/>
      <c r="O152" s="24">
        <v>2060703</v>
      </c>
      <c r="P152" s="24" t="s">
        <v>118</v>
      </c>
      <c r="Q152" s="16">
        <v>302</v>
      </c>
      <c r="R152" s="20" t="s">
        <v>229</v>
      </c>
      <c r="S152" s="24">
        <v>505</v>
      </c>
      <c r="T152" s="23" t="s">
        <v>238</v>
      </c>
      <c r="U152" s="17" t="s">
        <v>119</v>
      </c>
      <c r="W152" s="8"/>
    </row>
    <row r="153" spans="1:23" ht="24.95" customHeight="1" x14ac:dyDescent="0.15">
      <c r="A153" s="92"/>
      <c r="B153" s="90"/>
      <c r="C153" s="49" t="s">
        <v>240</v>
      </c>
      <c r="D153" s="50"/>
      <c r="E153" s="15">
        <f t="shared" si="26"/>
        <v>20</v>
      </c>
      <c r="F153" s="16"/>
      <c r="G153" s="16">
        <v>20</v>
      </c>
      <c r="H153" s="16"/>
      <c r="I153" s="18"/>
      <c r="J153" s="18"/>
      <c r="K153" s="18"/>
      <c r="L153" s="18"/>
      <c r="M153" s="18"/>
      <c r="N153" s="16"/>
      <c r="O153" s="24">
        <v>2060704</v>
      </c>
      <c r="P153" s="24" t="s">
        <v>28</v>
      </c>
      <c r="Q153" s="16">
        <v>302</v>
      </c>
      <c r="R153" s="20" t="s">
        <v>229</v>
      </c>
      <c r="S153" s="24">
        <v>507</v>
      </c>
      <c r="T153" s="23" t="s">
        <v>241</v>
      </c>
      <c r="U153" s="17" t="s">
        <v>39</v>
      </c>
    </row>
    <row r="154" spans="1:23" ht="24.95" customHeight="1" x14ac:dyDescent="0.15">
      <c r="A154" s="92"/>
      <c r="B154" s="90"/>
      <c r="C154" s="49" t="s">
        <v>242</v>
      </c>
      <c r="D154" s="50"/>
      <c r="E154" s="15">
        <f t="shared" si="26"/>
        <v>10</v>
      </c>
      <c r="F154" s="16"/>
      <c r="G154" s="16"/>
      <c r="H154" s="16">
        <v>10</v>
      </c>
      <c r="I154" s="18"/>
      <c r="J154" s="18"/>
      <c r="K154" s="18"/>
      <c r="L154" s="18"/>
      <c r="M154" s="18"/>
      <c r="N154" s="16"/>
      <c r="O154" s="24">
        <v>2060704</v>
      </c>
      <c r="P154" s="24" t="s">
        <v>28</v>
      </c>
      <c r="Q154" s="16">
        <v>302</v>
      </c>
      <c r="R154" s="20" t="s">
        <v>229</v>
      </c>
      <c r="S154" s="24">
        <v>507</v>
      </c>
      <c r="T154" s="23" t="s">
        <v>241</v>
      </c>
      <c r="U154" s="17" t="s">
        <v>49</v>
      </c>
    </row>
    <row r="155" spans="1:23" ht="38.1" customHeight="1" x14ac:dyDescent="0.15">
      <c r="A155" s="92"/>
      <c r="B155" s="90"/>
      <c r="C155" s="49" t="s">
        <v>243</v>
      </c>
      <c r="D155" s="50"/>
      <c r="E155" s="15">
        <f t="shared" si="26"/>
        <v>10</v>
      </c>
      <c r="F155" s="16"/>
      <c r="G155" s="16"/>
      <c r="H155" s="16">
        <v>10</v>
      </c>
      <c r="I155" s="18"/>
      <c r="J155" s="18"/>
      <c r="K155" s="18"/>
      <c r="L155" s="18"/>
      <c r="M155" s="18"/>
      <c r="N155" s="16"/>
      <c r="O155" s="24">
        <v>2060704</v>
      </c>
      <c r="P155" s="24" t="s">
        <v>28</v>
      </c>
      <c r="Q155" s="16">
        <v>39908</v>
      </c>
      <c r="R155" s="20" t="s">
        <v>60</v>
      </c>
      <c r="S155" s="24">
        <v>59908</v>
      </c>
      <c r="T155" s="23" t="s">
        <v>61</v>
      </c>
      <c r="U155" s="17" t="s">
        <v>67</v>
      </c>
    </row>
    <row r="156" spans="1:23" ht="33" customHeight="1" x14ac:dyDescent="0.15">
      <c r="A156" s="92"/>
      <c r="B156" s="90"/>
      <c r="C156" s="49" t="s">
        <v>244</v>
      </c>
      <c r="D156" s="50"/>
      <c r="E156" s="15">
        <f t="shared" si="26"/>
        <v>30</v>
      </c>
      <c r="F156" s="16"/>
      <c r="G156" s="16"/>
      <c r="H156" s="16">
        <v>30</v>
      </c>
      <c r="I156" s="18"/>
      <c r="J156" s="18"/>
      <c r="K156" s="18"/>
      <c r="L156" s="18"/>
      <c r="M156" s="18"/>
      <c r="N156" s="16"/>
      <c r="O156" s="24">
        <v>2060704</v>
      </c>
      <c r="P156" s="24" t="s">
        <v>28</v>
      </c>
      <c r="Q156" s="16">
        <v>302</v>
      </c>
      <c r="R156" s="20" t="s">
        <v>229</v>
      </c>
      <c r="S156" s="24">
        <v>505</v>
      </c>
      <c r="T156" s="23" t="s">
        <v>238</v>
      </c>
      <c r="U156" s="17" t="s">
        <v>49</v>
      </c>
    </row>
    <row r="157" spans="1:23" ht="30" customHeight="1" x14ac:dyDescent="0.15">
      <c r="A157" s="92"/>
      <c r="B157" s="90"/>
      <c r="C157" s="49" t="s">
        <v>245</v>
      </c>
      <c r="D157" s="50"/>
      <c r="E157" s="15">
        <f t="shared" si="26"/>
        <v>10</v>
      </c>
      <c r="F157" s="16"/>
      <c r="G157" s="16"/>
      <c r="H157" s="16">
        <v>10</v>
      </c>
      <c r="I157" s="18"/>
      <c r="J157" s="18"/>
      <c r="K157" s="18"/>
      <c r="L157" s="18"/>
      <c r="M157" s="18"/>
      <c r="N157" s="16"/>
      <c r="O157" s="24">
        <v>2060704</v>
      </c>
      <c r="P157" s="24" t="s">
        <v>28</v>
      </c>
      <c r="Q157" s="16">
        <v>302</v>
      </c>
      <c r="R157" s="20" t="s">
        <v>229</v>
      </c>
      <c r="S157" s="24">
        <v>507</v>
      </c>
      <c r="T157" s="23" t="s">
        <v>241</v>
      </c>
      <c r="U157" s="17" t="s">
        <v>67</v>
      </c>
    </row>
    <row r="158" spans="1:23" ht="24.95" customHeight="1" x14ac:dyDescent="0.15">
      <c r="A158" s="92"/>
      <c r="B158" s="90"/>
      <c r="C158" s="49" t="s">
        <v>246</v>
      </c>
      <c r="D158" s="50"/>
      <c r="E158" s="15">
        <f t="shared" si="26"/>
        <v>20</v>
      </c>
      <c r="F158" s="16"/>
      <c r="G158" s="16">
        <v>20</v>
      </c>
      <c r="H158" s="16"/>
      <c r="I158" s="18"/>
      <c r="J158" s="18"/>
      <c r="K158" s="18"/>
      <c r="L158" s="18"/>
      <c r="M158" s="18"/>
      <c r="N158" s="16"/>
      <c r="O158" s="24">
        <v>2060704</v>
      </c>
      <c r="P158" s="24" t="s">
        <v>28</v>
      </c>
      <c r="Q158" s="16">
        <v>302</v>
      </c>
      <c r="R158" s="20" t="s">
        <v>229</v>
      </c>
      <c r="S158" s="24">
        <v>507</v>
      </c>
      <c r="T158" s="23" t="s">
        <v>241</v>
      </c>
      <c r="U158" s="17" t="s">
        <v>39</v>
      </c>
    </row>
    <row r="159" spans="1:23" ht="24.95" customHeight="1" x14ac:dyDescent="0.15">
      <c r="A159" s="92"/>
      <c r="B159" s="90"/>
      <c r="C159" s="49" t="s">
        <v>247</v>
      </c>
      <c r="D159" s="50"/>
      <c r="E159" s="15">
        <f t="shared" si="26"/>
        <v>20</v>
      </c>
      <c r="F159" s="16"/>
      <c r="G159" s="16">
        <v>20</v>
      </c>
      <c r="H159" s="18"/>
      <c r="I159" s="18"/>
      <c r="J159" s="18"/>
      <c r="K159" s="18"/>
      <c r="L159" s="18"/>
      <c r="M159" s="18"/>
      <c r="N159" s="16"/>
      <c r="O159" s="24">
        <v>2060704</v>
      </c>
      <c r="P159" s="24" t="s">
        <v>28</v>
      </c>
      <c r="Q159" s="16">
        <v>302</v>
      </c>
      <c r="R159" s="20" t="s">
        <v>229</v>
      </c>
      <c r="S159" s="24">
        <v>507</v>
      </c>
      <c r="T159" s="23" t="s">
        <v>241</v>
      </c>
      <c r="U159" s="17" t="s">
        <v>31</v>
      </c>
    </row>
    <row r="160" spans="1:23" ht="24.95" customHeight="1" x14ac:dyDescent="0.15">
      <c r="A160" s="92"/>
      <c r="B160" s="90"/>
      <c r="C160" s="49" t="s">
        <v>248</v>
      </c>
      <c r="D160" s="50"/>
      <c r="E160" s="15">
        <f t="shared" si="26"/>
        <v>20</v>
      </c>
      <c r="F160" s="16"/>
      <c r="G160" s="16">
        <v>20</v>
      </c>
      <c r="H160" s="18"/>
      <c r="I160" s="18"/>
      <c r="J160" s="18"/>
      <c r="K160" s="18"/>
      <c r="L160" s="18"/>
      <c r="M160" s="18"/>
      <c r="N160" s="16"/>
      <c r="O160" s="24">
        <v>2060704</v>
      </c>
      <c r="P160" s="24" t="s">
        <v>28</v>
      </c>
      <c r="Q160" s="16">
        <v>302</v>
      </c>
      <c r="R160" s="20" t="s">
        <v>229</v>
      </c>
      <c r="S160" s="24">
        <v>507</v>
      </c>
      <c r="T160" s="23" t="s">
        <v>241</v>
      </c>
      <c r="U160" s="17" t="s">
        <v>31</v>
      </c>
    </row>
    <row r="161" spans="1:23" ht="22.5" x14ac:dyDescent="0.15">
      <c r="A161" s="92"/>
      <c r="B161" s="90"/>
      <c r="C161" s="49" t="s">
        <v>249</v>
      </c>
      <c r="D161" s="50"/>
      <c r="E161" s="15">
        <f t="shared" si="26"/>
        <v>20</v>
      </c>
      <c r="F161" s="16"/>
      <c r="G161" s="16">
        <v>20</v>
      </c>
      <c r="H161" s="18"/>
      <c r="I161" s="18"/>
      <c r="J161" s="18"/>
      <c r="K161" s="18"/>
      <c r="L161" s="18"/>
      <c r="M161" s="18"/>
      <c r="N161" s="16"/>
      <c r="O161" s="24">
        <v>2060704</v>
      </c>
      <c r="P161" s="24" t="s">
        <v>28</v>
      </c>
      <c r="Q161" s="16">
        <v>302</v>
      </c>
      <c r="R161" s="20" t="s">
        <v>229</v>
      </c>
      <c r="S161" s="24">
        <v>507</v>
      </c>
      <c r="T161" s="23" t="s">
        <v>241</v>
      </c>
      <c r="U161" s="17" t="s">
        <v>31</v>
      </c>
    </row>
    <row r="162" spans="1:23" ht="22.5" x14ac:dyDescent="0.15">
      <c r="A162" s="92"/>
      <c r="B162" s="90"/>
      <c r="C162" s="49" t="s">
        <v>250</v>
      </c>
      <c r="D162" s="50"/>
      <c r="E162" s="15">
        <f t="shared" si="26"/>
        <v>20</v>
      </c>
      <c r="F162" s="16"/>
      <c r="G162" s="16">
        <v>20</v>
      </c>
      <c r="H162" s="16"/>
      <c r="I162" s="18"/>
      <c r="J162" s="18"/>
      <c r="K162" s="18"/>
      <c r="L162" s="18"/>
      <c r="M162" s="18"/>
      <c r="N162" s="16"/>
      <c r="O162" s="24">
        <v>2060704</v>
      </c>
      <c r="P162" s="24" t="s">
        <v>28</v>
      </c>
      <c r="Q162" s="16">
        <v>302</v>
      </c>
      <c r="R162" s="20" t="s">
        <v>229</v>
      </c>
      <c r="S162" s="24">
        <v>507</v>
      </c>
      <c r="T162" s="23" t="s">
        <v>241</v>
      </c>
      <c r="U162" s="17" t="s">
        <v>75</v>
      </c>
    </row>
    <row r="163" spans="1:23" ht="24.95" customHeight="1" x14ac:dyDescent="0.15">
      <c r="A163" s="92"/>
      <c r="B163" s="90"/>
      <c r="C163" s="49" t="s">
        <v>251</v>
      </c>
      <c r="D163" s="50"/>
      <c r="E163" s="15">
        <f t="shared" si="26"/>
        <v>20</v>
      </c>
      <c r="F163" s="16"/>
      <c r="G163" s="16"/>
      <c r="H163" s="16"/>
      <c r="I163" s="18"/>
      <c r="J163" s="18"/>
      <c r="K163" s="18"/>
      <c r="L163" s="18">
        <v>20</v>
      </c>
      <c r="M163" s="18"/>
      <c r="N163" s="16"/>
      <c r="O163" s="24">
        <v>2060704</v>
      </c>
      <c r="P163" s="24" t="s">
        <v>28</v>
      </c>
      <c r="Q163" s="16">
        <v>302</v>
      </c>
      <c r="R163" s="20" t="s">
        <v>229</v>
      </c>
      <c r="S163" s="24">
        <v>507</v>
      </c>
      <c r="T163" s="23" t="s">
        <v>241</v>
      </c>
      <c r="U163" s="23" t="s">
        <v>252</v>
      </c>
    </row>
    <row r="164" spans="1:23" ht="24.95" customHeight="1" x14ac:dyDescent="0.15">
      <c r="A164" s="92"/>
      <c r="B164" s="90"/>
      <c r="C164" s="49" t="s">
        <v>253</v>
      </c>
      <c r="D164" s="50"/>
      <c r="E164" s="15">
        <f t="shared" si="26"/>
        <v>20</v>
      </c>
      <c r="F164" s="16"/>
      <c r="G164" s="16"/>
      <c r="H164" s="16"/>
      <c r="I164" s="18"/>
      <c r="J164" s="18"/>
      <c r="K164" s="18"/>
      <c r="L164" s="18">
        <v>20</v>
      </c>
      <c r="M164" s="18"/>
      <c r="N164" s="16"/>
      <c r="O164" s="24">
        <v>2060704</v>
      </c>
      <c r="P164" s="24" t="s">
        <v>28</v>
      </c>
      <c r="Q164" s="16">
        <v>302</v>
      </c>
      <c r="R164" s="20" t="s">
        <v>229</v>
      </c>
      <c r="S164" s="24">
        <v>507</v>
      </c>
      <c r="T164" s="23" t="s">
        <v>241</v>
      </c>
      <c r="U164" s="23" t="s">
        <v>252</v>
      </c>
    </row>
    <row r="165" spans="1:23" ht="24.95" customHeight="1" x14ac:dyDescent="0.15">
      <c r="A165" s="93"/>
      <c r="B165" s="91"/>
      <c r="C165" s="20" t="s">
        <v>297</v>
      </c>
      <c r="D165" s="16" t="s">
        <v>107</v>
      </c>
      <c r="E165" s="15">
        <f>SUM(F165:L165)</f>
        <v>20</v>
      </c>
      <c r="F165" s="16"/>
      <c r="G165" s="16">
        <v>20</v>
      </c>
      <c r="H165" s="18"/>
      <c r="I165" s="18"/>
      <c r="J165" s="18"/>
      <c r="K165" s="18"/>
      <c r="L165" s="18"/>
      <c r="M165" s="18"/>
      <c r="N165" s="18"/>
      <c r="O165" s="24">
        <v>2060704</v>
      </c>
      <c r="P165" s="24" t="s">
        <v>28</v>
      </c>
      <c r="Q165" s="16">
        <v>30299</v>
      </c>
      <c r="R165" s="20" t="s">
        <v>29</v>
      </c>
      <c r="S165" s="24">
        <v>50599</v>
      </c>
      <c r="T165" s="23" t="s">
        <v>30</v>
      </c>
      <c r="U165" s="17" t="s">
        <v>31</v>
      </c>
    </row>
    <row r="166" spans="1:23" ht="24.95" customHeight="1" x14ac:dyDescent="0.15">
      <c r="A166" s="65" t="s">
        <v>254</v>
      </c>
      <c r="B166" s="49" t="s">
        <v>255</v>
      </c>
      <c r="C166" s="86"/>
      <c r="D166" s="50"/>
      <c r="E166" s="15">
        <f>SUM(F166:M166)</f>
        <v>70</v>
      </c>
      <c r="F166" s="16"/>
      <c r="G166" s="16">
        <f t="shared" ref="G166:L166" si="27">SUM(G167:G170)</f>
        <v>40</v>
      </c>
      <c r="H166" s="16"/>
      <c r="I166" s="16"/>
      <c r="J166" s="16">
        <f t="shared" si="27"/>
        <v>10</v>
      </c>
      <c r="K166" s="16"/>
      <c r="L166" s="16">
        <f t="shared" si="27"/>
        <v>20</v>
      </c>
      <c r="M166" s="16"/>
      <c r="N166" s="16"/>
      <c r="O166" s="24"/>
      <c r="P166" s="24"/>
      <c r="Q166" s="16"/>
      <c r="R166" s="20"/>
      <c r="S166" s="24"/>
      <c r="T166" s="23"/>
      <c r="U166" s="23"/>
    </row>
    <row r="167" spans="1:23" ht="33" customHeight="1" x14ac:dyDescent="0.15">
      <c r="A167" s="65"/>
      <c r="B167" s="53" t="s">
        <v>256</v>
      </c>
      <c r="C167" s="49" t="s">
        <v>257</v>
      </c>
      <c r="D167" s="50"/>
      <c r="E167" s="15">
        <f t="shared" si="26"/>
        <v>20</v>
      </c>
      <c r="F167" s="16"/>
      <c r="G167" s="16">
        <v>20</v>
      </c>
      <c r="H167" s="16"/>
      <c r="I167" s="18"/>
      <c r="J167" s="18"/>
      <c r="K167" s="18"/>
      <c r="L167" s="18"/>
      <c r="M167" s="18"/>
      <c r="N167" s="16"/>
      <c r="O167" s="24">
        <v>2060704</v>
      </c>
      <c r="P167" s="24" t="s">
        <v>28</v>
      </c>
      <c r="Q167" s="16">
        <v>302</v>
      </c>
      <c r="R167" s="20" t="s">
        <v>229</v>
      </c>
      <c r="S167" s="24">
        <v>507</v>
      </c>
      <c r="T167" s="23" t="s">
        <v>241</v>
      </c>
      <c r="U167" s="17" t="s">
        <v>142</v>
      </c>
    </row>
    <row r="168" spans="1:23" ht="33" customHeight="1" x14ac:dyDescent="0.15">
      <c r="A168" s="65"/>
      <c r="B168" s="53"/>
      <c r="C168" s="49" t="s">
        <v>258</v>
      </c>
      <c r="D168" s="50"/>
      <c r="E168" s="15">
        <f t="shared" si="26"/>
        <v>20</v>
      </c>
      <c r="F168" s="16"/>
      <c r="G168" s="16">
        <v>20</v>
      </c>
      <c r="H168" s="16"/>
      <c r="I168" s="18"/>
      <c r="J168" s="18"/>
      <c r="K168" s="18"/>
      <c r="L168" s="18"/>
      <c r="M168" s="18"/>
      <c r="N168" s="16"/>
      <c r="O168" s="24">
        <v>2060704</v>
      </c>
      <c r="P168" s="24" t="s">
        <v>28</v>
      </c>
      <c r="Q168" s="16">
        <v>302</v>
      </c>
      <c r="R168" s="20" t="s">
        <v>229</v>
      </c>
      <c r="S168" s="24">
        <v>507</v>
      </c>
      <c r="T168" s="23" t="s">
        <v>241</v>
      </c>
      <c r="U168" s="17" t="s">
        <v>39</v>
      </c>
      <c r="W168" s="5"/>
    </row>
    <row r="169" spans="1:23" s="5" customFormat="1" ht="24.95" customHeight="1" x14ac:dyDescent="0.15">
      <c r="A169" s="65"/>
      <c r="B169" s="53"/>
      <c r="C169" s="56" t="s">
        <v>259</v>
      </c>
      <c r="D169" s="57"/>
      <c r="E169" s="15">
        <f>SUM(F169:M169)</f>
        <v>10</v>
      </c>
      <c r="F169" s="16"/>
      <c r="G169" s="16"/>
      <c r="H169" s="16"/>
      <c r="I169" s="16"/>
      <c r="J169" s="16">
        <v>10</v>
      </c>
      <c r="K169" s="16"/>
      <c r="L169" s="16"/>
      <c r="M169" s="16"/>
      <c r="N169" s="16"/>
      <c r="O169" s="16">
        <v>2060704</v>
      </c>
      <c r="P169" s="16" t="s">
        <v>28</v>
      </c>
      <c r="Q169" s="16">
        <v>302</v>
      </c>
      <c r="R169" s="20" t="s">
        <v>229</v>
      </c>
      <c r="S169" s="24">
        <v>502</v>
      </c>
      <c r="T169" s="23" t="s">
        <v>230</v>
      </c>
      <c r="U169" s="17" t="s">
        <v>62</v>
      </c>
    </row>
    <row r="170" spans="1:23" s="5" customFormat="1" ht="24.95" customHeight="1" x14ac:dyDescent="0.15">
      <c r="A170" s="65"/>
      <c r="B170" s="53"/>
      <c r="C170" s="56" t="s">
        <v>260</v>
      </c>
      <c r="D170" s="57"/>
      <c r="E170" s="15">
        <f t="shared" si="26"/>
        <v>20</v>
      </c>
      <c r="F170" s="16"/>
      <c r="G170" s="16"/>
      <c r="H170" s="16"/>
      <c r="I170" s="16"/>
      <c r="J170" s="16"/>
      <c r="K170" s="16"/>
      <c r="L170" s="16">
        <v>20</v>
      </c>
      <c r="M170" s="16"/>
      <c r="N170" s="16"/>
      <c r="O170" s="24">
        <v>2060704</v>
      </c>
      <c r="P170" s="24" t="s">
        <v>28</v>
      </c>
      <c r="Q170" s="16">
        <v>302</v>
      </c>
      <c r="R170" s="20" t="s">
        <v>229</v>
      </c>
      <c r="S170" s="24">
        <v>507</v>
      </c>
      <c r="T170" s="23" t="s">
        <v>241</v>
      </c>
      <c r="U170" s="23" t="s">
        <v>252</v>
      </c>
    </row>
    <row r="171" spans="1:23" s="5" customFormat="1" ht="24.95" customHeight="1" x14ac:dyDescent="0.15">
      <c r="A171" s="65" t="s">
        <v>261</v>
      </c>
      <c r="B171" s="49" t="s">
        <v>262</v>
      </c>
      <c r="C171" s="86"/>
      <c r="D171" s="50"/>
      <c r="E171" s="15">
        <f t="shared" ref="E171:E180" si="28">SUM(F171:M171)</f>
        <v>20</v>
      </c>
      <c r="F171" s="16"/>
      <c r="G171" s="16"/>
      <c r="H171" s="16"/>
      <c r="I171" s="16"/>
      <c r="J171" s="16">
        <f t="shared" ref="J171" si="29">SUM(J172:J173)</f>
        <v>20</v>
      </c>
      <c r="K171" s="16"/>
      <c r="L171" s="16"/>
      <c r="M171" s="16"/>
      <c r="N171" s="16"/>
      <c r="O171" s="24"/>
      <c r="P171" s="24"/>
      <c r="Q171" s="16"/>
      <c r="R171" s="20"/>
      <c r="S171" s="24"/>
      <c r="T171" s="23"/>
      <c r="U171" s="23"/>
    </row>
    <row r="172" spans="1:23" s="5" customFormat="1" ht="24.95" customHeight="1" x14ac:dyDescent="0.15">
      <c r="A172" s="65"/>
      <c r="B172" s="53" t="s">
        <v>263</v>
      </c>
      <c r="C172" s="76" t="s">
        <v>264</v>
      </c>
      <c r="D172" s="77"/>
      <c r="E172" s="15">
        <f t="shared" si="28"/>
        <v>10</v>
      </c>
      <c r="F172" s="16"/>
      <c r="G172" s="16"/>
      <c r="H172" s="16"/>
      <c r="I172" s="16"/>
      <c r="J172" s="16">
        <v>10</v>
      </c>
      <c r="K172" s="16"/>
      <c r="L172" s="16"/>
      <c r="M172" s="16"/>
      <c r="N172" s="16"/>
      <c r="O172" s="24">
        <v>2060704</v>
      </c>
      <c r="P172" s="24" t="s">
        <v>28</v>
      </c>
      <c r="Q172" s="16">
        <v>302</v>
      </c>
      <c r="R172" s="20" t="s">
        <v>229</v>
      </c>
      <c r="S172" s="24">
        <v>502</v>
      </c>
      <c r="T172" s="23" t="s">
        <v>230</v>
      </c>
      <c r="U172" s="17" t="s">
        <v>265</v>
      </c>
    </row>
    <row r="173" spans="1:23" s="5" customFormat="1" ht="24.95" customHeight="1" x14ac:dyDescent="0.15">
      <c r="A173" s="65"/>
      <c r="B173" s="53"/>
      <c r="C173" s="78"/>
      <c r="D173" s="79"/>
      <c r="E173" s="15">
        <f t="shared" si="28"/>
        <v>10</v>
      </c>
      <c r="F173" s="16"/>
      <c r="G173" s="16"/>
      <c r="H173" s="16"/>
      <c r="I173" s="16"/>
      <c r="J173" s="16">
        <v>10</v>
      </c>
      <c r="K173" s="16"/>
      <c r="L173" s="16"/>
      <c r="M173" s="16"/>
      <c r="N173" s="16"/>
      <c r="O173" s="24">
        <v>2060704</v>
      </c>
      <c r="P173" s="24" t="s">
        <v>28</v>
      </c>
      <c r="Q173" s="16">
        <v>302</v>
      </c>
      <c r="R173" s="20" t="s">
        <v>229</v>
      </c>
      <c r="S173" s="24">
        <v>502</v>
      </c>
      <c r="T173" s="23" t="s">
        <v>230</v>
      </c>
      <c r="U173" s="17" t="s">
        <v>62</v>
      </c>
      <c r="W173" s="6"/>
    </row>
    <row r="174" spans="1:23" s="6" customFormat="1" ht="24.95" customHeight="1" x14ac:dyDescent="0.15">
      <c r="A174" s="65" t="s">
        <v>266</v>
      </c>
      <c r="B174" s="49" t="s">
        <v>267</v>
      </c>
      <c r="C174" s="86"/>
      <c r="D174" s="50"/>
      <c r="E174" s="15">
        <f t="shared" si="28"/>
        <v>20</v>
      </c>
      <c r="F174" s="16"/>
      <c r="G174" s="16"/>
      <c r="H174" s="16"/>
      <c r="I174" s="16"/>
      <c r="J174" s="16">
        <f t="shared" ref="J174" si="30">SUM(J175:J176)</f>
        <v>20</v>
      </c>
      <c r="K174" s="16"/>
      <c r="L174" s="16"/>
      <c r="M174" s="16"/>
      <c r="N174" s="16"/>
      <c r="O174" s="24"/>
      <c r="P174" s="24"/>
      <c r="Q174" s="24"/>
      <c r="R174" s="23"/>
      <c r="S174" s="24"/>
      <c r="T174" s="23"/>
      <c r="U174" s="23"/>
      <c r="W174" s="5"/>
    </row>
    <row r="175" spans="1:23" s="5" customFormat="1" ht="24.95" customHeight="1" x14ac:dyDescent="0.15">
      <c r="A175" s="65"/>
      <c r="B175" s="51" t="s">
        <v>268</v>
      </c>
      <c r="C175" s="76" t="s">
        <v>269</v>
      </c>
      <c r="D175" s="77"/>
      <c r="E175" s="15">
        <f t="shared" si="28"/>
        <v>10</v>
      </c>
      <c r="F175" s="16"/>
      <c r="G175" s="16"/>
      <c r="H175" s="16"/>
      <c r="I175" s="16"/>
      <c r="J175" s="16">
        <v>10</v>
      </c>
      <c r="K175" s="16"/>
      <c r="L175" s="16"/>
      <c r="M175" s="16"/>
      <c r="N175" s="16"/>
      <c r="O175" s="24">
        <v>2060704</v>
      </c>
      <c r="P175" s="24" t="s">
        <v>28</v>
      </c>
      <c r="Q175" s="16">
        <v>302</v>
      </c>
      <c r="R175" s="20" t="s">
        <v>229</v>
      </c>
      <c r="S175" s="24">
        <v>502</v>
      </c>
      <c r="T175" s="23" t="s">
        <v>230</v>
      </c>
      <c r="U175" s="17" t="s">
        <v>62</v>
      </c>
    </row>
    <row r="176" spans="1:23" s="5" customFormat="1" ht="24.95" customHeight="1" x14ac:dyDescent="0.15">
      <c r="A176" s="65"/>
      <c r="B176" s="51"/>
      <c r="C176" s="78"/>
      <c r="D176" s="79"/>
      <c r="E176" s="15">
        <f t="shared" si="28"/>
        <v>10</v>
      </c>
      <c r="F176" s="16"/>
      <c r="G176" s="16"/>
      <c r="H176" s="16"/>
      <c r="I176" s="16"/>
      <c r="J176" s="16">
        <v>10</v>
      </c>
      <c r="K176" s="16"/>
      <c r="L176" s="16"/>
      <c r="M176" s="16"/>
      <c r="N176" s="16"/>
      <c r="O176" s="24">
        <v>2060704</v>
      </c>
      <c r="P176" s="24" t="s">
        <v>28</v>
      </c>
      <c r="Q176" s="16">
        <v>302</v>
      </c>
      <c r="R176" s="20" t="s">
        <v>229</v>
      </c>
      <c r="S176" s="24">
        <v>502</v>
      </c>
      <c r="T176" s="23" t="s">
        <v>230</v>
      </c>
      <c r="U176" s="17" t="s">
        <v>265</v>
      </c>
    </row>
    <row r="177" spans="1:23" s="5" customFormat="1" ht="24.95" customHeight="1" x14ac:dyDescent="0.15">
      <c r="A177" s="18" t="s">
        <v>270</v>
      </c>
      <c r="B177" s="49" t="s">
        <v>271</v>
      </c>
      <c r="C177" s="86"/>
      <c r="D177" s="50"/>
      <c r="E177" s="15">
        <f t="shared" si="28"/>
        <v>10</v>
      </c>
      <c r="F177" s="16"/>
      <c r="G177" s="16"/>
      <c r="H177" s="16"/>
      <c r="I177" s="16"/>
      <c r="J177" s="16">
        <f t="shared" ref="J177" si="31">J178</f>
        <v>10</v>
      </c>
      <c r="K177" s="16"/>
      <c r="L177" s="16"/>
      <c r="M177" s="16"/>
      <c r="N177" s="16"/>
      <c r="O177" s="24"/>
      <c r="P177" s="24"/>
      <c r="Q177" s="16"/>
      <c r="R177" s="20"/>
      <c r="S177" s="24"/>
      <c r="T177" s="23"/>
      <c r="U177" s="17"/>
    </row>
    <row r="178" spans="1:23" s="5" customFormat="1" ht="24.95" customHeight="1" x14ac:dyDescent="0.15">
      <c r="A178" s="36"/>
      <c r="B178" s="17" t="s">
        <v>272</v>
      </c>
      <c r="C178" s="56" t="s">
        <v>273</v>
      </c>
      <c r="D178" s="66"/>
      <c r="E178" s="15">
        <f t="shared" si="28"/>
        <v>10</v>
      </c>
      <c r="F178" s="16"/>
      <c r="G178" s="16"/>
      <c r="H178" s="16"/>
      <c r="I178" s="16"/>
      <c r="J178" s="16">
        <v>10</v>
      </c>
      <c r="K178" s="16"/>
      <c r="L178" s="16"/>
      <c r="M178" s="16"/>
      <c r="N178" s="16"/>
      <c r="O178" s="24">
        <v>2060704</v>
      </c>
      <c r="P178" s="24" t="s">
        <v>28</v>
      </c>
      <c r="Q178" s="16">
        <v>302</v>
      </c>
      <c r="R178" s="20" t="s">
        <v>229</v>
      </c>
      <c r="S178" s="24">
        <v>502</v>
      </c>
      <c r="T178" s="23" t="s">
        <v>230</v>
      </c>
      <c r="U178" s="17" t="s">
        <v>62</v>
      </c>
    </row>
    <row r="179" spans="1:23" s="5" customFormat="1" ht="24.95" customHeight="1" x14ac:dyDescent="0.15">
      <c r="A179" s="65" t="s">
        <v>274</v>
      </c>
      <c r="B179" s="49" t="s">
        <v>275</v>
      </c>
      <c r="C179" s="86"/>
      <c r="D179" s="50"/>
      <c r="E179" s="15">
        <f t="shared" si="28"/>
        <v>30</v>
      </c>
      <c r="F179" s="16"/>
      <c r="G179" s="16"/>
      <c r="H179" s="16"/>
      <c r="I179" s="16"/>
      <c r="J179" s="16">
        <f t="shared" ref="J179:L179" si="32">J180+J181</f>
        <v>10</v>
      </c>
      <c r="K179" s="16"/>
      <c r="L179" s="16">
        <f t="shared" si="32"/>
        <v>20</v>
      </c>
      <c r="M179" s="16"/>
      <c r="N179" s="16"/>
      <c r="O179" s="24"/>
      <c r="P179" s="24"/>
      <c r="Q179" s="16"/>
      <c r="R179" s="20"/>
      <c r="S179" s="24"/>
      <c r="T179" s="23"/>
      <c r="U179" s="17"/>
    </row>
    <row r="180" spans="1:23" s="5" customFormat="1" ht="24.95" customHeight="1" x14ac:dyDescent="0.15">
      <c r="A180" s="65"/>
      <c r="B180" s="53" t="s">
        <v>276</v>
      </c>
      <c r="C180" s="49" t="s">
        <v>277</v>
      </c>
      <c r="D180" s="50"/>
      <c r="E180" s="15">
        <f t="shared" si="28"/>
        <v>10</v>
      </c>
      <c r="F180" s="16"/>
      <c r="G180" s="16"/>
      <c r="H180" s="16"/>
      <c r="I180" s="16"/>
      <c r="J180" s="16">
        <v>10</v>
      </c>
      <c r="K180" s="16"/>
      <c r="L180" s="16"/>
      <c r="M180" s="16"/>
      <c r="N180" s="16"/>
      <c r="O180" s="24">
        <v>2060704</v>
      </c>
      <c r="P180" s="24" t="s">
        <v>28</v>
      </c>
      <c r="Q180" s="16">
        <v>302</v>
      </c>
      <c r="R180" s="20" t="s">
        <v>229</v>
      </c>
      <c r="S180" s="24">
        <v>502</v>
      </c>
      <c r="T180" s="23" t="s">
        <v>230</v>
      </c>
      <c r="U180" s="17" t="s">
        <v>265</v>
      </c>
      <c r="W180" s="7"/>
    </row>
    <row r="181" spans="1:23" s="7" customFormat="1" ht="24.95" customHeight="1" x14ac:dyDescent="0.15">
      <c r="A181" s="65"/>
      <c r="B181" s="53"/>
      <c r="C181" s="56" t="s">
        <v>278</v>
      </c>
      <c r="D181" s="57"/>
      <c r="E181" s="15">
        <f t="shared" ref="E181:E192" si="33">SUM(F181:L181)</f>
        <v>20</v>
      </c>
      <c r="F181" s="16"/>
      <c r="G181" s="18"/>
      <c r="H181" s="23"/>
      <c r="I181" s="16"/>
      <c r="J181" s="23"/>
      <c r="K181" s="18"/>
      <c r="L181" s="18">
        <v>20</v>
      </c>
      <c r="M181" s="18"/>
      <c r="N181" s="16"/>
      <c r="O181" s="24">
        <v>2060704</v>
      </c>
      <c r="P181" s="24" t="s">
        <v>28</v>
      </c>
      <c r="Q181" s="16">
        <v>302</v>
      </c>
      <c r="R181" s="20" t="s">
        <v>229</v>
      </c>
      <c r="S181" s="24">
        <v>505</v>
      </c>
      <c r="T181" s="23" t="s">
        <v>238</v>
      </c>
      <c r="U181" s="23" t="s">
        <v>252</v>
      </c>
      <c r="W181" s="8"/>
    </row>
    <row r="182" spans="1:23" ht="20.100000000000001" customHeight="1" x14ac:dyDescent="0.15">
      <c r="A182" s="70" t="s">
        <v>279</v>
      </c>
      <c r="B182" s="67" t="s">
        <v>280</v>
      </c>
      <c r="C182" s="87"/>
      <c r="D182" s="68"/>
      <c r="E182" s="15">
        <f t="shared" ref="E182:E183" si="34">SUM(F182:M182)</f>
        <v>65</v>
      </c>
      <c r="F182" s="37">
        <f>SUM(F183:F184)</f>
        <v>40</v>
      </c>
      <c r="G182" s="37"/>
      <c r="H182" s="37"/>
      <c r="I182" s="37"/>
      <c r="J182" s="37">
        <f t="shared" ref="J182" si="35">SUM(J183:J184)</f>
        <v>25</v>
      </c>
      <c r="K182" s="37"/>
      <c r="L182" s="37"/>
      <c r="M182" s="37"/>
      <c r="N182" s="37"/>
      <c r="O182" s="37"/>
      <c r="P182" s="37"/>
      <c r="Q182" s="37"/>
      <c r="R182" s="21"/>
      <c r="S182" s="37"/>
      <c r="T182" s="21"/>
      <c r="U182" s="21"/>
    </row>
    <row r="183" spans="1:23" ht="20.100000000000001" customHeight="1" x14ac:dyDescent="0.15">
      <c r="A183" s="70"/>
      <c r="B183" s="21" t="s">
        <v>281</v>
      </c>
      <c r="C183" s="67" t="s">
        <v>282</v>
      </c>
      <c r="D183" s="68"/>
      <c r="E183" s="15">
        <f t="shared" si="34"/>
        <v>25</v>
      </c>
      <c r="F183" s="37"/>
      <c r="G183" s="37"/>
      <c r="H183" s="37"/>
      <c r="I183" s="37"/>
      <c r="J183" s="37">
        <v>25</v>
      </c>
      <c r="K183" s="37"/>
      <c r="L183" s="37"/>
      <c r="M183" s="37"/>
      <c r="N183" s="37"/>
      <c r="O183" s="37">
        <v>2060704</v>
      </c>
      <c r="P183" s="37" t="s">
        <v>28</v>
      </c>
      <c r="Q183" s="37">
        <v>302</v>
      </c>
      <c r="R183" s="21" t="s">
        <v>229</v>
      </c>
      <c r="S183" s="37">
        <v>502</v>
      </c>
      <c r="T183" s="21" t="s">
        <v>230</v>
      </c>
      <c r="U183" s="21" t="s">
        <v>265</v>
      </c>
    </row>
    <row r="184" spans="1:23" ht="24.95" customHeight="1" x14ac:dyDescent="0.15">
      <c r="A184" s="70"/>
      <c r="B184" s="21" t="s">
        <v>281</v>
      </c>
      <c r="C184" s="67" t="s">
        <v>282</v>
      </c>
      <c r="D184" s="68"/>
      <c r="E184" s="15">
        <f t="shared" si="33"/>
        <v>40</v>
      </c>
      <c r="F184" s="37">
        <v>40</v>
      </c>
      <c r="G184" s="37"/>
      <c r="H184" s="37"/>
      <c r="I184" s="37"/>
      <c r="J184" s="37"/>
      <c r="K184" s="37"/>
      <c r="L184" s="37"/>
      <c r="M184" s="37"/>
      <c r="N184" s="37"/>
      <c r="O184" s="37">
        <v>2060702</v>
      </c>
      <c r="P184" s="37" t="s">
        <v>233</v>
      </c>
      <c r="Q184" s="37">
        <v>302</v>
      </c>
      <c r="R184" s="21" t="s">
        <v>229</v>
      </c>
      <c r="S184" s="37">
        <v>502</v>
      </c>
      <c r="T184" s="21" t="s">
        <v>230</v>
      </c>
      <c r="U184" s="21" t="s">
        <v>234</v>
      </c>
    </row>
    <row r="185" spans="1:23" ht="20.100000000000001" customHeight="1" x14ac:dyDescent="0.15">
      <c r="A185" s="70" t="s">
        <v>283</v>
      </c>
      <c r="B185" s="67" t="s">
        <v>284</v>
      </c>
      <c r="C185" s="87"/>
      <c r="D185" s="68"/>
      <c r="E185" s="15">
        <f t="shared" ref="E185:E188" si="36">SUM(F185:M185)</f>
        <v>10</v>
      </c>
      <c r="F185" s="37"/>
      <c r="G185" s="37"/>
      <c r="H185" s="37"/>
      <c r="I185" s="37"/>
      <c r="J185" s="37">
        <f t="shared" ref="J185" si="37">J186</f>
        <v>10</v>
      </c>
      <c r="K185" s="37"/>
      <c r="L185" s="37"/>
      <c r="M185" s="37"/>
      <c r="N185" s="37"/>
      <c r="O185" s="37"/>
      <c r="P185" s="37"/>
      <c r="Q185" s="37"/>
      <c r="R185" s="21"/>
      <c r="S185" s="37"/>
      <c r="T185" s="21"/>
      <c r="U185" s="21"/>
    </row>
    <row r="186" spans="1:23" ht="20.100000000000001" customHeight="1" x14ac:dyDescent="0.15">
      <c r="A186" s="70"/>
      <c r="B186" s="21" t="s">
        <v>285</v>
      </c>
      <c r="C186" s="67" t="s">
        <v>286</v>
      </c>
      <c r="D186" s="68"/>
      <c r="E186" s="15">
        <f t="shared" si="36"/>
        <v>10</v>
      </c>
      <c r="F186" s="37"/>
      <c r="G186" s="37"/>
      <c r="H186" s="37"/>
      <c r="I186" s="37"/>
      <c r="J186" s="37">
        <v>10</v>
      </c>
      <c r="K186" s="37"/>
      <c r="L186" s="37"/>
      <c r="M186" s="37"/>
      <c r="N186" s="37"/>
      <c r="O186" s="37">
        <v>2060704</v>
      </c>
      <c r="P186" s="37" t="s">
        <v>28</v>
      </c>
      <c r="Q186" s="37">
        <v>302</v>
      </c>
      <c r="R186" s="21" t="s">
        <v>229</v>
      </c>
      <c r="S186" s="37">
        <v>502</v>
      </c>
      <c r="T186" s="21" t="s">
        <v>230</v>
      </c>
      <c r="U186" s="21" t="s">
        <v>265</v>
      </c>
    </row>
    <row r="187" spans="1:23" ht="20.100000000000001" customHeight="1" x14ac:dyDescent="0.15">
      <c r="A187" s="70" t="s">
        <v>287</v>
      </c>
      <c r="B187" s="67" t="s">
        <v>288</v>
      </c>
      <c r="C187" s="87"/>
      <c r="D187" s="68"/>
      <c r="E187" s="15">
        <f t="shared" si="36"/>
        <v>50</v>
      </c>
      <c r="F187" s="37">
        <f>SUM(F188:F189)</f>
        <v>40</v>
      </c>
      <c r="G187" s="37"/>
      <c r="H187" s="37"/>
      <c r="I187" s="37"/>
      <c r="J187" s="37">
        <f t="shared" ref="J187" si="38">SUM(J188:J189)</f>
        <v>10</v>
      </c>
      <c r="K187" s="37"/>
      <c r="L187" s="37"/>
      <c r="M187" s="37"/>
      <c r="N187" s="37"/>
      <c r="O187" s="37"/>
      <c r="P187" s="37"/>
      <c r="Q187" s="37"/>
      <c r="R187" s="21"/>
      <c r="S187" s="37"/>
      <c r="T187" s="21"/>
      <c r="U187" s="21"/>
    </row>
    <row r="188" spans="1:23" ht="20.100000000000001" customHeight="1" x14ac:dyDescent="0.15">
      <c r="A188" s="70"/>
      <c r="B188" s="21" t="s">
        <v>289</v>
      </c>
      <c r="C188" s="67" t="s">
        <v>290</v>
      </c>
      <c r="D188" s="68"/>
      <c r="E188" s="15">
        <f t="shared" si="36"/>
        <v>10</v>
      </c>
      <c r="F188" s="37"/>
      <c r="G188" s="37"/>
      <c r="H188" s="37"/>
      <c r="I188" s="37"/>
      <c r="J188" s="37">
        <v>10</v>
      </c>
      <c r="K188" s="37"/>
      <c r="L188" s="37"/>
      <c r="M188" s="37"/>
      <c r="N188" s="37"/>
      <c r="O188" s="37">
        <v>2060704</v>
      </c>
      <c r="P188" s="37" t="s">
        <v>28</v>
      </c>
      <c r="Q188" s="37">
        <v>302</v>
      </c>
      <c r="R188" s="21" t="s">
        <v>229</v>
      </c>
      <c r="S188" s="37">
        <v>502</v>
      </c>
      <c r="T188" s="21" t="s">
        <v>230</v>
      </c>
      <c r="U188" s="21" t="s">
        <v>265</v>
      </c>
    </row>
    <row r="189" spans="1:23" ht="29.25" customHeight="1" x14ac:dyDescent="0.15">
      <c r="A189" s="70"/>
      <c r="B189" s="21" t="s">
        <v>289</v>
      </c>
      <c r="C189" s="67" t="s">
        <v>291</v>
      </c>
      <c r="D189" s="68"/>
      <c r="E189" s="15">
        <f t="shared" si="33"/>
        <v>40</v>
      </c>
      <c r="F189" s="37">
        <v>40</v>
      </c>
      <c r="G189" s="37"/>
      <c r="H189" s="37"/>
      <c r="I189" s="37"/>
      <c r="J189" s="37"/>
      <c r="K189" s="37"/>
      <c r="L189" s="37"/>
      <c r="M189" s="37"/>
      <c r="N189" s="37"/>
      <c r="O189" s="37">
        <v>2060702</v>
      </c>
      <c r="P189" s="37" t="s">
        <v>233</v>
      </c>
      <c r="Q189" s="37">
        <v>302</v>
      </c>
      <c r="R189" s="21" t="s">
        <v>229</v>
      </c>
      <c r="S189" s="37">
        <v>502</v>
      </c>
      <c r="T189" s="21" t="s">
        <v>230</v>
      </c>
      <c r="U189" s="21" t="s">
        <v>234</v>
      </c>
    </row>
    <row r="190" spans="1:23" ht="20.100000000000001" customHeight="1" x14ac:dyDescent="0.15">
      <c r="A190" s="65" t="s">
        <v>292</v>
      </c>
      <c r="B190" s="49" t="s">
        <v>293</v>
      </c>
      <c r="C190" s="86"/>
      <c r="D190" s="50"/>
      <c r="E190" s="15">
        <f t="shared" si="33"/>
        <v>50</v>
      </c>
      <c r="F190" s="16">
        <f>SUM(F191:F192)</f>
        <v>30</v>
      </c>
      <c r="G190" s="16"/>
      <c r="H190" s="16"/>
      <c r="I190" s="16"/>
      <c r="J190" s="16"/>
      <c r="K190" s="16"/>
      <c r="L190" s="16">
        <f t="shared" ref="L190" si="39">SUM(L191:L192)</f>
        <v>20</v>
      </c>
      <c r="M190" s="16"/>
      <c r="N190" s="37"/>
      <c r="O190" s="37"/>
      <c r="P190" s="37"/>
      <c r="Q190" s="37"/>
      <c r="R190" s="21"/>
      <c r="S190" s="37"/>
      <c r="T190" s="21"/>
      <c r="U190" s="21"/>
    </row>
    <row r="191" spans="1:23" ht="27.75" customHeight="1" x14ac:dyDescent="0.15">
      <c r="A191" s="65"/>
      <c r="B191" s="20" t="s">
        <v>294</v>
      </c>
      <c r="C191" s="56" t="s">
        <v>295</v>
      </c>
      <c r="D191" s="57"/>
      <c r="E191" s="15">
        <f t="shared" si="33"/>
        <v>30</v>
      </c>
      <c r="F191" s="16">
        <v>30</v>
      </c>
      <c r="G191" s="16"/>
      <c r="H191" s="18"/>
      <c r="I191" s="18"/>
      <c r="J191" s="16"/>
      <c r="K191" s="16"/>
      <c r="L191" s="24"/>
      <c r="M191" s="24"/>
      <c r="N191" s="37"/>
      <c r="O191" s="37">
        <v>2060702</v>
      </c>
      <c r="P191" s="37" t="s">
        <v>233</v>
      </c>
      <c r="Q191" s="37">
        <v>302</v>
      </c>
      <c r="R191" s="21" t="s">
        <v>229</v>
      </c>
      <c r="S191" s="37">
        <v>502</v>
      </c>
      <c r="T191" s="21" t="s">
        <v>230</v>
      </c>
      <c r="U191" s="21" t="s">
        <v>234</v>
      </c>
    </row>
    <row r="192" spans="1:23" ht="30" customHeight="1" x14ac:dyDescent="0.15">
      <c r="A192" s="65"/>
      <c r="B192" s="17" t="s">
        <v>294</v>
      </c>
      <c r="C192" s="49" t="s">
        <v>296</v>
      </c>
      <c r="D192" s="50"/>
      <c r="E192" s="15">
        <f t="shared" si="33"/>
        <v>20</v>
      </c>
      <c r="F192" s="18"/>
      <c r="G192" s="18"/>
      <c r="H192" s="18"/>
      <c r="I192" s="18"/>
      <c r="J192" s="18"/>
      <c r="K192" s="18"/>
      <c r="L192" s="18">
        <v>20</v>
      </c>
      <c r="M192" s="18"/>
      <c r="N192" s="24"/>
      <c r="O192" s="24">
        <v>2060704</v>
      </c>
      <c r="P192" s="16" t="s">
        <v>28</v>
      </c>
      <c r="Q192" s="16">
        <v>302</v>
      </c>
      <c r="R192" s="23" t="s">
        <v>229</v>
      </c>
      <c r="S192" s="24">
        <v>507</v>
      </c>
      <c r="T192" s="23" t="s">
        <v>241</v>
      </c>
      <c r="U192" s="21" t="s">
        <v>252</v>
      </c>
    </row>
  </sheetData>
  <mergeCells count="211">
    <mergeCell ref="C188:D188"/>
    <mergeCell ref="C189:D189"/>
    <mergeCell ref="B190:D190"/>
    <mergeCell ref="C191:D191"/>
    <mergeCell ref="C192:D192"/>
    <mergeCell ref="A9:A10"/>
    <mergeCell ref="A11:A14"/>
    <mergeCell ref="A15:A26"/>
    <mergeCell ref="A27:A52"/>
    <mergeCell ref="A53:A77"/>
    <mergeCell ref="A78:A90"/>
    <mergeCell ref="A91:A102"/>
    <mergeCell ref="A103:A140"/>
    <mergeCell ref="A141:A144"/>
    <mergeCell ref="A166:A170"/>
    <mergeCell ref="A171:A173"/>
    <mergeCell ref="A174:A176"/>
    <mergeCell ref="A179:A181"/>
    <mergeCell ref="A182:A184"/>
    <mergeCell ref="A185:A186"/>
    <mergeCell ref="A187:A189"/>
    <mergeCell ref="A190:A192"/>
    <mergeCell ref="B19:B22"/>
    <mergeCell ref="B179:D179"/>
    <mergeCell ref="C180:D180"/>
    <mergeCell ref="C181:D181"/>
    <mergeCell ref="B182:D182"/>
    <mergeCell ref="C183:D183"/>
    <mergeCell ref="C184:D184"/>
    <mergeCell ref="B185:D185"/>
    <mergeCell ref="C186:D186"/>
    <mergeCell ref="B187:D187"/>
    <mergeCell ref="B180:B181"/>
    <mergeCell ref="B166:D166"/>
    <mergeCell ref="C167:D167"/>
    <mergeCell ref="C168:D168"/>
    <mergeCell ref="C169:D169"/>
    <mergeCell ref="C170:D170"/>
    <mergeCell ref="B171:D171"/>
    <mergeCell ref="B174:D174"/>
    <mergeCell ref="B177:D177"/>
    <mergeCell ref="C178:D178"/>
    <mergeCell ref="B167:B170"/>
    <mergeCell ref="B172:B173"/>
    <mergeCell ref="B175:B176"/>
    <mergeCell ref="C172:D173"/>
    <mergeCell ref="C175:D176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43:D143"/>
    <mergeCell ref="C144:D144"/>
    <mergeCell ref="A145:D145"/>
    <mergeCell ref="B146:D146"/>
    <mergeCell ref="C151:D151"/>
    <mergeCell ref="C152:D152"/>
    <mergeCell ref="C153:D153"/>
    <mergeCell ref="C154:D154"/>
    <mergeCell ref="C155:D155"/>
    <mergeCell ref="B142:B143"/>
    <mergeCell ref="C147:D149"/>
    <mergeCell ref="B147:B165"/>
    <mergeCell ref="A146:A165"/>
    <mergeCell ref="C125:D125"/>
    <mergeCell ref="C126:D126"/>
    <mergeCell ref="C127:D127"/>
    <mergeCell ref="C128:D128"/>
    <mergeCell ref="C129:D129"/>
    <mergeCell ref="C130:D130"/>
    <mergeCell ref="B138:D138"/>
    <mergeCell ref="B141:D141"/>
    <mergeCell ref="C142:D142"/>
    <mergeCell ref="B103:B137"/>
    <mergeCell ref="C131:C132"/>
    <mergeCell ref="C108:D109"/>
    <mergeCell ref="C112:D113"/>
    <mergeCell ref="C115:D116"/>
    <mergeCell ref="B139:D140"/>
    <mergeCell ref="C114:D114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01:D101"/>
    <mergeCell ref="C102:D102"/>
    <mergeCell ref="C103:D103"/>
    <mergeCell ref="C104:D104"/>
    <mergeCell ref="C105:D105"/>
    <mergeCell ref="C106:D106"/>
    <mergeCell ref="C107:D107"/>
    <mergeCell ref="C110:D110"/>
    <mergeCell ref="C111:D111"/>
    <mergeCell ref="C90:D90"/>
    <mergeCell ref="B91:D91"/>
    <mergeCell ref="B92:D92"/>
    <mergeCell ref="C93:D93"/>
    <mergeCell ref="C94:D94"/>
    <mergeCell ref="C95:D95"/>
    <mergeCell ref="C96:D96"/>
    <mergeCell ref="C97:D97"/>
    <mergeCell ref="C98:D98"/>
    <mergeCell ref="B83:B90"/>
    <mergeCell ref="B93:B102"/>
    <mergeCell ref="C99:D100"/>
    <mergeCell ref="C81:D81"/>
    <mergeCell ref="B82:D82"/>
    <mergeCell ref="C83:D83"/>
    <mergeCell ref="C84:D84"/>
    <mergeCell ref="C85:D85"/>
    <mergeCell ref="C86:D86"/>
    <mergeCell ref="C87:D87"/>
    <mergeCell ref="C88:D88"/>
    <mergeCell ref="C89:D89"/>
    <mergeCell ref="B80:B8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B63:D63"/>
    <mergeCell ref="B64:D64"/>
    <mergeCell ref="C65:D65"/>
    <mergeCell ref="C66:D66"/>
    <mergeCell ref="C67:D67"/>
    <mergeCell ref="C68:D68"/>
    <mergeCell ref="C69:D69"/>
    <mergeCell ref="C70:D70"/>
    <mergeCell ref="C71:D71"/>
    <mergeCell ref="B65:B76"/>
    <mergeCell ref="B55:D55"/>
    <mergeCell ref="C56:D56"/>
    <mergeCell ref="C57:D57"/>
    <mergeCell ref="B58:D58"/>
    <mergeCell ref="C59:D59"/>
    <mergeCell ref="C60:D60"/>
    <mergeCell ref="C61:D61"/>
    <mergeCell ref="B62:D62"/>
    <mergeCell ref="B56:B57"/>
    <mergeCell ref="B59:B60"/>
    <mergeCell ref="C46:D46"/>
    <mergeCell ref="C47:D47"/>
    <mergeCell ref="C48:D48"/>
    <mergeCell ref="C49:D49"/>
    <mergeCell ref="C50:D50"/>
    <mergeCell ref="C51:D51"/>
    <mergeCell ref="B52:D52"/>
    <mergeCell ref="C53:D53"/>
    <mergeCell ref="C54:D54"/>
    <mergeCell ref="B43:B50"/>
    <mergeCell ref="B53:B54"/>
    <mergeCell ref="C37:D37"/>
    <mergeCell ref="C38:D38"/>
    <mergeCell ref="C39:D39"/>
    <mergeCell ref="C40:D40"/>
    <mergeCell ref="C41:D41"/>
    <mergeCell ref="B42:D42"/>
    <mergeCell ref="C43:D43"/>
    <mergeCell ref="C44:D44"/>
    <mergeCell ref="C45:D45"/>
    <mergeCell ref="B36:B41"/>
    <mergeCell ref="C28:D28"/>
    <mergeCell ref="C29:D29"/>
    <mergeCell ref="C30:D30"/>
    <mergeCell ref="C31:D31"/>
    <mergeCell ref="C32:D32"/>
    <mergeCell ref="C33:D33"/>
    <mergeCell ref="C34:D34"/>
    <mergeCell ref="B35:D35"/>
    <mergeCell ref="C36:D36"/>
    <mergeCell ref="B27:B34"/>
    <mergeCell ref="C19:D19"/>
    <mergeCell ref="C20:D20"/>
    <mergeCell ref="C21:D21"/>
    <mergeCell ref="C22:D22"/>
    <mergeCell ref="B23:D23"/>
    <mergeCell ref="B24:D24"/>
    <mergeCell ref="B25:D25"/>
    <mergeCell ref="B26:D26"/>
    <mergeCell ref="C27:D27"/>
    <mergeCell ref="C10:D10"/>
    <mergeCell ref="B11:D11"/>
    <mergeCell ref="C12:D12"/>
    <mergeCell ref="C13:D13"/>
    <mergeCell ref="B14:D14"/>
    <mergeCell ref="B15:D15"/>
    <mergeCell ref="B16:D16"/>
    <mergeCell ref="C17:D17"/>
    <mergeCell ref="B18:D18"/>
    <mergeCell ref="A1:D1"/>
    <mergeCell ref="A2:U2"/>
    <mergeCell ref="A3:U3"/>
    <mergeCell ref="C4:D4"/>
    <mergeCell ref="A5:D5"/>
    <mergeCell ref="A6:D6"/>
    <mergeCell ref="C7:D7"/>
    <mergeCell ref="B8:D8"/>
    <mergeCell ref="B9:D9"/>
  </mergeCells>
  <phoneticPr fontId="2" type="noConversion"/>
  <pageMargins left="0.74803149606299202" right="0.74803149606299202" top="0.98425196850393704" bottom="0.98425196850393704" header="0.511811023622047" footer="0.511811023622047"/>
  <pageSetup paperSize="8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lixiangning</cp:lastModifiedBy>
  <cp:lastPrinted>2021-08-04T03:08:57Z</cp:lastPrinted>
  <dcterms:created xsi:type="dcterms:W3CDTF">2006-09-13T19:21:00Z</dcterms:created>
  <dcterms:modified xsi:type="dcterms:W3CDTF">2021-08-04T03:09:53Z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12914DDD94F64FAFA4095E9C33D278E0</vt:lpwstr>
  </property>
</Properties>
</file>