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Sheet1!$A$4:$E$38</definedName>
    <definedName name="_xlnm.Print_Area" localSheetId="0">Sheet1!$A$1:$E$38</definedName>
  </definedNames>
  <calcPr calcId="145621"/>
</workbook>
</file>

<file path=xl/calcChain.xml><?xml version="1.0" encoding="utf-8"?>
<calcChain xmlns="http://schemas.openxmlformats.org/spreadsheetml/2006/main">
  <c r="E6" i="1" l="1"/>
  <c r="E25" i="1" l="1"/>
  <c r="E23" i="1"/>
  <c r="E11" i="1"/>
  <c r="E31" i="1" l="1"/>
  <c r="E28" i="1"/>
  <c r="E21" i="1"/>
  <c r="E17" i="1"/>
  <c r="E13" i="1"/>
  <c r="E37" i="1" l="1"/>
  <c r="E35" i="1"/>
  <c r="E33" i="1"/>
  <c r="E5" i="1" l="1"/>
  <c r="F27" i="2"/>
  <c r="F22" i="2" s="1"/>
  <c r="F19" i="2"/>
  <c r="F16" i="2"/>
  <c r="F13" i="2" s="1"/>
  <c r="F9" i="2"/>
  <c r="F6" i="2" s="1"/>
  <c r="F2" i="2"/>
  <c r="F1" i="2" s="1"/>
</calcChain>
</file>

<file path=xl/sharedStrings.xml><?xml version="1.0" encoding="utf-8"?>
<sst xmlns="http://schemas.openxmlformats.org/spreadsheetml/2006/main" count="173" uniqueCount="149">
  <si>
    <t>市州</t>
  </si>
  <si>
    <t>县市区</t>
    <phoneticPr fontId="2" type="noConversion"/>
  </si>
  <si>
    <t>单位名称</t>
    <phoneticPr fontId="2" type="noConversion"/>
  </si>
  <si>
    <t>项目名称</t>
    <phoneticPr fontId="2" type="noConversion"/>
  </si>
  <si>
    <t>长沙市</t>
  </si>
  <si>
    <t>长沙市小计</t>
    <phoneticPr fontId="2" type="noConversion"/>
  </si>
  <si>
    <t>市本级</t>
    <phoneticPr fontId="2" type="noConversion"/>
  </si>
  <si>
    <t>50299其他商品和服务支出</t>
  </si>
  <si>
    <t>岳阳市</t>
  </si>
  <si>
    <t>岳阳市小计</t>
    <phoneticPr fontId="2" type="noConversion"/>
  </si>
  <si>
    <t>益阳市</t>
  </si>
  <si>
    <t>益阳市小计</t>
    <phoneticPr fontId="2" type="noConversion"/>
  </si>
  <si>
    <t>郴州市</t>
  </si>
  <si>
    <t>郴州市小计</t>
    <phoneticPr fontId="2" type="noConversion"/>
  </si>
  <si>
    <t>永州市</t>
  </si>
  <si>
    <t>永州市小计</t>
    <phoneticPr fontId="2" type="noConversion"/>
  </si>
  <si>
    <t>怀化市</t>
  </si>
  <si>
    <t>怀化市小计</t>
    <phoneticPr fontId="2" type="noConversion"/>
  </si>
  <si>
    <t>娄底市</t>
    <phoneticPr fontId="4" type="noConversion"/>
  </si>
  <si>
    <t>娄底市小计</t>
    <phoneticPr fontId="2" type="noConversion"/>
  </si>
  <si>
    <t>双峰县</t>
    <phoneticPr fontId="2" type="noConversion"/>
  </si>
  <si>
    <t>湘西土家族苗族自治州</t>
    <phoneticPr fontId="2" type="noConversion"/>
  </si>
  <si>
    <t xml:space="preserve">株洲市 </t>
    <phoneticPr fontId="2" type="noConversion"/>
  </si>
  <si>
    <t>炎陵县</t>
    <phoneticPr fontId="2" type="noConversion"/>
  </si>
  <si>
    <t>株洲市小计</t>
    <phoneticPr fontId="2" type="noConversion"/>
  </si>
  <si>
    <t>衡阳市</t>
    <phoneticPr fontId="2" type="noConversion"/>
  </si>
  <si>
    <t>衡阳市小计</t>
    <phoneticPr fontId="2" type="noConversion"/>
  </si>
  <si>
    <t>安化县文化旅游广电体育局</t>
  </si>
  <si>
    <t>小计</t>
    <phoneticPr fontId="1" type="noConversion"/>
  </si>
  <si>
    <t>邵阳市</t>
    <phoneticPr fontId="1" type="noConversion"/>
  </si>
  <si>
    <t>城步县</t>
    <phoneticPr fontId="1" type="noConversion"/>
  </si>
  <si>
    <t>邵阳市小计</t>
    <phoneticPr fontId="2" type="noConversion"/>
  </si>
  <si>
    <t>衡南县</t>
    <phoneticPr fontId="2" type="noConversion"/>
  </si>
  <si>
    <t>衡南县文化遗产事务中心</t>
  </si>
  <si>
    <t>桐梓山工农游击队根据地旧址消防工程</t>
  </si>
  <si>
    <t>王如痴故居修缮工程</t>
  </si>
  <si>
    <t>南岳祝圣寺消防工程</t>
  </si>
  <si>
    <t>市本级</t>
    <phoneticPr fontId="1" type="noConversion"/>
  </si>
  <si>
    <t>耒阳市物质文化遗产事务中心</t>
  </si>
  <si>
    <t>伍若兰故居保护修缮工程</t>
  </si>
  <si>
    <t>耒阳市</t>
    <phoneticPr fontId="1" type="noConversion"/>
  </si>
  <si>
    <t>隆回县</t>
    <phoneticPr fontId="1" type="noConversion"/>
  </si>
  <si>
    <t>邹汉勋故居保护修缮工程</t>
  </si>
  <si>
    <t>秋收起义文家市会师纪念馆</t>
  </si>
  <si>
    <t xml:space="preserve">湘潭市 </t>
    <phoneticPr fontId="2" type="noConversion"/>
  </si>
  <si>
    <t>湘潭市文化旅游广电体育局</t>
  </si>
  <si>
    <t>陈鹏年墓修缮工程</t>
  </si>
  <si>
    <t>新宁县</t>
    <phoneticPr fontId="1" type="noConversion"/>
  </si>
  <si>
    <t>炎陵县文物局</t>
  </si>
  <si>
    <t>何孟雄故居修缮工程</t>
  </si>
  <si>
    <t>湘潭市小计</t>
    <phoneticPr fontId="2" type="noConversion"/>
  </si>
  <si>
    <t>先农坛安防监控系统工程</t>
  </si>
  <si>
    <t>醴陵市</t>
    <phoneticPr fontId="1" type="noConversion"/>
  </si>
  <si>
    <t>绥宁县文化旅游广电体育局</t>
  </si>
  <si>
    <t>绥宁县</t>
    <phoneticPr fontId="1" type="noConversion"/>
  </si>
  <si>
    <t>定远桥保护修缮工程</t>
  </si>
  <si>
    <t>湘潭县博物馆</t>
  </si>
  <si>
    <t>尹氏宗祠防雷工程</t>
  </si>
  <si>
    <t>湘潭县</t>
    <phoneticPr fontId="1" type="noConversion"/>
  </si>
  <si>
    <t>湘乡市博物馆</t>
  </si>
  <si>
    <t>湘乡市</t>
    <phoneticPr fontId="1" type="noConversion"/>
  </si>
  <si>
    <t>新邵县文化旅游广电体育局</t>
  </si>
  <si>
    <t>新邵县</t>
    <phoneticPr fontId="1" type="noConversion"/>
  </si>
  <si>
    <t>湘西州小计</t>
    <phoneticPr fontId="2" type="noConversion"/>
  </si>
  <si>
    <t>城步苗族自治县文化旅游广电体育局（文物局）</t>
  </si>
  <si>
    <t>新宁县文化旅游广电体育局</t>
  </si>
  <si>
    <t>隆回县文化旅游广电体育局</t>
    <phoneticPr fontId="1" type="noConversion"/>
  </si>
  <si>
    <t>南岳区民族宗教事务局</t>
    <phoneticPr fontId="1" type="noConversion"/>
  </si>
  <si>
    <t>谢维俊故居抢救性维修工程</t>
  </si>
  <si>
    <t>醴陵市博物馆（醴陵市文化遗产保护中心）</t>
  </si>
  <si>
    <t>张经武故居现状整修(维修30万、展览40万）</t>
    <phoneticPr fontId="1" type="noConversion"/>
  </si>
  <si>
    <t>李氏宗祠保护修缮工程</t>
    <phoneticPr fontId="1" type="noConversion"/>
  </si>
  <si>
    <t>文仙观三官殿修缮工程</t>
    <phoneticPr fontId="1" type="noConversion"/>
  </si>
  <si>
    <t>高岭刘氏宗祠修缮工程</t>
    <phoneticPr fontId="1" type="noConversion"/>
  </si>
  <si>
    <t>城步南门城楼文物保护修缮工程</t>
    <phoneticPr fontId="1" type="noConversion"/>
  </si>
  <si>
    <t>浏阳市文物保护发展中心</t>
    <phoneticPr fontId="1" type="noConversion"/>
  </si>
  <si>
    <t>尹氏宗祠安防工程</t>
    <phoneticPr fontId="1" type="noConversion"/>
  </si>
  <si>
    <t>李卓然故居消防工程</t>
    <phoneticPr fontId="1" type="noConversion"/>
  </si>
  <si>
    <t>袁吉六墓修缮工程</t>
    <phoneticPr fontId="1" type="noConversion"/>
  </si>
  <si>
    <t>平江县</t>
    <phoneticPr fontId="1" type="noConversion"/>
  </si>
  <si>
    <t>韶山市</t>
    <phoneticPr fontId="1" type="noConversion"/>
  </si>
  <si>
    <t>韶山学校门楼修缮工程</t>
  </si>
  <si>
    <t>市文化旅游广电体育局</t>
    <phoneticPr fontId="1" type="noConversion"/>
  </si>
  <si>
    <t>祁东县</t>
    <phoneticPr fontId="1" type="noConversion"/>
  </si>
  <si>
    <t>祁东县文化遗产事务中心</t>
    <phoneticPr fontId="1" type="noConversion"/>
  </si>
  <si>
    <t>平江县文物保护中心</t>
    <phoneticPr fontId="1" type="noConversion"/>
  </si>
  <si>
    <t>双峰县文化旅游广电体育局</t>
  </si>
  <si>
    <t>安化县</t>
    <phoneticPr fontId="1" type="noConversion"/>
  </si>
  <si>
    <t>唐家观古建筑群消防工程</t>
    <phoneticPr fontId="1" type="noConversion"/>
  </si>
  <si>
    <t>杨开慧故居现状整修工程</t>
    <phoneticPr fontId="1" type="noConversion"/>
  </si>
  <si>
    <t>杨开慧纪念馆</t>
    <phoneticPr fontId="1" type="noConversion"/>
  </si>
  <si>
    <t>中国工农革命军第一师政治处旧址——梁氏祠堂展示工程</t>
  </si>
  <si>
    <t>秋收起义文家市会师纪念馆藏品库房及档案室安防工程</t>
  </si>
  <si>
    <t>湘鄂赣革命根据地旧址—湘鄂赣省军事干部训练班旧址修缮工程</t>
  </si>
  <si>
    <t>杨开慧故居展示工程</t>
    <phoneticPr fontId="1" type="noConversion"/>
  </si>
  <si>
    <t>永保县革命委员会旧址修缮工程</t>
  </si>
  <si>
    <t>永顺县文化旅游广电局</t>
    <phoneticPr fontId="1" type="noConversion"/>
  </si>
  <si>
    <t>永顺县</t>
  </si>
  <si>
    <t>葛健豪故居保护修缮工程</t>
  </si>
  <si>
    <t>李启汉故居修缮工程</t>
    <phoneticPr fontId="1" type="noConversion"/>
  </si>
  <si>
    <t>江华瑶族自治县民族文旅广体局</t>
    <phoneticPr fontId="1" type="noConversion"/>
  </si>
  <si>
    <t>红二、六军团长征司令部旧址—宝庆会馆二期修缮工程</t>
  </si>
  <si>
    <t>芷江侗族非物质文化遗产中心</t>
    <phoneticPr fontId="1" type="noConversion"/>
  </si>
  <si>
    <t>芷江县</t>
    <phoneticPr fontId="1" type="noConversion"/>
  </si>
  <si>
    <t>毛泽东考察湖南农民运动旧址新源渡口修缮及环境整治工程</t>
    <phoneticPr fontId="1" type="noConversion"/>
  </si>
  <si>
    <t>衡山县文化遗产事务中心</t>
    <phoneticPr fontId="1" type="noConversion"/>
  </si>
  <si>
    <t>邓华故居增补点—邓氏宗祠修缮工程</t>
    <phoneticPr fontId="1" type="noConversion"/>
  </si>
  <si>
    <t>郴州市北湖区文旅广体局</t>
    <phoneticPr fontId="1" type="noConversion"/>
  </si>
  <si>
    <t>湘南起义旧址群（增补点——嘉禾南区农民协会旧址）抢险加固工程</t>
  </si>
  <si>
    <t>嘉禾县文化旅游广电体育局</t>
    <phoneticPr fontId="1" type="noConversion"/>
  </si>
  <si>
    <t>嘉禾县</t>
  </si>
  <si>
    <t>李白故居消防工程</t>
    <phoneticPr fontId="1" type="noConversion"/>
  </si>
  <si>
    <t>南岳黄庭观消防工程</t>
    <phoneticPr fontId="1" type="noConversion"/>
  </si>
  <si>
    <t>南岳区民族宗教事务局</t>
    <phoneticPr fontId="1" type="noConversion"/>
  </si>
  <si>
    <t>茶山袁氏宗祠消防工程</t>
  </si>
  <si>
    <t>洞口古祠堂群——杨禹公祠修缮工程</t>
  </si>
  <si>
    <t>洞口县文化旅游广电体育局</t>
    <phoneticPr fontId="1" type="noConversion"/>
  </si>
  <si>
    <t>洞口县</t>
    <phoneticPr fontId="1" type="noConversion"/>
  </si>
  <si>
    <t>新宁县李氏宗祠保护修缮工程</t>
  </si>
  <si>
    <t>新宁县文化旅游广电体育局</t>
    <phoneticPr fontId="1" type="noConversion"/>
  </si>
  <si>
    <t>新宁县</t>
    <phoneticPr fontId="1" type="noConversion"/>
  </si>
  <si>
    <t>隆回县文化旅游广电体育局</t>
    <phoneticPr fontId="1" type="noConversion"/>
  </si>
  <si>
    <t>隆回县</t>
    <phoneticPr fontId="1" type="noConversion"/>
  </si>
  <si>
    <t>国土空间规划——益阳市文物保护规划试点项目</t>
    <phoneticPr fontId="1" type="noConversion"/>
  </si>
  <si>
    <t>益阳市文化旅游广电体育局</t>
    <phoneticPr fontId="1" type="noConversion"/>
  </si>
  <si>
    <t>衡山县</t>
    <phoneticPr fontId="1" type="noConversion"/>
  </si>
  <si>
    <t>耒阳市</t>
    <phoneticPr fontId="1" type="noConversion"/>
  </si>
  <si>
    <t>耒阳市物质文化遗产事务中心</t>
    <phoneticPr fontId="1" type="noConversion"/>
  </si>
  <si>
    <t>江华县</t>
    <phoneticPr fontId="1" type="noConversion"/>
  </si>
  <si>
    <t xml:space="preserve">湘潭市 </t>
    <phoneticPr fontId="2" type="noConversion"/>
  </si>
  <si>
    <t>湘潭市小计</t>
    <phoneticPr fontId="2" type="noConversion"/>
  </si>
  <si>
    <t xml:space="preserve">常德市 </t>
    <phoneticPr fontId="2" type="noConversion"/>
  </si>
  <si>
    <t>常德市小计</t>
    <phoneticPr fontId="2" type="noConversion"/>
  </si>
  <si>
    <t>津市市</t>
    <phoneticPr fontId="1" type="noConversion"/>
  </si>
  <si>
    <t>津市市文化旅游广电体育局</t>
    <phoneticPr fontId="1" type="noConversion"/>
  </si>
  <si>
    <t>津市市古大同寺安防工程</t>
    <phoneticPr fontId="1" type="noConversion"/>
  </si>
  <si>
    <t>韶山学校门楼修缮工程</t>
    <phoneticPr fontId="1" type="noConversion"/>
  </si>
  <si>
    <t>附件</t>
    <phoneticPr fontId="1" type="noConversion"/>
  </si>
  <si>
    <t>单位：万元</t>
    <phoneticPr fontId="2" type="noConversion"/>
  </si>
  <si>
    <t>金额</t>
    <phoneticPr fontId="2" type="noConversion"/>
  </si>
  <si>
    <t>合计</t>
    <phoneticPr fontId="2" type="noConversion"/>
  </si>
  <si>
    <t>长沙县</t>
    <phoneticPr fontId="1" type="noConversion"/>
  </si>
  <si>
    <t>浏阳市</t>
    <phoneticPr fontId="1" type="noConversion"/>
  </si>
  <si>
    <t>韶山学校</t>
    <phoneticPr fontId="1" type="noConversion"/>
  </si>
  <si>
    <t>衡阳市本级</t>
    <phoneticPr fontId="1" type="noConversion"/>
  </si>
  <si>
    <t>韶山市</t>
    <phoneticPr fontId="1" type="noConversion"/>
  </si>
  <si>
    <t>益阳市本级</t>
    <phoneticPr fontId="1" type="noConversion"/>
  </si>
  <si>
    <t>郴州市本级</t>
    <phoneticPr fontId="1" type="noConversion"/>
  </si>
  <si>
    <t>2021年省级文物保护专项资金安排表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</si>
</sst>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/>
    <xf numFmtId="0" fontId="0" fillId="0" borderId="0" xfId="0" applyFont="1"/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2" xfId="2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2" applyNumberFormat="1" applyFont="1" applyFill="1" applyBorder="1" applyAlignment="1">
      <alignment horizontal="center" vertical="center" wrapText="1"/>
    </xf>
    <xf numFmtId="0" fontId="14" fillId="0" borderId="0" xfId="0" applyFont="1"/>
    <xf numFmtId="176" fontId="0" fillId="0" borderId="0" xfId="0" applyNumberFormat="1" applyFont="1" applyFill="1" applyAlignment="1">
      <alignment horizontal="center" vertical="center" wrapText="1"/>
    </xf>
    <xf numFmtId="176" fontId="12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4">
    <cellStyle name="Normal" xfId="3"/>
    <cellStyle name="常规" xfId="0" builtinId="0"/>
    <cellStyle name="常规 3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F4" sqref="F4"/>
    </sheetView>
  </sheetViews>
  <sheetFormatPr defaultRowHeight="13.5" x14ac:dyDescent="0.15"/>
  <cols>
    <col min="1" max="1" width="9.25" style="6" customWidth="1"/>
    <col min="2" max="2" width="11.25" style="7" customWidth="1"/>
    <col min="3" max="3" width="28.125" style="7" customWidth="1"/>
    <col min="4" max="4" width="35.375" style="7" customWidth="1"/>
    <col min="5" max="5" width="7" style="24" customWidth="1"/>
    <col min="6" max="16384" width="9" style="1"/>
  </cols>
  <sheetData>
    <row r="1" spans="1:5" ht="14.25" x14ac:dyDescent="0.15">
      <c r="A1" s="43" t="s">
        <v>137</v>
      </c>
      <c r="B1" s="43"/>
      <c r="C1" s="15"/>
      <c r="D1" s="15"/>
      <c r="E1" s="16"/>
    </row>
    <row r="2" spans="1:5" ht="27" customHeight="1" x14ac:dyDescent="0.15">
      <c r="A2" s="44" t="s">
        <v>148</v>
      </c>
      <c r="B2" s="44"/>
      <c r="C2" s="44"/>
      <c r="D2" s="44"/>
      <c r="E2" s="44"/>
    </row>
    <row r="3" spans="1:5" ht="21" customHeight="1" x14ac:dyDescent="0.15">
      <c r="A3" s="46"/>
      <c r="B3" s="51"/>
      <c r="C3" s="51"/>
      <c r="D3" s="45" t="s">
        <v>138</v>
      </c>
      <c r="E3" s="45"/>
    </row>
    <row r="4" spans="1:5" ht="24.95" customHeight="1" x14ac:dyDescent="0.15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ht="24.95" customHeight="1" x14ac:dyDescent="0.15">
      <c r="A5" s="30" t="s">
        <v>140</v>
      </c>
      <c r="B5" s="30"/>
      <c r="C5" s="50"/>
      <c r="D5" s="50"/>
      <c r="E5" s="19">
        <f>E6+E13+E17+E21+E25+E28+E31+E33+E35+E37+E11+E23</f>
        <v>2582</v>
      </c>
    </row>
    <row r="6" spans="1:5" ht="24.95" customHeight="1" x14ac:dyDescent="0.15">
      <c r="A6" s="47" t="s">
        <v>4</v>
      </c>
      <c r="B6" s="50" t="s">
        <v>5</v>
      </c>
      <c r="C6" s="50"/>
      <c r="D6" s="50"/>
      <c r="E6" s="19">
        <f>SUM(E7:E10)</f>
        <v>199</v>
      </c>
    </row>
    <row r="7" spans="1:5" s="23" customFormat="1" ht="24.95" customHeight="1" x14ac:dyDescent="0.15">
      <c r="A7" s="47"/>
      <c r="B7" s="52" t="s">
        <v>141</v>
      </c>
      <c r="C7" s="53" t="s">
        <v>90</v>
      </c>
      <c r="D7" s="26" t="s">
        <v>89</v>
      </c>
      <c r="E7" s="25">
        <v>58</v>
      </c>
    </row>
    <row r="8" spans="1:5" s="23" customFormat="1" ht="24.95" customHeight="1" x14ac:dyDescent="0.15">
      <c r="A8" s="47"/>
      <c r="B8" s="54"/>
      <c r="C8" s="54"/>
      <c r="D8" s="26" t="s">
        <v>94</v>
      </c>
      <c r="E8" s="25">
        <v>36</v>
      </c>
    </row>
    <row r="9" spans="1:5" s="23" customFormat="1" ht="24.95" customHeight="1" x14ac:dyDescent="0.15">
      <c r="A9" s="47"/>
      <c r="B9" s="55" t="s">
        <v>142</v>
      </c>
      <c r="C9" s="56" t="s">
        <v>75</v>
      </c>
      <c r="D9" s="26" t="s">
        <v>111</v>
      </c>
      <c r="E9" s="20">
        <v>84</v>
      </c>
    </row>
    <row r="10" spans="1:5" s="23" customFormat="1" ht="33.75" customHeight="1" x14ac:dyDescent="0.15">
      <c r="A10" s="47"/>
      <c r="B10" s="55"/>
      <c r="C10" s="57" t="s">
        <v>43</v>
      </c>
      <c r="D10" s="26" t="s">
        <v>92</v>
      </c>
      <c r="E10" s="20">
        <v>21</v>
      </c>
    </row>
    <row r="11" spans="1:5" ht="24.95" customHeight="1" x14ac:dyDescent="0.15">
      <c r="A11" s="47" t="s">
        <v>129</v>
      </c>
      <c r="B11" s="50" t="s">
        <v>130</v>
      </c>
      <c r="C11" s="50"/>
      <c r="D11" s="50"/>
      <c r="E11" s="22">
        <f>SUM(E12)</f>
        <v>67</v>
      </c>
    </row>
    <row r="12" spans="1:5" s="23" customFormat="1" ht="24.95" customHeight="1" x14ac:dyDescent="0.15">
      <c r="A12" s="47"/>
      <c r="B12" s="26" t="s">
        <v>145</v>
      </c>
      <c r="C12" s="26" t="s">
        <v>143</v>
      </c>
      <c r="D12" s="26" t="s">
        <v>136</v>
      </c>
      <c r="E12" s="27">
        <v>67</v>
      </c>
    </row>
    <row r="13" spans="1:5" ht="24.95" customHeight="1" x14ac:dyDescent="0.15">
      <c r="A13" s="47" t="s">
        <v>25</v>
      </c>
      <c r="B13" s="50" t="s">
        <v>26</v>
      </c>
      <c r="C13" s="50"/>
      <c r="D13" s="50"/>
      <c r="E13" s="22">
        <f>SUM(E14:E16)</f>
        <v>371</v>
      </c>
    </row>
    <row r="14" spans="1:5" s="23" customFormat="1" ht="24.95" customHeight="1" x14ac:dyDescent="0.15">
      <c r="A14" s="47"/>
      <c r="B14" s="58" t="s">
        <v>144</v>
      </c>
      <c r="C14" s="26" t="s">
        <v>113</v>
      </c>
      <c r="D14" s="26" t="s">
        <v>112</v>
      </c>
      <c r="E14" s="27">
        <v>79</v>
      </c>
    </row>
    <row r="15" spans="1:5" s="23" customFormat="1" ht="28.5" customHeight="1" x14ac:dyDescent="0.15">
      <c r="A15" s="47"/>
      <c r="B15" s="58" t="s">
        <v>125</v>
      </c>
      <c r="C15" s="26" t="s">
        <v>105</v>
      </c>
      <c r="D15" s="26" t="s">
        <v>104</v>
      </c>
      <c r="E15" s="27">
        <v>250</v>
      </c>
    </row>
    <row r="16" spans="1:5" s="23" customFormat="1" ht="36.75" customHeight="1" x14ac:dyDescent="0.15">
      <c r="A16" s="47"/>
      <c r="B16" s="26" t="s">
        <v>126</v>
      </c>
      <c r="C16" s="28" t="s">
        <v>127</v>
      </c>
      <c r="D16" s="28" t="s">
        <v>91</v>
      </c>
      <c r="E16" s="27">
        <v>42</v>
      </c>
    </row>
    <row r="17" spans="1:5" ht="24.95" customHeight="1" x14ac:dyDescent="0.15">
      <c r="A17" s="47" t="s">
        <v>29</v>
      </c>
      <c r="B17" s="50" t="s">
        <v>31</v>
      </c>
      <c r="C17" s="50"/>
      <c r="D17" s="50"/>
      <c r="E17" s="22">
        <f>SUM(E18:E20)</f>
        <v>579</v>
      </c>
    </row>
    <row r="18" spans="1:5" s="23" customFormat="1" ht="24.95" customHeight="1" x14ac:dyDescent="0.15">
      <c r="A18" s="47"/>
      <c r="B18" s="26" t="s">
        <v>120</v>
      </c>
      <c r="C18" s="59" t="s">
        <v>119</v>
      </c>
      <c r="D18" s="28" t="s">
        <v>118</v>
      </c>
      <c r="E18" s="27">
        <v>180</v>
      </c>
    </row>
    <row r="19" spans="1:5" s="23" customFormat="1" ht="24.95" customHeight="1" x14ac:dyDescent="0.15">
      <c r="A19" s="47"/>
      <c r="B19" s="26" t="s">
        <v>117</v>
      </c>
      <c r="C19" s="28" t="s">
        <v>116</v>
      </c>
      <c r="D19" s="28" t="s">
        <v>115</v>
      </c>
      <c r="E19" s="27">
        <v>300</v>
      </c>
    </row>
    <row r="20" spans="1:5" s="23" customFormat="1" ht="24.95" customHeight="1" x14ac:dyDescent="0.15">
      <c r="A20" s="47"/>
      <c r="B20" s="26" t="s">
        <v>122</v>
      </c>
      <c r="C20" s="28" t="s">
        <v>121</v>
      </c>
      <c r="D20" s="28" t="s">
        <v>114</v>
      </c>
      <c r="E20" s="27">
        <v>99</v>
      </c>
    </row>
    <row r="21" spans="1:5" ht="24.95" customHeight="1" x14ac:dyDescent="0.15">
      <c r="A21" s="47" t="s">
        <v>8</v>
      </c>
      <c r="B21" s="50" t="s">
        <v>9</v>
      </c>
      <c r="C21" s="50"/>
      <c r="D21" s="50"/>
      <c r="E21" s="21">
        <f>E22</f>
        <v>31</v>
      </c>
    </row>
    <row r="22" spans="1:5" s="23" customFormat="1" ht="33.75" customHeight="1" x14ac:dyDescent="0.15">
      <c r="A22" s="47"/>
      <c r="B22" s="60" t="s">
        <v>79</v>
      </c>
      <c r="C22" s="60" t="s">
        <v>85</v>
      </c>
      <c r="D22" s="26" t="s">
        <v>93</v>
      </c>
      <c r="E22" s="20">
        <v>31</v>
      </c>
    </row>
    <row r="23" spans="1:5" ht="24.95" customHeight="1" x14ac:dyDescent="0.15">
      <c r="A23" s="47" t="s">
        <v>131</v>
      </c>
      <c r="B23" s="50" t="s">
        <v>132</v>
      </c>
      <c r="C23" s="50"/>
      <c r="D23" s="50"/>
      <c r="E23" s="22">
        <f>SUM(E24)</f>
        <v>57</v>
      </c>
    </row>
    <row r="24" spans="1:5" s="23" customFormat="1" ht="24.95" customHeight="1" x14ac:dyDescent="0.15">
      <c r="A24" s="47"/>
      <c r="B24" s="26" t="s">
        <v>133</v>
      </c>
      <c r="C24" s="26" t="s">
        <v>134</v>
      </c>
      <c r="D24" s="26" t="s">
        <v>135</v>
      </c>
      <c r="E24" s="27">
        <v>57</v>
      </c>
    </row>
    <row r="25" spans="1:5" ht="24.95" customHeight="1" x14ac:dyDescent="0.15">
      <c r="A25" s="47" t="s">
        <v>10</v>
      </c>
      <c r="B25" s="50" t="s">
        <v>11</v>
      </c>
      <c r="C25" s="50"/>
      <c r="D25" s="50"/>
      <c r="E25" s="21">
        <f>E26+E27</f>
        <v>237</v>
      </c>
    </row>
    <row r="26" spans="1:5" s="23" customFormat="1" ht="33" customHeight="1" x14ac:dyDescent="0.15">
      <c r="A26" s="47"/>
      <c r="B26" s="26" t="s">
        <v>146</v>
      </c>
      <c r="C26" s="26" t="s">
        <v>124</v>
      </c>
      <c r="D26" s="26" t="s">
        <v>123</v>
      </c>
      <c r="E26" s="20">
        <v>200</v>
      </c>
    </row>
    <row r="27" spans="1:5" s="23" customFormat="1" ht="24.95" customHeight="1" x14ac:dyDescent="0.15">
      <c r="A27" s="47"/>
      <c r="B27" s="58" t="s">
        <v>87</v>
      </c>
      <c r="C27" s="57" t="s">
        <v>27</v>
      </c>
      <c r="D27" s="26" t="s">
        <v>88</v>
      </c>
      <c r="E27" s="20">
        <v>37</v>
      </c>
    </row>
    <row r="28" spans="1:5" ht="24.95" customHeight="1" x14ac:dyDescent="0.15">
      <c r="A28" s="47" t="s">
        <v>12</v>
      </c>
      <c r="B28" s="50" t="s">
        <v>13</v>
      </c>
      <c r="C28" s="50"/>
      <c r="D28" s="50"/>
      <c r="E28" s="22">
        <f>SUM(E29:E30)</f>
        <v>259</v>
      </c>
    </row>
    <row r="29" spans="1:5" s="23" customFormat="1" ht="24.95" customHeight="1" x14ac:dyDescent="0.15">
      <c r="A29" s="47"/>
      <c r="B29" s="58" t="s">
        <v>147</v>
      </c>
      <c r="C29" s="61" t="s">
        <v>107</v>
      </c>
      <c r="D29" s="29" t="s">
        <v>106</v>
      </c>
      <c r="E29" s="27">
        <v>109</v>
      </c>
    </row>
    <row r="30" spans="1:5" s="23" customFormat="1" ht="37.5" customHeight="1" x14ac:dyDescent="0.15">
      <c r="A30" s="47"/>
      <c r="B30" s="62" t="s">
        <v>110</v>
      </c>
      <c r="C30" s="26" t="s">
        <v>109</v>
      </c>
      <c r="D30" s="26" t="s">
        <v>108</v>
      </c>
      <c r="E30" s="20">
        <v>150</v>
      </c>
    </row>
    <row r="31" spans="1:5" ht="24.95" customHeight="1" x14ac:dyDescent="0.15">
      <c r="A31" s="48" t="s">
        <v>14</v>
      </c>
      <c r="B31" s="50" t="s">
        <v>15</v>
      </c>
      <c r="C31" s="50"/>
      <c r="D31" s="50"/>
      <c r="E31" s="21">
        <f>E32</f>
        <v>262</v>
      </c>
    </row>
    <row r="32" spans="1:5" s="23" customFormat="1" ht="24.95" customHeight="1" x14ac:dyDescent="0.15">
      <c r="A32" s="49"/>
      <c r="B32" s="63" t="s">
        <v>128</v>
      </c>
      <c r="C32" s="26" t="s">
        <v>100</v>
      </c>
      <c r="D32" s="26" t="s">
        <v>99</v>
      </c>
      <c r="E32" s="20">
        <v>262</v>
      </c>
    </row>
    <row r="33" spans="1:5" ht="26.25" customHeight="1" x14ac:dyDescent="0.15">
      <c r="A33" s="47" t="s">
        <v>16</v>
      </c>
      <c r="B33" s="50" t="s">
        <v>17</v>
      </c>
      <c r="C33" s="50"/>
      <c r="D33" s="50"/>
      <c r="E33" s="21">
        <f>SUM(E34:E34)</f>
        <v>200</v>
      </c>
    </row>
    <row r="34" spans="1:5" s="23" customFormat="1" ht="30" customHeight="1" x14ac:dyDescent="0.15">
      <c r="A34" s="47"/>
      <c r="B34" s="26" t="s">
        <v>103</v>
      </c>
      <c r="C34" s="26" t="s">
        <v>102</v>
      </c>
      <c r="D34" s="26" t="s">
        <v>101</v>
      </c>
      <c r="E34" s="20">
        <v>200</v>
      </c>
    </row>
    <row r="35" spans="1:5" ht="24.95" customHeight="1" x14ac:dyDescent="0.15">
      <c r="A35" s="47" t="s">
        <v>18</v>
      </c>
      <c r="B35" s="50" t="s">
        <v>19</v>
      </c>
      <c r="C35" s="50"/>
      <c r="D35" s="50"/>
      <c r="E35" s="21">
        <f>SUM(E36:E36)</f>
        <v>180</v>
      </c>
    </row>
    <row r="36" spans="1:5" s="23" customFormat="1" ht="24.95" customHeight="1" x14ac:dyDescent="0.15">
      <c r="A36" s="47"/>
      <c r="B36" s="62" t="s">
        <v>20</v>
      </c>
      <c r="C36" s="26" t="s">
        <v>86</v>
      </c>
      <c r="D36" s="26" t="s">
        <v>98</v>
      </c>
      <c r="E36" s="20">
        <v>180</v>
      </c>
    </row>
    <row r="37" spans="1:5" ht="24.95" customHeight="1" x14ac:dyDescent="0.15">
      <c r="A37" s="31" t="s">
        <v>21</v>
      </c>
      <c r="B37" s="50" t="s">
        <v>63</v>
      </c>
      <c r="C37" s="50"/>
      <c r="D37" s="50"/>
      <c r="E37" s="21">
        <f>E38</f>
        <v>140</v>
      </c>
    </row>
    <row r="38" spans="1:5" s="23" customFormat="1" ht="24.95" customHeight="1" x14ac:dyDescent="0.15">
      <c r="A38" s="31"/>
      <c r="B38" s="26" t="s">
        <v>97</v>
      </c>
      <c r="C38" s="26" t="s">
        <v>96</v>
      </c>
      <c r="D38" s="26" t="s">
        <v>95</v>
      </c>
      <c r="E38" s="20">
        <v>140</v>
      </c>
    </row>
  </sheetData>
  <mergeCells count="19">
    <mergeCell ref="A23:A24"/>
    <mergeCell ref="A28:A30"/>
    <mergeCell ref="A25:A27"/>
    <mergeCell ref="A35:A36"/>
    <mergeCell ref="A37:A38"/>
    <mergeCell ref="A33:A34"/>
    <mergeCell ref="A31:A32"/>
    <mergeCell ref="A1:B1"/>
    <mergeCell ref="A2:E2"/>
    <mergeCell ref="D3:E3"/>
    <mergeCell ref="A13:A16"/>
    <mergeCell ref="A6:A10"/>
    <mergeCell ref="B9:B10"/>
    <mergeCell ref="B7:B8"/>
    <mergeCell ref="C7:C8"/>
    <mergeCell ref="A17:A20"/>
    <mergeCell ref="A21:A22"/>
    <mergeCell ref="A11:A12"/>
    <mergeCell ref="A5:B5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portrait" r:id="rId1"/>
  <rowBreaks count="1" manualBreakCount="1">
    <brk id="2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29" sqref="A1:G29"/>
    </sheetView>
  </sheetViews>
  <sheetFormatPr defaultRowHeight="13.5" x14ac:dyDescent="0.15"/>
  <cols>
    <col min="4" max="4" width="18.625" customWidth="1"/>
    <col min="5" max="5" width="11.875" customWidth="1"/>
  </cols>
  <sheetData>
    <row r="1" spans="1:7" x14ac:dyDescent="0.15">
      <c r="A1" s="32" t="s">
        <v>22</v>
      </c>
      <c r="B1" s="33" t="s">
        <v>24</v>
      </c>
      <c r="C1" s="33"/>
      <c r="D1" s="33"/>
      <c r="E1" s="2"/>
      <c r="F1" s="4">
        <f>F2+F5</f>
        <v>320</v>
      </c>
      <c r="G1" s="9"/>
    </row>
    <row r="2" spans="1:7" ht="16.5" customHeight="1" x14ac:dyDescent="0.15">
      <c r="A2" s="32"/>
      <c r="B2" s="34" t="s">
        <v>23</v>
      </c>
      <c r="C2" s="34" t="s">
        <v>28</v>
      </c>
      <c r="D2" s="34"/>
      <c r="E2" s="2"/>
      <c r="F2" s="5">
        <f>SUM(F3:F4)</f>
        <v>220</v>
      </c>
      <c r="G2" s="9"/>
    </row>
    <row r="3" spans="1:7" ht="27" x14ac:dyDescent="0.15">
      <c r="A3" s="32"/>
      <c r="B3" s="34"/>
      <c r="C3" s="36" t="s">
        <v>48</v>
      </c>
      <c r="D3" s="13" t="s">
        <v>49</v>
      </c>
      <c r="E3" s="3" t="s">
        <v>7</v>
      </c>
      <c r="F3" s="5">
        <v>150</v>
      </c>
      <c r="G3" s="9"/>
    </row>
    <row r="4" spans="1:7" ht="40.5" x14ac:dyDescent="0.15">
      <c r="A4" s="32"/>
      <c r="B4" s="34"/>
      <c r="C4" s="37"/>
      <c r="D4" s="13" t="s">
        <v>70</v>
      </c>
      <c r="E4" s="3"/>
      <c r="F4" s="5">
        <v>70</v>
      </c>
      <c r="G4" s="9"/>
    </row>
    <row r="5" spans="1:7" ht="67.5" x14ac:dyDescent="0.15">
      <c r="A5" s="32"/>
      <c r="B5" s="3" t="s">
        <v>52</v>
      </c>
      <c r="C5" s="13" t="s">
        <v>69</v>
      </c>
      <c r="D5" s="13" t="s">
        <v>51</v>
      </c>
      <c r="E5" s="3" t="s">
        <v>7</v>
      </c>
      <c r="F5" s="5">
        <v>100</v>
      </c>
      <c r="G5" s="9"/>
    </row>
    <row r="6" spans="1:7" x14ac:dyDescent="0.15">
      <c r="A6" s="32" t="s">
        <v>44</v>
      </c>
      <c r="B6" s="33" t="s">
        <v>50</v>
      </c>
      <c r="C6" s="33"/>
      <c r="D6" s="33"/>
      <c r="E6" s="2"/>
      <c r="F6" s="4">
        <f>F7+F8+F9+F12</f>
        <v>370</v>
      </c>
      <c r="G6" s="9"/>
    </row>
    <row r="7" spans="1:7" ht="40.5" x14ac:dyDescent="0.15">
      <c r="A7" s="32"/>
      <c r="B7" s="11" t="s">
        <v>6</v>
      </c>
      <c r="C7" s="13" t="s">
        <v>45</v>
      </c>
      <c r="D7" s="13" t="s">
        <v>46</v>
      </c>
      <c r="E7" s="3" t="s">
        <v>7</v>
      </c>
      <c r="F7" s="5">
        <v>100</v>
      </c>
      <c r="G7" s="9"/>
    </row>
    <row r="8" spans="1:7" ht="40.5" x14ac:dyDescent="0.15">
      <c r="A8" s="32"/>
      <c r="B8" s="11" t="s">
        <v>80</v>
      </c>
      <c r="C8" s="13" t="s">
        <v>82</v>
      </c>
      <c r="D8" s="13" t="s">
        <v>81</v>
      </c>
      <c r="E8" s="3"/>
      <c r="F8" s="5">
        <v>100</v>
      </c>
      <c r="G8" s="9"/>
    </row>
    <row r="9" spans="1:7" x14ac:dyDescent="0.15">
      <c r="A9" s="32"/>
      <c r="B9" s="34" t="s">
        <v>58</v>
      </c>
      <c r="C9" s="35" t="s">
        <v>28</v>
      </c>
      <c r="D9" s="35"/>
      <c r="E9" s="8"/>
      <c r="F9" s="5">
        <f>SUM(F10:F11)</f>
        <v>82</v>
      </c>
      <c r="G9" s="9"/>
    </row>
    <row r="10" spans="1:7" ht="27" x14ac:dyDescent="0.15">
      <c r="A10" s="32"/>
      <c r="B10" s="34"/>
      <c r="C10" s="36" t="s">
        <v>56</v>
      </c>
      <c r="D10" s="13" t="s">
        <v>76</v>
      </c>
      <c r="E10" s="3" t="s">
        <v>7</v>
      </c>
      <c r="F10" s="5">
        <v>62</v>
      </c>
      <c r="G10" s="9"/>
    </row>
    <row r="11" spans="1:7" ht="27" x14ac:dyDescent="0.15">
      <c r="A11" s="32"/>
      <c r="B11" s="34"/>
      <c r="C11" s="36"/>
      <c r="D11" s="13" t="s">
        <v>57</v>
      </c>
      <c r="E11" s="3" t="s">
        <v>7</v>
      </c>
      <c r="F11" s="5">
        <v>20</v>
      </c>
      <c r="G11" s="9"/>
    </row>
    <row r="12" spans="1:7" ht="27" x14ac:dyDescent="0.15">
      <c r="A12" s="32"/>
      <c r="B12" s="11" t="s">
        <v>60</v>
      </c>
      <c r="C12" s="13" t="s">
        <v>59</v>
      </c>
      <c r="D12" s="13" t="s">
        <v>77</v>
      </c>
      <c r="E12" s="3" t="s">
        <v>7</v>
      </c>
      <c r="F12" s="5">
        <v>88</v>
      </c>
      <c r="G12" s="9"/>
    </row>
    <row r="13" spans="1:7" x14ac:dyDescent="0.15">
      <c r="A13" s="38" t="s">
        <v>25</v>
      </c>
      <c r="B13" s="39" t="s">
        <v>26</v>
      </c>
      <c r="C13" s="39"/>
      <c r="D13" s="39"/>
      <c r="E13" s="3"/>
      <c r="F13" s="4">
        <f>F14+F15+F16+F19</f>
        <v>995</v>
      </c>
      <c r="G13" s="9"/>
    </row>
    <row r="14" spans="1:7" ht="40.5" x14ac:dyDescent="0.15">
      <c r="A14" s="38"/>
      <c r="B14" s="14" t="s">
        <v>37</v>
      </c>
      <c r="C14" s="12" t="s">
        <v>67</v>
      </c>
      <c r="D14" s="12" t="s">
        <v>36</v>
      </c>
      <c r="E14" s="3" t="s">
        <v>7</v>
      </c>
      <c r="F14" s="5">
        <v>150</v>
      </c>
      <c r="G14" s="9"/>
    </row>
    <row r="15" spans="1:7" ht="40.5" x14ac:dyDescent="0.15">
      <c r="A15" s="38"/>
      <c r="B15" s="10" t="s">
        <v>83</v>
      </c>
      <c r="C15" s="12" t="s">
        <v>84</v>
      </c>
      <c r="D15" s="12" t="s">
        <v>35</v>
      </c>
      <c r="E15" s="3"/>
      <c r="F15" s="5">
        <v>150</v>
      </c>
      <c r="G15" s="9"/>
    </row>
    <row r="16" spans="1:7" x14ac:dyDescent="0.15">
      <c r="A16" s="38"/>
      <c r="B16" s="40" t="s">
        <v>32</v>
      </c>
      <c r="C16" s="40" t="s">
        <v>28</v>
      </c>
      <c r="D16" s="40"/>
      <c r="E16" s="3"/>
      <c r="F16" s="5">
        <f>SUM(F17:F18)</f>
        <v>349</v>
      </c>
      <c r="G16" s="9"/>
    </row>
    <row r="17" spans="1:7" ht="27" x14ac:dyDescent="0.15">
      <c r="A17" s="38"/>
      <c r="B17" s="40"/>
      <c r="C17" s="41" t="s">
        <v>33</v>
      </c>
      <c r="D17" s="12" t="s">
        <v>34</v>
      </c>
      <c r="E17" s="3" t="s">
        <v>7</v>
      </c>
      <c r="F17" s="5">
        <v>149</v>
      </c>
      <c r="G17" s="9"/>
    </row>
    <row r="18" spans="1:7" ht="27" x14ac:dyDescent="0.15">
      <c r="A18" s="38"/>
      <c r="B18" s="40"/>
      <c r="C18" s="41"/>
      <c r="D18" s="12" t="s">
        <v>73</v>
      </c>
      <c r="E18" s="3" t="s">
        <v>7</v>
      </c>
      <c r="F18" s="5">
        <v>200</v>
      </c>
      <c r="G18" s="9"/>
    </row>
    <row r="19" spans="1:7" x14ac:dyDescent="0.15">
      <c r="A19" s="38"/>
      <c r="B19" s="40" t="s">
        <v>40</v>
      </c>
      <c r="C19" s="42" t="s">
        <v>28</v>
      </c>
      <c r="D19" s="42"/>
      <c r="E19" s="8"/>
      <c r="F19" s="5">
        <f>SUM(F20:F21)</f>
        <v>346</v>
      </c>
      <c r="G19" s="9"/>
    </row>
    <row r="20" spans="1:7" ht="27" x14ac:dyDescent="0.15">
      <c r="A20" s="38"/>
      <c r="B20" s="40"/>
      <c r="C20" s="41" t="s">
        <v>38</v>
      </c>
      <c r="D20" s="12" t="s">
        <v>68</v>
      </c>
      <c r="E20" s="3" t="s">
        <v>7</v>
      </c>
      <c r="F20" s="5">
        <v>146</v>
      </c>
      <c r="G20" s="9"/>
    </row>
    <row r="21" spans="1:7" ht="27" x14ac:dyDescent="0.15">
      <c r="A21" s="38"/>
      <c r="B21" s="40"/>
      <c r="C21" s="41"/>
      <c r="D21" s="12" t="s">
        <v>39</v>
      </c>
      <c r="E21" s="3" t="s">
        <v>7</v>
      </c>
      <c r="F21" s="5">
        <v>200</v>
      </c>
      <c r="G21" s="9"/>
    </row>
    <row r="22" spans="1:7" x14ac:dyDescent="0.15">
      <c r="A22" s="38" t="s">
        <v>29</v>
      </c>
      <c r="B22" s="39" t="s">
        <v>31</v>
      </c>
      <c r="C22" s="39"/>
      <c r="D22" s="39"/>
      <c r="E22" s="3"/>
      <c r="F22" s="5">
        <f>SUM(F23:F27)</f>
        <v>880</v>
      </c>
      <c r="G22" s="9"/>
    </row>
    <row r="23" spans="1:7" ht="81" x14ac:dyDescent="0.15">
      <c r="A23" s="38"/>
      <c r="B23" s="10" t="s">
        <v>30</v>
      </c>
      <c r="C23" s="12" t="s">
        <v>64</v>
      </c>
      <c r="D23" s="12" t="s">
        <v>74</v>
      </c>
      <c r="E23" s="3" t="s">
        <v>7</v>
      </c>
      <c r="F23" s="5">
        <v>100</v>
      </c>
      <c r="G23" s="9"/>
    </row>
    <row r="24" spans="1:7" ht="40.5" x14ac:dyDescent="0.15">
      <c r="A24" s="38"/>
      <c r="B24" s="10" t="s">
        <v>47</v>
      </c>
      <c r="C24" s="12" t="s">
        <v>65</v>
      </c>
      <c r="D24" s="12" t="s">
        <v>71</v>
      </c>
      <c r="E24" s="3" t="s">
        <v>7</v>
      </c>
      <c r="F24" s="5">
        <v>200</v>
      </c>
      <c r="G24" s="9"/>
    </row>
    <row r="25" spans="1:7" ht="40.5" x14ac:dyDescent="0.15">
      <c r="A25" s="38"/>
      <c r="B25" s="10" t="s">
        <v>62</v>
      </c>
      <c r="C25" s="12" t="s">
        <v>61</v>
      </c>
      <c r="D25" s="12" t="s">
        <v>72</v>
      </c>
      <c r="E25" s="3" t="s">
        <v>7</v>
      </c>
      <c r="F25" s="5">
        <v>60</v>
      </c>
      <c r="G25" s="9"/>
    </row>
    <row r="26" spans="1:7" ht="40.5" x14ac:dyDescent="0.15">
      <c r="A26" s="38"/>
      <c r="B26" s="10" t="s">
        <v>54</v>
      </c>
      <c r="C26" s="12" t="s">
        <v>53</v>
      </c>
      <c r="D26" s="12" t="s">
        <v>55</v>
      </c>
      <c r="E26" s="3" t="s">
        <v>7</v>
      </c>
      <c r="F26" s="5">
        <v>200</v>
      </c>
      <c r="G26" s="9"/>
    </row>
    <row r="27" spans="1:7" x14ac:dyDescent="0.15">
      <c r="A27" s="38"/>
      <c r="B27" s="40" t="s">
        <v>41</v>
      </c>
      <c r="C27" s="42" t="s">
        <v>28</v>
      </c>
      <c r="D27" s="42"/>
      <c r="E27" s="8"/>
      <c r="F27" s="5">
        <f>SUM(F28:F29)</f>
        <v>320</v>
      </c>
      <c r="G27" s="9"/>
    </row>
    <row r="28" spans="1:7" ht="27" x14ac:dyDescent="0.15">
      <c r="A28" s="38"/>
      <c r="B28" s="40"/>
      <c r="C28" s="41" t="s">
        <v>66</v>
      </c>
      <c r="D28" s="12" t="s">
        <v>42</v>
      </c>
      <c r="E28" s="3" t="s">
        <v>7</v>
      </c>
      <c r="F28" s="5">
        <v>250</v>
      </c>
      <c r="G28" s="9"/>
    </row>
    <row r="29" spans="1:7" ht="27" x14ac:dyDescent="0.15">
      <c r="A29" s="38"/>
      <c r="B29" s="40"/>
      <c r="C29" s="41"/>
      <c r="D29" s="12" t="s">
        <v>78</v>
      </c>
      <c r="E29" s="3" t="s">
        <v>7</v>
      </c>
      <c r="F29" s="5">
        <v>70</v>
      </c>
      <c r="G29" s="9"/>
    </row>
  </sheetData>
  <mergeCells count="23">
    <mergeCell ref="A22:A29"/>
    <mergeCell ref="B22:D22"/>
    <mergeCell ref="B27:B29"/>
    <mergeCell ref="C27:D27"/>
    <mergeCell ref="C28:C29"/>
    <mergeCell ref="A13:A21"/>
    <mergeCell ref="B13:D13"/>
    <mergeCell ref="B16:B18"/>
    <mergeCell ref="C16:D16"/>
    <mergeCell ref="C17:C18"/>
    <mergeCell ref="B19:B21"/>
    <mergeCell ref="C19:D19"/>
    <mergeCell ref="C20:C21"/>
    <mergeCell ref="A1:A5"/>
    <mergeCell ref="B1:D1"/>
    <mergeCell ref="B2:B4"/>
    <mergeCell ref="C2:D2"/>
    <mergeCell ref="C3:C4"/>
    <mergeCell ref="A6:A12"/>
    <mergeCell ref="B6:D6"/>
    <mergeCell ref="B9:B11"/>
    <mergeCell ref="C9:D9"/>
    <mergeCell ref="C10:C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2021-06-29T03:09:32Z</dcterms:modified>
</cp:coreProperties>
</file>