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6296" windowHeight="8592"/>
  </bookViews>
  <sheets>
    <sheet name="41宗探矿权" sheetId="1" r:id="rId1"/>
  </sheets>
  <definedNames>
    <definedName name="_xlnm._FilterDatabase" localSheetId="0" hidden="1">'41宗探矿权'!$F$1:$F$65</definedName>
    <definedName name="_xlnm.Print_Titles" localSheetId="0">'41宗探矿权'!$3:$3</definedName>
  </definedNames>
  <calcPr calcId="145621"/>
</workbook>
</file>

<file path=xl/calcChain.xml><?xml version="1.0" encoding="utf-8"?>
<calcChain xmlns="http://schemas.openxmlformats.org/spreadsheetml/2006/main">
  <c r="G19" i="1" l="1"/>
  <c r="G9" i="1" l="1"/>
  <c r="G16" i="1"/>
  <c r="G4" i="1" s="1"/>
  <c r="G20" i="1"/>
  <c r="G27" i="1"/>
  <c r="G39" i="1"/>
  <c r="G45" i="1"/>
  <c r="G50" i="1"/>
  <c r="G56" i="1"/>
  <c r="G63" i="1"/>
</calcChain>
</file>

<file path=xl/sharedStrings.xml><?xml version="1.0" encoding="utf-8"?>
<sst xmlns="http://schemas.openxmlformats.org/spreadsheetml/2006/main" count="227" uniqueCount="177">
  <si>
    <r>
      <rPr>
        <sz val="10"/>
        <rFont val="仿宋_GB2312"/>
        <family val="3"/>
        <charset val="134"/>
      </rPr>
      <t>湖南省洪江市中山矿区金矿普查</t>
    </r>
  </si>
  <si>
    <r>
      <rPr>
        <sz val="10"/>
        <rFont val="仿宋_GB2312"/>
        <family val="3"/>
        <charset val="134"/>
      </rPr>
      <t>洪江市人民政府</t>
    </r>
  </si>
  <si>
    <r>
      <rPr>
        <sz val="10"/>
        <rFont val="仿宋_GB2312"/>
        <family val="3"/>
        <charset val="134"/>
      </rPr>
      <t>湖南省洪江市淘金坑矿区金矿普查</t>
    </r>
  </si>
  <si>
    <r>
      <rPr>
        <sz val="10"/>
        <rFont val="仿宋_GB2312"/>
        <family val="3"/>
        <charset val="134"/>
      </rPr>
      <t>洪江市人民政府</t>
    </r>
    <phoneticPr fontId="2" type="noConversion"/>
  </si>
  <si>
    <r>
      <rPr>
        <sz val="10"/>
        <rFont val="仿宋_GB2312"/>
        <family val="3"/>
        <charset val="134"/>
      </rPr>
      <t>洪江市</t>
    </r>
    <phoneticPr fontId="2" type="noConversion"/>
  </si>
  <si>
    <r>
      <rPr>
        <sz val="10"/>
        <rFont val="仿宋_GB2312"/>
        <family val="3"/>
        <charset val="134"/>
      </rPr>
      <t>湖南省辰溪县雷家坡矿区硫铁矿普查</t>
    </r>
  </si>
  <si>
    <r>
      <rPr>
        <sz val="10"/>
        <rFont val="仿宋_GB2312"/>
        <family val="3"/>
        <charset val="134"/>
      </rPr>
      <t>辰溪县</t>
    </r>
    <phoneticPr fontId="2" type="noConversion"/>
  </si>
  <si>
    <r>
      <rPr>
        <sz val="10"/>
        <rFont val="仿宋_GB2312"/>
        <family val="3"/>
        <charset val="134"/>
      </rPr>
      <t>湖南省沅陵县五强溪金矿田西矿区金矿普查</t>
    </r>
  </si>
  <si>
    <r>
      <rPr>
        <sz val="10"/>
        <rFont val="仿宋_GB2312"/>
        <family val="3"/>
        <charset val="134"/>
      </rPr>
      <t>沅陵县人民政府</t>
    </r>
  </si>
  <si>
    <t>39</t>
  </si>
  <si>
    <r>
      <rPr>
        <sz val="10"/>
        <rFont val="仿宋_GB2312"/>
        <family val="3"/>
        <charset val="134"/>
      </rPr>
      <t>湖南省沅陵县寺田坪矿区铜矿普查</t>
    </r>
  </si>
  <si>
    <t>38</t>
  </si>
  <si>
    <r>
      <rPr>
        <sz val="10"/>
        <rFont val="仿宋_GB2312"/>
        <family val="3"/>
        <charset val="134"/>
      </rPr>
      <t>湖南省沅陵县升天坪矿区东矿段铅锌矿普查</t>
    </r>
  </si>
  <si>
    <t>37</t>
  </si>
  <si>
    <r>
      <rPr>
        <sz val="10"/>
        <rFont val="仿宋_GB2312"/>
        <family val="3"/>
        <charset val="134"/>
      </rPr>
      <t>湖南省沅陵县李家溪矿区金矿普查</t>
    </r>
  </si>
  <si>
    <t>36</t>
  </si>
  <si>
    <r>
      <rPr>
        <sz val="10"/>
        <rFont val="仿宋_GB2312"/>
        <family val="3"/>
        <charset val="134"/>
      </rPr>
      <t>湖南省沅陵县杜家坪乡飞沙溪金矿普查</t>
    </r>
  </si>
  <si>
    <r>
      <rPr>
        <sz val="10"/>
        <rFont val="仿宋_GB2312"/>
        <family val="3"/>
        <charset val="134"/>
      </rPr>
      <t>沅陵县人民政府</t>
    </r>
    <phoneticPr fontId="2" type="noConversion"/>
  </si>
  <si>
    <r>
      <rPr>
        <sz val="10"/>
        <rFont val="仿宋_GB2312"/>
        <family val="3"/>
        <charset val="134"/>
      </rPr>
      <t>沅陵县</t>
    </r>
    <phoneticPr fontId="2" type="noConversion"/>
  </si>
  <si>
    <r>
      <rPr>
        <b/>
        <sz val="10"/>
        <rFont val="仿宋_GB2312"/>
        <family val="3"/>
        <charset val="134"/>
      </rPr>
      <t>怀化市合计</t>
    </r>
    <phoneticPr fontId="2" type="noConversion"/>
  </si>
  <si>
    <r>
      <rPr>
        <b/>
        <sz val="10"/>
        <rFont val="仿宋_GB2312"/>
        <family val="3"/>
        <charset val="134"/>
      </rPr>
      <t>怀化市</t>
    </r>
    <phoneticPr fontId="2" type="noConversion"/>
  </si>
  <si>
    <r>
      <rPr>
        <sz val="10"/>
        <rFont val="仿宋_GB2312"/>
        <family val="3"/>
        <charset val="134"/>
      </rPr>
      <t>湖南省冷水江市裕源矿区石煤详查</t>
    </r>
  </si>
  <si>
    <r>
      <rPr>
        <sz val="10"/>
        <rFont val="仿宋_GB2312"/>
        <family val="3"/>
        <charset val="134"/>
      </rPr>
      <t>冷水江市人民政府</t>
    </r>
    <phoneticPr fontId="2" type="noConversion"/>
  </si>
  <si>
    <r>
      <rPr>
        <sz val="10"/>
        <rFont val="仿宋_GB2312"/>
        <family val="3"/>
        <charset val="134"/>
      </rPr>
      <t>冷水江市</t>
    </r>
    <phoneticPr fontId="2" type="noConversion"/>
  </si>
  <si>
    <r>
      <rPr>
        <b/>
        <sz val="10"/>
        <rFont val="仿宋_GB2312"/>
        <family val="3"/>
        <charset val="134"/>
      </rPr>
      <t>娄底市合计</t>
    </r>
    <phoneticPr fontId="2" type="noConversion"/>
  </si>
  <si>
    <r>
      <rPr>
        <b/>
        <sz val="10"/>
        <rFont val="仿宋_GB2312"/>
        <family val="3"/>
        <charset val="134"/>
      </rPr>
      <t>娄底市</t>
    </r>
    <phoneticPr fontId="2" type="noConversion"/>
  </si>
  <si>
    <r>
      <rPr>
        <sz val="10"/>
        <rFont val="仿宋_GB2312"/>
        <family val="3"/>
        <charset val="134"/>
      </rPr>
      <t>湖南资兴市永兴棚矿区钨锡多金属矿普查</t>
    </r>
  </si>
  <si>
    <r>
      <rPr>
        <sz val="10"/>
        <rFont val="仿宋_GB2312"/>
        <family val="3"/>
        <charset val="134"/>
      </rPr>
      <t>资兴市人民政府</t>
    </r>
  </si>
  <si>
    <r>
      <rPr>
        <sz val="10"/>
        <rFont val="仿宋_GB2312"/>
        <family val="3"/>
        <charset val="134"/>
      </rPr>
      <t>湖南省资兴市上里洞矿区铅锌矿详查</t>
    </r>
  </si>
  <si>
    <r>
      <rPr>
        <sz val="10"/>
        <rFont val="仿宋_GB2312"/>
        <family val="3"/>
        <charset val="134"/>
      </rPr>
      <t>资兴市人民政府</t>
    </r>
    <phoneticPr fontId="2" type="noConversion"/>
  </si>
  <si>
    <t>32</t>
  </si>
  <si>
    <r>
      <rPr>
        <sz val="10"/>
        <rFont val="仿宋_GB2312"/>
        <family val="3"/>
        <charset val="134"/>
      </rPr>
      <t>资兴市</t>
    </r>
    <phoneticPr fontId="2" type="noConversion"/>
  </si>
  <si>
    <r>
      <rPr>
        <sz val="10"/>
        <rFont val="仿宋_GB2312"/>
        <family val="3"/>
        <charset val="134"/>
      </rPr>
      <t>湖南省汝城县龙虎坳矿区铁铜多金属矿详查</t>
    </r>
  </si>
  <si>
    <r>
      <rPr>
        <sz val="10"/>
        <rFont val="仿宋_GB2312"/>
        <family val="3"/>
        <charset val="134"/>
      </rPr>
      <t>汝城县人民政府</t>
    </r>
    <phoneticPr fontId="2" type="noConversion"/>
  </si>
  <si>
    <r>
      <rPr>
        <sz val="10"/>
        <rFont val="仿宋_GB2312"/>
        <family val="3"/>
        <charset val="134"/>
      </rPr>
      <t>汝城县</t>
    </r>
    <phoneticPr fontId="2" type="noConversion"/>
  </si>
  <si>
    <r>
      <rPr>
        <sz val="10"/>
        <rFont val="仿宋_GB2312"/>
        <family val="3"/>
        <charset val="134"/>
      </rPr>
      <t>湖南省桂阳县藤山坳矿区锡多金属矿普查</t>
    </r>
  </si>
  <si>
    <r>
      <rPr>
        <sz val="10"/>
        <rFont val="仿宋_GB2312"/>
        <family val="3"/>
        <charset val="134"/>
      </rPr>
      <t>桂阳县人民政府</t>
    </r>
  </si>
  <si>
    <t>30</t>
  </si>
  <si>
    <r>
      <rPr>
        <sz val="10"/>
        <rFont val="仿宋_GB2312"/>
        <family val="3"/>
        <charset val="134"/>
      </rPr>
      <t>湖南省桂阳县三将军矿区铅锌矿普查</t>
    </r>
  </si>
  <si>
    <t>29</t>
  </si>
  <si>
    <r>
      <rPr>
        <sz val="10"/>
        <rFont val="仿宋_GB2312"/>
        <family val="3"/>
        <charset val="134"/>
      </rPr>
      <t>湖南省桂阳县马鞍岭矿区金铅锌多金属矿普查</t>
    </r>
  </si>
  <si>
    <r>
      <rPr>
        <sz val="10"/>
        <rFont val="仿宋_GB2312"/>
        <family val="3"/>
        <charset val="134"/>
      </rPr>
      <t>桂阳县人民政府</t>
    </r>
    <phoneticPr fontId="2" type="noConversion"/>
  </si>
  <si>
    <t>28</t>
  </si>
  <si>
    <r>
      <rPr>
        <sz val="10"/>
        <rFont val="仿宋_GB2312"/>
        <family val="3"/>
        <charset val="134"/>
      </rPr>
      <t>桂阳县</t>
    </r>
    <phoneticPr fontId="2" type="noConversion"/>
  </si>
  <si>
    <r>
      <rPr>
        <sz val="10"/>
        <rFont val="仿宋_GB2312"/>
        <family val="3"/>
        <charset val="134"/>
      </rPr>
      <t>湖南省郴州市苏仙区五马垄矿区铅锌矿普查</t>
    </r>
    <phoneticPr fontId="2" type="noConversion"/>
  </si>
  <si>
    <r>
      <rPr>
        <sz val="10"/>
        <rFont val="仿宋_GB2312"/>
        <family val="3"/>
        <charset val="134"/>
      </rPr>
      <t>苏仙区人民政府</t>
    </r>
  </si>
  <si>
    <r>
      <rPr>
        <sz val="10"/>
        <rFont val="仿宋_GB2312"/>
        <family val="3"/>
        <charset val="134"/>
      </rPr>
      <t>湖南省郴州市观音山矿区锡多金属矿详查</t>
    </r>
  </si>
  <si>
    <t>26</t>
  </si>
  <si>
    <r>
      <rPr>
        <sz val="10"/>
        <rFont val="仿宋_GB2312"/>
        <family val="3"/>
        <charset val="134"/>
      </rPr>
      <t>湖南省郴州市北湖区五马垄矿区铅锌铋矿普查</t>
    </r>
  </si>
  <si>
    <r>
      <rPr>
        <sz val="10"/>
        <rFont val="仿宋_GB2312"/>
        <family val="3"/>
        <charset val="134"/>
      </rPr>
      <t>北湖区人民政府</t>
    </r>
  </si>
  <si>
    <t>25</t>
  </si>
  <si>
    <r>
      <rPr>
        <sz val="10"/>
        <rFont val="仿宋_GB2312"/>
        <family val="3"/>
        <charset val="134"/>
      </rPr>
      <t>湖南省郴州市北湖区大山里矿区铅锌多金属矿详查</t>
    </r>
  </si>
  <si>
    <t>24</t>
  </si>
  <si>
    <r>
      <rPr>
        <sz val="10"/>
        <rFont val="仿宋_GB2312"/>
        <family val="3"/>
        <charset val="134"/>
      </rPr>
      <t>湖南省郴州市北湖区大板上矿区锡矿详查</t>
    </r>
  </si>
  <si>
    <r>
      <rPr>
        <sz val="10"/>
        <rFont val="仿宋_GB2312"/>
        <family val="3"/>
        <charset val="134"/>
      </rPr>
      <t>郴州市本级及所辖区</t>
    </r>
    <phoneticPr fontId="2" type="noConversion"/>
  </si>
  <si>
    <r>
      <rPr>
        <b/>
        <sz val="10"/>
        <rFont val="仿宋_GB2312"/>
        <family val="3"/>
        <charset val="134"/>
      </rPr>
      <t>郴州市合计</t>
    </r>
    <phoneticPr fontId="2" type="noConversion"/>
  </si>
  <si>
    <r>
      <rPr>
        <b/>
        <sz val="10"/>
        <rFont val="仿宋_GB2312"/>
        <family val="3"/>
        <charset val="134"/>
      </rPr>
      <t>郴州市</t>
    </r>
    <phoneticPr fontId="2" type="noConversion"/>
  </si>
  <si>
    <r>
      <rPr>
        <sz val="10"/>
        <rFont val="仿宋_GB2312"/>
        <family val="3"/>
        <charset val="134"/>
      </rPr>
      <t>湖南省江华县坪山矿区钼多金属矿普查</t>
    </r>
  </si>
  <si>
    <r>
      <rPr>
        <sz val="10"/>
        <rFont val="仿宋_GB2312"/>
        <family val="3"/>
        <charset val="134"/>
      </rPr>
      <t>江华县人民政府</t>
    </r>
    <phoneticPr fontId="2" type="noConversion"/>
  </si>
  <si>
    <r>
      <rPr>
        <sz val="10"/>
        <rFont val="仿宋_GB2312"/>
        <family val="3"/>
        <charset val="134"/>
      </rPr>
      <t>江华县</t>
    </r>
    <phoneticPr fontId="2" type="noConversion"/>
  </si>
  <si>
    <r>
      <rPr>
        <sz val="10"/>
        <rFont val="仿宋_GB2312"/>
        <family val="3"/>
        <charset val="134"/>
      </rPr>
      <t>湖南省东安县牛头寨锑矿普查</t>
    </r>
  </si>
  <si>
    <r>
      <rPr>
        <sz val="10"/>
        <rFont val="仿宋_GB2312"/>
        <family val="3"/>
        <charset val="134"/>
      </rPr>
      <t>东安县人民政府</t>
    </r>
    <phoneticPr fontId="2" type="noConversion"/>
  </si>
  <si>
    <r>
      <rPr>
        <sz val="10"/>
        <rFont val="仿宋_GB2312"/>
        <family val="3"/>
        <charset val="134"/>
      </rPr>
      <t>东安县</t>
    </r>
    <phoneticPr fontId="2" type="noConversion"/>
  </si>
  <si>
    <r>
      <rPr>
        <b/>
        <sz val="10"/>
        <rFont val="仿宋_GB2312"/>
        <family val="3"/>
        <charset val="134"/>
      </rPr>
      <t>永州市合计</t>
    </r>
    <phoneticPr fontId="2" type="noConversion"/>
  </si>
  <si>
    <r>
      <rPr>
        <b/>
        <sz val="10"/>
        <rFont val="仿宋_GB2312"/>
        <family val="3"/>
        <charset val="134"/>
      </rPr>
      <t>永州市</t>
    </r>
    <phoneticPr fontId="2" type="noConversion"/>
  </si>
  <si>
    <r>
      <rPr>
        <sz val="10"/>
        <rFont val="仿宋_GB2312"/>
        <family val="3"/>
        <charset val="134"/>
      </rPr>
      <t>湖南省安化县大埠锌铅矿普查</t>
    </r>
  </si>
  <si>
    <r>
      <rPr>
        <sz val="10"/>
        <rFont val="仿宋_GB2312"/>
        <family val="3"/>
        <charset val="134"/>
      </rPr>
      <t>安化县人民政府</t>
    </r>
    <phoneticPr fontId="2" type="noConversion"/>
  </si>
  <si>
    <r>
      <rPr>
        <sz val="10"/>
        <rFont val="仿宋_GB2312"/>
        <family val="3"/>
        <charset val="134"/>
      </rPr>
      <t>安化县</t>
    </r>
    <phoneticPr fontId="2" type="noConversion"/>
  </si>
  <si>
    <t>20</t>
    <phoneticPr fontId="2" type="noConversion"/>
  </si>
  <si>
    <r>
      <rPr>
        <b/>
        <sz val="10"/>
        <rFont val="仿宋_GB2312"/>
        <family val="3"/>
        <charset val="134"/>
      </rPr>
      <t>益阳市合计</t>
    </r>
    <phoneticPr fontId="2" type="noConversion"/>
  </si>
  <si>
    <r>
      <rPr>
        <b/>
        <sz val="10"/>
        <rFont val="仿宋_GB2312"/>
        <family val="3"/>
        <charset val="134"/>
      </rPr>
      <t>益阳市</t>
    </r>
    <phoneticPr fontId="2" type="noConversion"/>
  </si>
  <si>
    <r>
      <rPr>
        <sz val="10"/>
        <rFont val="仿宋_GB2312"/>
        <family val="3"/>
        <charset val="134"/>
      </rPr>
      <t>湖南省石门县维新镇热水溪地热资源可行性勘查</t>
    </r>
  </si>
  <si>
    <r>
      <rPr>
        <sz val="10"/>
        <rFont val="仿宋_GB2312"/>
        <family val="3"/>
        <charset val="134"/>
      </rPr>
      <t>石门县人民政府</t>
    </r>
    <phoneticPr fontId="2" type="noConversion"/>
  </si>
  <si>
    <r>
      <rPr>
        <sz val="10"/>
        <rFont val="仿宋_GB2312"/>
        <family val="3"/>
        <charset val="134"/>
      </rPr>
      <t>石门县</t>
    </r>
    <phoneticPr fontId="2" type="noConversion"/>
  </si>
  <si>
    <r>
      <rPr>
        <b/>
        <sz val="10"/>
        <rFont val="仿宋_GB2312"/>
        <family val="3"/>
        <charset val="134"/>
      </rPr>
      <t>常德市合计</t>
    </r>
    <phoneticPr fontId="2" type="noConversion"/>
  </si>
  <si>
    <r>
      <rPr>
        <b/>
        <sz val="10"/>
        <rFont val="仿宋_GB2312"/>
        <family val="3"/>
        <charset val="134"/>
      </rPr>
      <t>常德市</t>
    </r>
    <phoneticPr fontId="2" type="noConversion"/>
  </si>
  <si>
    <r>
      <rPr>
        <sz val="10"/>
        <rFont val="仿宋_GB2312"/>
        <family val="3"/>
        <charset val="134"/>
      </rPr>
      <t>湖南省平江县尧皋矿区金矿详查</t>
    </r>
  </si>
  <si>
    <r>
      <rPr>
        <sz val="10"/>
        <rFont val="仿宋_GB2312"/>
        <family val="3"/>
        <charset val="134"/>
      </rPr>
      <t>平江县人民政府</t>
    </r>
  </si>
  <si>
    <r>
      <rPr>
        <sz val="10"/>
        <rFont val="仿宋_GB2312"/>
        <family val="3"/>
        <charset val="134"/>
      </rPr>
      <t>湖南省平江县狮子岩矿区铅锌铜金多金属矿普查</t>
    </r>
  </si>
  <si>
    <t>17</t>
  </si>
  <si>
    <r>
      <rPr>
        <sz val="10"/>
        <rFont val="仿宋_GB2312"/>
        <family val="3"/>
        <charset val="134"/>
      </rPr>
      <t>湖南省平江县大王洞铜多金属矿普查</t>
    </r>
  </si>
  <si>
    <r>
      <rPr>
        <sz val="10"/>
        <rFont val="仿宋_GB2312"/>
        <family val="3"/>
        <charset val="134"/>
      </rPr>
      <t>平江县人民政府</t>
    </r>
    <phoneticPr fontId="2" type="noConversion"/>
  </si>
  <si>
    <r>
      <rPr>
        <sz val="10"/>
        <rFont val="仿宋_GB2312"/>
        <family val="3"/>
        <charset val="134"/>
      </rPr>
      <t>平江县</t>
    </r>
    <phoneticPr fontId="2" type="noConversion"/>
  </si>
  <si>
    <r>
      <rPr>
        <b/>
        <sz val="10"/>
        <rFont val="仿宋_GB2312"/>
        <family val="3"/>
        <charset val="134"/>
      </rPr>
      <t>岳阳市合计</t>
    </r>
    <phoneticPr fontId="2" type="noConversion"/>
  </si>
  <si>
    <r>
      <rPr>
        <b/>
        <sz val="10"/>
        <rFont val="仿宋_GB2312"/>
        <family val="3"/>
        <charset val="134"/>
      </rPr>
      <t>岳阳市</t>
    </r>
    <phoneticPr fontId="2" type="noConversion"/>
  </si>
  <si>
    <r>
      <rPr>
        <sz val="10"/>
        <rFont val="仿宋_GB2312"/>
        <family val="3"/>
        <charset val="134"/>
      </rPr>
      <t>湖南省新邵县谢家山矿区后里冲</t>
    </r>
    <r>
      <rPr>
        <sz val="10"/>
        <rFont val="Times New Roman"/>
        <family val="1"/>
      </rPr>
      <t>-</t>
    </r>
    <r>
      <rPr>
        <sz val="10"/>
        <rFont val="仿宋_GB2312"/>
        <family val="3"/>
        <charset val="134"/>
      </rPr>
      <t>虎形山矿段金锑矿普查</t>
    </r>
  </si>
  <si>
    <r>
      <rPr>
        <sz val="10"/>
        <rFont val="仿宋_GB2312"/>
        <family val="3"/>
        <charset val="134"/>
      </rPr>
      <t>新邵县人民政府</t>
    </r>
  </si>
  <si>
    <r>
      <rPr>
        <sz val="10"/>
        <rFont val="仿宋_GB2312"/>
        <family val="3"/>
        <charset val="134"/>
      </rPr>
      <t>湖南省新邵县龙山矿区北部</t>
    </r>
    <r>
      <rPr>
        <sz val="10"/>
        <rFont val="Times New Roman"/>
        <family val="1"/>
      </rPr>
      <t>+310</t>
    </r>
    <r>
      <rPr>
        <sz val="10"/>
        <rFont val="仿宋_GB2312"/>
        <family val="3"/>
        <charset val="134"/>
      </rPr>
      <t>米标高以下金锑矿普查</t>
    </r>
  </si>
  <si>
    <r>
      <rPr>
        <sz val="10"/>
        <rFont val="仿宋_GB2312"/>
        <family val="3"/>
        <charset val="134"/>
      </rPr>
      <t>新邵县</t>
    </r>
    <phoneticPr fontId="2" type="noConversion"/>
  </si>
  <si>
    <r>
      <rPr>
        <b/>
        <sz val="10"/>
        <rFont val="仿宋_GB2312"/>
        <family val="3"/>
        <charset val="134"/>
      </rPr>
      <t>邵阳市</t>
    </r>
    <phoneticPr fontId="2" type="noConversion"/>
  </si>
  <si>
    <t>14</t>
  </si>
  <si>
    <r>
      <rPr>
        <sz val="10"/>
        <rFont val="仿宋_GB2312"/>
        <family val="3"/>
        <charset val="134"/>
      </rPr>
      <t>湖南省新邵县龙山矿区</t>
    </r>
    <r>
      <rPr>
        <sz val="10"/>
        <rFont val="Times New Roman"/>
        <family val="1"/>
      </rPr>
      <t>+310</t>
    </r>
    <r>
      <rPr>
        <sz val="10"/>
        <rFont val="仿宋_GB2312"/>
        <family val="3"/>
        <charset val="134"/>
      </rPr>
      <t>米标高以下锑金矿详查</t>
    </r>
  </si>
  <si>
    <t>13</t>
  </si>
  <si>
    <r>
      <rPr>
        <sz val="10"/>
        <rFont val="仿宋_GB2312"/>
        <family val="3"/>
        <charset val="134"/>
      </rPr>
      <t>湖南省新邵县龙山金锑矿近外围金矿详查</t>
    </r>
  </si>
  <si>
    <t>12</t>
  </si>
  <si>
    <r>
      <rPr>
        <sz val="10"/>
        <rFont val="仿宋_GB2312"/>
        <family val="3"/>
        <charset val="134"/>
      </rPr>
      <t>湖南省邵阳市新邵县高家坳金矿区掉水洞矿段金矿详查</t>
    </r>
  </si>
  <si>
    <t>11</t>
  </si>
  <si>
    <r>
      <rPr>
        <b/>
        <sz val="10"/>
        <rFont val="仿宋_GB2312"/>
        <family val="3"/>
        <charset val="134"/>
      </rPr>
      <t>邵阳市合计</t>
    </r>
    <phoneticPr fontId="2" type="noConversion"/>
  </si>
  <si>
    <r>
      <rPr>
        <sz val="10"/>
        <rFont val="仿宋_GB2312"/>
        <family val="3"/>
        <charset val="134"/>
      </rPr>
      <t>湖南省常宁市狮形岭矿区锡多金属矿详查</t>
    </r>
    <phoneticPr fontId="2" type="noConversion"/>
  </si>
  <si>
    <r>
      <rPr>
        <sz val="10"/>
        <rFont val="仿宋_GB2312"/>
        <family val="3"/>
        <charset val="134"/>
      </rPr>
      <t>常宁市人民政府</t>
    </r>
    <phoneticPr fontId="2" type="noConversion"/>
  </si>
  <si>
    <r>
      <rPr>
        <sz val="10"/>
        <rFont val="仿宋_GB2312"/>
        <family val="3"/>
        <charset val="134"/>
      </rPr>
      <t>常宁市</t>
    </r>
    <phoneticPr fontId="2" type="noConversion"/>
  </si>
  <si>
    <t>9</t>
    <phoneticPr fontId="2" type="noConversion"/>
  </si>
  <si>
    <r>
      <rPr>
        <sz val="10"/>
        <rFont val="仿宋_GB2312"/>
        <family val="3"/>
        <charset val="134"/>
      </rPr>
      <t>湖南省衡阳市衡阳矿区上马塘矿段岩盐矿详查</t>
    </r>
  </si>
  <si>
    <r>
      <rPr>
        <sz val="10"/>
        <rFont val="仿宋_GB2312"/>
        <family val="3"/>
        <charset val="134"/>
      </rPr>
      <t>石鼓市人民政府</t>
    </r>
    <phoneticPr fontId="2" type="noConversion"/>
  </si>
  <si>
    <r>
      <rPr>
        <sz val="10"/>
        <rFont val="仿宋_GB2312"/>
        <family val="3"/>
        <charset val="134"/>
      </rPr>
      <t>衡阳市本级及所辖区</t>
    </r>
    <phoneticPr fontId="2" type="noConversion"/>
  </si>
  <si>
    <t>8</t>
    <phoneticPr fontId="2" type="noConversion"/>
  </si>
  <si>
    <r>
      <rPr>
        <b/>
        <sz val="10"/>
        <rFont val="仿宋_GB2312"/>
        <family val="3"/>
        <charset val="134"/>
      </rPr>
      <t>衡阳市合计</t>
    </r>
    <phoneticPr fontId="2" type="noConversion"/>
  </si>
  <si>
    <r>
      <rPr>
        <b/>
        <sz val="10"/>
        <rFont val="仿宋_GB2312"/>
        <family val="3"/>
        <charset val="134"/>
      </rPr>
      <t>衡阳市</t>
    </r>
    <phoneticPr fontId="2" type="noConversion"/>
  </si>
  <si>
    <r>
      <rPr>
        <sz val="10"/>
        <rFont val="仿宋_GB2312"/>
        <family val="3"/>
        <charset val="134"/>
      </rPr>
      <t>湖南省湘潭县水井矿区锰矿普查</t>
    </r>
  </si>
  <si>
    <r>
      <rPr>
        <sz val="10"/>
        <rFont val="仿宋_GB2312"/>
        <family val="3"/>
        <charset val="134"/>
      </rPr>
      <t>雨湖区人民政府</t>
    </r>
  </si>
  <si>
    <r>
      <rPr>
        <sz val="10"/>
        <rFont val="仿宋_GB2312"/>
        <family val="3"/>
        <charset val="134"/>
      </rPr>
      <t>湘潭市本级及所辖区</t>
    </r>
    <phoneticPr fontId="2" type="noConversion"/>
  </si>
  <si>
    <t>7</t>
    <phoneticPr fontId="2" type="noConversion"/>
  </si>
  <si>
    <r>
      <rPr>
        <b/>
        <sz val="10"/>
        <rFont val="仿宋_GB2312"/>
        <family val="3"/>
        <charset val="134"/>
      </rPr>
      <t>湘潭市合计</t>
    </r>
    <phoneticPr fontId="2" type="noConversion"/>
  </si>
  <si>
    <r>
      <rPr>
        <b/>
        <sz val="10"/>
        <rFont val="仿宋_GB2312"/>
        <family val="3"/>
        <charset val="134"/>
      </rPr>
      <t>湘潭市</t>
    </r>
    <phoneticPr fontId="2" type="noConversion"/>
  </si>
  <si>
    <r>
      <rPr>
        <sz val="10"/>
        <rFont val="仿宋_GB2312"/>
        <family val="3"/>
        <charset val="134"/>
      </rPr>
      <t>湖南省炎陵县源头地下热水详查</t>
    </r>
  </si>
  <si>
    <r>
      <rPr>
        <sz val="10"/>
        <rFont val="仿宋_GB2312"/>
        <family val="3"/>
        <charset val="134"/>
      </rPr>
      <t>炎陵县</t>
    </r>
  </si>
  <si>
    <t>6</t>
  </si>
  <si>
    <r>
      <rPr>
        <sz val="10"/>
        <rFont val="仿宋_GB2312"/>
        <family val="3"/>
        <charset val="134"/>
      </rPr>
      <t>湖南省攸县滴玉石矿区石下矿段铁矿详查</t>
    </r>
  </si>
  <si>
    <r>
      <rPr>
        <sz val="10"/>
        <rFont val="仿宋_GB2312"/>
        <family val="3"/>
        <charset val="134"/>
      </rPr>
      <t>攸县人民政府</t>
    </r>
  </si>
  <si>
    <t>5</t>
  </si>
  <si>
    <r>
      <rPr>
        <sz val="10"/>
        <rFont val="仿宋_GB2312"/>
        <family val="3"/>
        <charset val="134"/>
      </rPr>
      <t>湖南省攸县草田铁矿普查</t>
    </r>
  </si>
  <si>
    <t>4</t>
  </si>
  <si>
    <r>
      <rPr>
        <sz val="10"/>
        <rFont val="仿宋_GB2312"/>
        <family val="3"/>
        <charset val="134"/>
      </rPr>
      <t>湖南省攸县漕泊乡桃源矿区铁矿详查</t>
    </r>
  </si>
  <si>
    <r>
      <rPr>
        <sz val="10"/>
        <rFont val="仿宋_GB2312"/>
        <family val="3"/>
        <charset val="134"/>
      </rPr>
      <t>攸县人民政府</t>
    </r>
    <phoneticPr fontId="2" type="noConversion"/>
  </si>
  <si>
    <t>3</t>
    <phoneticPr fontId="2" type="noConversion"/>
  </si>
  <si>
    <r>
      <rPr>
        <sz val="10"/>
        <rFont val="仿宋_GB2312"/>
        <family val="3"/>
        <charset val="134"/>
      </rPr>
      <t>攸县</t>
    </r>
    <phoneticPr fontId="2" type="noConversion"/>
  </si>
  <si>
    <r>
      <rPr>
        <b/>
        <sz val="10"/>
        <rFont val="仿宋_GB2312"/>
        <family val="3"/>
        <charset val="134"/>
      </rPr>
      <t>株洲市合计</t>
    </r>
    <phoneticPr fontId="2" type="noConversion"/>
  </si>
  <si>
    <r>
      <rPr>
        <b/>
        <sz val="10"/>
        <rFont val="仿宋_GB2312"/>
        <family val="3"/>
        <charset val="134"/>
      </rPr>
      <t>株洲市</t>
    </r>
    <phoneticPr fontId="2" type="noConversion"/>
  </si>
  <si>
    <r>
      <rPr>
        <sz val="10"/>
        <rFont val="仿宋_GB2312"/>
        <family val="3"/>
        <charset val="134"/>
      </rPr>
      <t>湖南省宁乡县月山铺</t>
    </r>
    <r>
      <rPr>
        <sz val="10"/>
        <rFont val="Times New Roman"/>
        <family val="1"/>
      </rPr>
      <t>-</t>
    </r>
    <r>
      <rPr>
        <sz val="10"/>
        <rFont val="仿宋_GB2312"/>
        <family val="3"/>
        <charset val="134"/>
      </rPr>
      <t>祖塔矿区锰矿详查</t>
    </r>
    <phoneticPr fontId="2" type="noConversion"/>
  </si>
  <si>
    <r>
      <rPr>
        <sz val="10"/>
        <rFont val="仿宋_GB2312"/>
        <family val="3"/>
        <charset val="134"/>
      </rPr>
      <t>宁乡市人民政府</t>
    </r>
    <phoneticPr fontId="2" type="noConversion"/>
  </si>
  <si>
    <r>
      <rPr>
        <sz val="10"/>
        <rFont val="仿宋_GB2312"/>
        <family val="3"/>
        <charset val="134"/>
      </rPr>
      <t>宁乡市</t>
    </r>
    <phoneticPr fontId="2" type="noConversion"/>
  </si>
  <si>
    <t>2</t>
  </si>
  <si>
    <r>
      <rPr>
        <sz val="10"/>
        <rFont val="仿宋_GB2312"/>
        <family val="3"/>
        <charset val="134"/>
      </rPr>
      <t>湖南省浏阳市连云山金多金属矿普查</t>
    </r>
  </si>
  <si>
    <r>
      <rPr>
        <sz val="10"/>
        <rFont val="仿宋_GB2312"/>
        <family val="3"/>
        <charset val="134"/>
      </rPr>
      <t>浏阳市人民政府</t>
    </r>
    <phoneticPr fontId="2" type="noConversion"/>
  </si>
  <si>
    <r>
      <rPr>
        <sz val="10"/>
        <rFont val="仿宋_GB2312"/>
        <family val="3"/>
        <charset val="134"/>
      </rPr>
      <t>浏阳市</t>
    </r>
    <phoneticPr fontId="2" type="noConversion"/>
  </si>
  <si>
    <t>1</t>
    <phoneticPr fontId="2" type="noConversion"/>
  </si>
  <si>
    <r>
      <rPr>
        <b/>
        <sz val="10"/>
        <rFont val="仿宋_GB2312"/>
        <family val="3"/>
        <charset val="134"/>
      </rPr>
      <t>长沙市合计</t>
    </r>
    <phoneticPr fontId="2" type="noConversion"/>
  </si>
  <si>
    <r>
      <rPr>
        <b/>
        <sz val="10"/>
        <rFont val="仿宋_GB2312"/>
        <family val="3"/>
        <charset val="134"/>
      </rPr>
      <t>长沙市</t>
    </r>
    <phoneticPr fontId="2" type="noConversion"/>
  </si>
  <si>
    <r>
      <rPr>
        <b/>
        <sz val="10"/>
        <rFont val="仿宋_GB2312"/>
        <family val="3"/>
        <charset val="134"/>
      </rPr>
      <t>总计</t>
    </r>
    <phoneticPr fontId="2" type="noConversion"/>
  </si>
  <si>
    <t>序号</t>
  </si>
  <si>
    <t>附件2</t>
    <phoneticPr fontId="2" type="noConversion"/>
  </si>
  <si>
    <r>
      <rPr>
        <sz val="10"/>
        <rFont val="仿宋_GB2312"/>
        <family val="3"/>
        <charset val="134"/>
      </rPr>
      <t>整体补偿退出</t>
    </r>
  </si>
  <si>
    <r>
      <rPr>
        <sz val="10"/>
        <rFont val="仿宋_GB2312"/>
        <family val="3"/>
        <charset val="134"/>
      </rPr>
      <t>整体补偿退出</t>
    </r>
    <phoneticPr fontId="2" type="noConversion"/>
  </si>
  <si>
    <r>
      <rPr>
        <b/>
        <sz val="10"/>
        <rFont val="仿宋_GB2312"/>
        <family val="3"/>
        <charset val="134"/>
      </rPr>
      <t>攸县小计</t>
    </r>
    <phoneticPr fontId="2" type="noConversion"/>
  </si>
  <si>
    <r>
      <rPr>
        <sz val="10"/>
        <rFont val="仿宋_GB2312"/>
        <family val="3"/>
        <charset val="134"/>
      </rPr>
      <t>炎陵县人民政府</t>
    </r>
    <phoneticPr fontId="2" type="noConversion"/>
  </si>
  <si>
    <r>
      <rPr>
        <sz val="10"/>
        <rFont val="仿宋_GB2312"/>
        <family val="3"/>
        <charset val="134"/>
      </rPr>
      <t>部分避让退出</t>
    </r>
    <phoneticPr fontId="2" type="noConversion"/>
  </si>
  <si>
    <r>
      <rPr>
        <b/>
        <sz val="10"/>
        <rFont val="仿宋_GB2312"/>
        <family val="3"/>
        <charset val="134"/>
      </rPr>
      <t>新邵县小计</t>
    </r>
    <phoneticPr fontId="2" type="noConversion"/>
  </si>
  <si>
    <r>
      <rPr>
        <sz val="10"/>
        <rFont val="仿宋_GB2312"/>
        <family val="3"/>
        <charset val="134"/>
      </rPr>
      <t>部分避让退出</t>
    </r>
  </si>
  <si>
    <t>市州</t>
    <phoneticPr fontId="2" type="noConversion"/>
  </si>
  <si>
    <t>市县</t>
    <phoneticPr fontId="2" type="noConversion"/>
  </si>
  <si>
    <t>承担单位</t>
    <phoneticPr fontId="2" type="noConversion"/>
  </si>
  <si>
    <t>探矿权名称</t>
    <phoneticPr fontId="2" type="noConversion"/>
  </si>
  <si>
    <t>退出方式</t>
    <phoneticPr fontId="2" type="noConversion"/>
  </si>
  <si>
    <t>省级财政补助资金（万元）</t>
    <phoneticPr fontId="2" type="noConversion"/>
  </si>
  <si>
    <r>
      <rPr>
        <b/>
        <sz val="10"/>
        <rFont val="仿宋_GB2312"/>
        <family val="3"/>
        <charset val="134"/>
      </rPr>
      <t>郴州市本级及所辖区小计</t>
    </r>
    <phoneticPr fontId="2" type="noConversion"/>
  </si>
  <si>
    <r>
      <rPr>
        <b/>
        <sz val="10"/>
        <rFont val="仿宋_GB2312"/>
        <family val="3"/>
        <charset val="134"/>
      </rPr>
      <t>桂阳县小计</t>
    </r>
    <phoneticPr fontId="2" type="noConversion"/>
  </si>
  <si>
    <r>
      <rPr>
        <b/>
        <sz val="10"/>
        <rFont val="仿宋_GB2312"/>
        <family val="3"/>
        <charset val="134"/>
      </rPr>
      <t>资兴市小计</t>
    </r>
    <phoneticPr fontId="2" type="noConversion"/>
  </si>
  <si>
    <r>
      <rPr>
        <b/>
        <sz val="10"/>
        <rFont val="仿宋_GB2312"/>
        <family val="3"/>
        <charset val="134"/>
      </rPr>
      <t>沅陵县小计</t>
    </r>
    <phoneticPr fontId="2" type="noConversion"/>
  </si>
  <si>
    <r>
      <rPr>
        <b/>
        <sz val="10"/>
        <rFont val="仿宋_GB2312"/>
        <family val="3"/>
        <charset val="134"/>
      </rPr>
      <t>洪江市小计</t>
    </r>
    <phoneticPr fontId="2" type="noConversion"/>
  </si>
  <si>
    <r>
      <rPr>
        <b/>
        <sz val="10"/>
        <rFont val="仿宋_GB2312"/>
        <family val="3"/>
        <charset val="134"/>
      </rPr>
      <t>平江县小计</t>
    </r>
    <phoneticPr fontId="2" type="noConversion"/>
  </si>
  <si>
    <t>辰溪县人民政府</t>
    <phoneticPr fontId="2" type="noConversion"/>
  </si>
  <si>
    <t>10</t>
    <phoneticPr fontId="2" type="noConversion"/>
  </si>
  <si>
    <t>15</t>
    <phoneticPr fontId="2" type="noConversion"/>
  </si>
  <si>
    <t>16</t>
  </si>
  <si>
    <t>18</t>
    <phoneticPr fontId="2" type="noConversion"/>
  </si>
  <si>
    <t>19</t>
    <phoneticPr fontId="2" type="noConversion"/>
  </si>
  <si>
    <t>21</t>
    <phoneticPr fontId="2" type="noConversion"/>
  </si>
  <si>
    <t>22</t>
    <phoneticPr fontId="2" type="noConversion"/>
  </si>
  <si>
    <t>23</t>
  </si>
  <si>
    <t>27</t>
    <phoneticPr fontId="2" type="noConversion"/>
  </si>
  <si>
    <t>31</t>
    <phoneticPr fontId="2" type="noConversion"/>
  </si>
  <si>
    <t>33</t>
    <phoneticPr fontId="2" type="noConversion"/>
  </si>
  <si>
    <t>34</t>
    <phoneticPr fontId="2" type="noConversion"/>
  </si>
  <si>
    <t>35</t>
  </si>
  <si>
    <t>40</t>
    <phoneticPr fontId="2" type="noConversion"/>
  </si>
  <si>
    <t>41</t>
    <phoneticPr fontId="2" type="noConversion"/>
  </si>
  <si>
    <t>41宗涉及自然保护地（生态红线）内省级发证探矿权专项补助资金明细表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</si>
</sst>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Times New Roman"/>
      <family val="1"/>
    </font>
    <font>
      <b/>
      <sz val="10"/>
      <name val="仿宋_GB2312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b/>
      <sz val="16"/>
      <name val="方正小标宋简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0"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zoomScaleNormal="100" workbookViewId="0">
      <selection activeCell="E5" sqref="E5"/>
    </sheetView>
  </sheetViews>
  <sheetFormatPr defaultColWidth="9" defaultRowHeight="14.4"/>
  <cols>
    <col min="1" max="1" width="6.8984375" style="6" customWidth="1"/>
    <col min="2" max="2" width="9.09765625" style="5" customWidth="1"/>
    <col min="3" max="3" width="9.8984375" style="4" customWidth="1"/>
    <col min="4" max="4" width="15.19921875" style="1" customWidth="1"/>
    <col min="5" max="5" width="25.8984375" style="3" customWidth="1"/>
    <col min="6" max="6" width="14.69921875" style="1" customWidth="1"/>
    <col min="7" max="7" width="15" style="2" customWidth="1"/>
    <col min="8" max="16384" width="9" style="1"/>
  </cols>
  <sheetData>
    <row r="1" spans="1:7" ht="28.2" customHeight="1">
      <c r="A1" s="27" t="s">
        <v>140</v>
      </c>
    </row>
    <row r="2" spans="1:7" ht="41.4" customHeight="1">
      <c r="A2" s="34" t="s">
        <v>176</v>
      </c>
      <c r="B2" s="34"/>
      <c r="C2" s="34"/>
      <c r="D2" s="34"/>
      <c r="E2" s="34"/>
      <c r="F2" s="34"/>
      <c r="G2" s="34"/>
    </row>
    <row r="3" spans="1:7" s="21" customFormat="1" ht="41.4" customHeight="1">
      <c r="A3" s="26" t="s">
        <v>139</v>
      </c>
      <c r="B3" s="25" t="s">
        <v>148</v>
      </c>
      <c r="C3" s="25" t="s">
        <v>149</v>
      </c>
      <c r="D3" s="24" t="s">
        <v>150</v>
      </c>
      <c r="E3" s="23" t="s">
        <v>151</v>
      </c>
      <c r="F3" s="23" t="s">
        <v>152</v>
      </c>
      <c r="G3" s="22" t="s">
        <v>153</v>
      </c>
    </row>
    <row r="4" spans="1:7" s="30" customFormat="1" ht="30" customHeight="1">
      <c r="A4" s="17"/>
      <c r="B4" s="35" t="s">
        <v>138</v>
      </c>
      <c r="C4" s="35"/>
      <c r="D4" s="35"/>
      <c r="E4" s="18"/>
      <c r="F4" s="18"/>
      <c r="G4" s="14">
        <f>G5+G8+G14+G16+G19+G26+G31+G35+G38+G53+G55+G33</f>
        <v>20283.180000000004</v>
      </c>
    </row>
    <row r="5" spans="1:7" s="30" customFormat="1" ht="30" customHeight="1">
      <c r="A5" s="17"/>
      <c r="B5" s="35" t="s">
        <v>137</v>
      </c>
      <c r="C5" s="35" t="s">
        <v>136</v>
      </c>
      <c r="D5" s="35"/>
      <c r="E5" s="18"/>
      <c r="F5" s="18"/>
      <c r="G5" s="14">
        <v>86.55</v>
      </c>
    </row>
    <row r="6" spans="1:7" s="31" customFormat="1" ht="30" customHeight="1">
      <c r="A6" s="10" t="s">
        <v>135</v>
      </c>
      <c r="B6" s="35"/>
      <c r="C6" s="11" t="s">
        <v>134</v>
      </c>
      <c r="D6" s="20" t="s">
        <v>133</v>
      </c>
      <c r="E6" s="8" t="s">
        <v>132</v>
      </c>
      <c r="F6" s="20" t="s">
        <v>141</v>
      </c>
      <c r="G6" s="7">
        <v>31.15</v>
      </c>
    </row>
    <row r="7" spans="1:7" s="31" customFormat="1" ht="30" customHeight="1">
      <c r="A7" s="10" t="s">
        <v>131</v>
      </c>
      <c r="B7" s="35"/>
      <c r="C7" s="11" t="s">
        <v>130</v>
      </c>
      <c r="D7" s="20" t="s">
        <v>129</v>
      </c>
      <c r="E7" s="8" t="s">
        <v>128</v>
      </c>
      <c r="F7" s="20" t="s">
        <v>142</v>
      </c>
      <c r="G7" s="7">
        <v>55.4</v>
      </c>
    </row>
    <row r="8" spans="1:7" s="32" customFormat="1" ht="30" customHeight="1">
      <c r="A8" s="17"/>
      <c r="B8" s="35" t="s">
        <v>127</v>
      </c>
      <c r="C8" s="35" t="s">
        <v>126</v>
      </c>
      <c r="D8" s="35"/>
      <c r="E8" s="19"/>
      <c r="F8" s="18"/>
      <c r="G8" s="14">
        <v>1544.18</v>
      </c>
    </row>
    <row r="9" spans="1:7" s="31" customFormat="1" ht="30" customHeight="1">
      <c r="A9" s="10"/>
      <c r="B9" s="35"/>
      <c r="C9" s="36" t="s">
        <v>125</v>
      </c>
      <c r="D9" s="9" t="s">
        <v>143</v>
      </c>
      <c r="E9" s="19"/>
      <c r="F9" s="18"/>
      <c r="G9" s="14">
        <f>G10+G11+G12</f>
        <v>1012.8</v>
      </c>
    </row>
    <row r="10" spans="1:7" s="33" customFormat="1" ht="30" customHeight="1">
      <c r="A10" s="10" t="s">
        <v>124</v>
      </c>
      <c r="B10" s="35"/>
      <c r="C10" s="36"/>
      <c r="D10" s="20" t="s">
        <v>123</v>
      </c>
      <c r="E10" s="8" t="s">
        <v>122</v>
      </c>
      <c r="F10" s="20" t="s">
        <v>142</v>
      </c>
      <c r="G10" s="7">
        <v>717.71</v>
      </c>
    </row>
    <row r="11" spans="1:7" s="29" customFormat="1" ht="30" customHeight="1">
      <c r="A11" s="10" t="s">
        <v>121</v>
      </c>
      <c r="B11" s="35"/>
      <c r="C11" s="36"/>
      <c r="D11" s="20" t="s">
        <v>118</v>
      </c>
      <c r="E11" s="13" t="s">
        <v>120</v>
      </c>
      <c r="F11" s="12" t="s">
        <v>142</v>
      </c>
      <c r="G11" s="7">
        <v>89.15</v>
      </c>
    </row>
    <row r="12" spans="1:7" s="29" customFormat="1" ht="30" customHeight="1">
      <c r="A12" s="10" t="s">
        <v>119</v>
      </c>
      <c r="B12" s="35"/>
      <c r="C12" s="36"/>
      <c r="D12" s="20" t="s">
        <v>118</v>
      </c>
      <c r="E12" s="8" t="s">
        <v>117</v>
      </c>
      <c r="F12" s="20" t="s">
        <v>142</v>
      </c>
      <c r="G12" s="7">
        <v>205.94</v>
      </c>
    </row>
    <row r="13" spans="1:7" s="29" customFormat="1" ht="30" customHeight="1">
      <c r="A13" s="10" t="s">
        <v>116</v>
      </c>
      <c r="B13" s="35"/>
      <c r="C13" s="11" t="s">
        <v>115</v>
      </c>
      <c r="D13" s="20" t="s">
        <v>144</v>
      </c>
      <c r="E13" s="8" t="s">
        <v>114</v>
      </c>
      <c r="F13" s="20" t="s">
        <v>141</v>
      </c>
      <c r="G13" s="7">
        <v>531.38</v>
      </c>
    </row>
    <row r="14" spans="1:7" s="30" customFormat="1" ht="30" customHeight="1">
      <c r="A14" s="17"/>
      <c r="B14" s="35" t="s">
        <v>113</v>
      </c>
      <c r="C14" s="35" t="s">
        <v>112</v>
      </c>
      <c r="D14" s="35"/>
      <c r="E14" s="19"/>
      <c r="F14" s="18"/>
      <c r="G14" s="14">
        <v>429.3</v>
      </c>
    </row>
    <row r="15" spans="1:7" s="31" customFormat="1" ht="30" customHeight="1">
      <c r="A15" s="10" t="s">
        <v>111</v>
      </c>
      <c r="B15" s="35"/>
      <c r="C15" s="11" t="s">
        <v>110</v>
      </c>
      <c r="D15" s="20" t="s">
        <v>109</v>
      </c>
      <c r="E15" s="13" t="s">
        <v>108</v>
      </c>
      <c r="F15" s="12" t="s">
        <v>141</v>
      </c>
      <c r="G15" s="7">
        <v>429.3</v>
      </c>
    </row>
    <row r="16" spans="1:7" s="29" customFormat="1" ht="30" customHeight="1">
      <c r="A16" s="10"/>
      <c r="B16" s="35" t="s">
        <v>107</v>
      </c>
      <c r="C16" s="35" t="s">
        <v>106</v>
      </c>
      <c r="D16" s="35"/>
      <c r="E16" s="8"/>
      <c r="F16" s="20"/>
      <c r="G16" s="14">
        <f>SUM(G17:G18)</f>
        <v>1064.07</v>
      </c>
    </row>
    <row r="17" spans="1:7" s="29" customFormat="1" ht="30" customHeight="1">
      <c r="A17" s="10" t="s">
        <v>105</v>
      </c>
      <c r="B17" s="35"/>
      <c r="C17" s="11" t="s">
        <v>104</v>
      </c>
      <c r="D17" s="20" t="s">
        <v>103</v>
      </c>
      <c r="E17" s="13" t="s">
        <v>102</v>
      </c>
      <c r="F17" s="12" t="s">
        <v>141</v>
      </c>
      <c r="G17" s="7">
        <v>572.11</v>
      </c>
    </row>
    <row r="18" spans="1:7" s="29" customFormat="1" ht="30" customHeight="1">
      <c r="A18" s="10" t="s">
        <v>101</v>
      </c>
      <c r="B18" s="35"/>
      <c r="C18" s="11" t="s">
        <v>100</v>
      </c>
      <c r="D18" s="20" t="s">
        <v>99</v>
      </c>
      <c r="E18" s="8" t="s">
        <v>98</v>
      </c>
      <c r="F18" s="20" t="s">
        <v>145</v>
      </c>
      <c r="G18" s="7">
        <v>491.96</v>
      </c>
    </row>
    <row r="19" spans="1:7" s="30" customFormat="1" ht="30" customHeight="1">
      <c r="A19" s="17"/>
      <c r="B19" s="38" t="s">
        <v>89</v>
      </c>
      <c r="C19" s="35" t="s">
        <v>97</v>
      </c>
      <c r="D19" s="35"/>
      <c r="E19" s="19"/>
      <c r="F19" s="18"/>
      <c r="G19" s="14">
        <f>G20</f>
        <v>3450.54</v>
      </c>
    </row>
    <row r="20" spans="1:7" s="29" customFormat="1" ht="30" customHeight="1">
      <c r="A20" s="10"/>
      <c r="B20" s="39"/>
      <c r="C20" s="41" t="s">
        <v>88</v>
      </c>
      <c r="D20" s="9" t="s">
        <v>146</v>
      </c>
      <c r="E20" s="19"/>
      <c r="F20" s="18"/>
      <c r="G20" s="14">
        <f>SUM(G21:G25)</f>
        <v>3450.54</v>
      </c>
    </row>
    <row r="21" spans="1:7" s="29" customFormat="1" ht="30" customHeight="1">
      <c r="A21" s="10" t="s">
        <v>161</v>
      </c>
      <c r="B21" s="39"/>
      <c r="C21" s="42"/>
      <c r="D21" s="20" t="s">
        <v>86</v>
      </c>
      <c r="E21" s="8" t="s">
        <v>95</v>
      </c>
      <c r="F21" s="20" t="s">
        <v>141</v>
      </c>
      <c r="G21" s="7">
        <v>639.23</v>
      </c>
    </row>
    <row r="22" spans="1:7" s="29" customFormat="1" ht="30" customHeight="1">
      <c r="A22" s="10" t="s">
        <v>96</v>
      </c>
      <c r="B22" s="39"/>
      <c r="C22" s="42"/>
      <c r="D22" s="20" t="s">
        <v>86</v>
      </c>
      <c r="E22" s="8" t="s">
        <v>93</v>
      </c>
      <c r="F22" s="20" t="s">
        <v>141</v>
      </c>
      <c r="G22" s="7">
        <v>94.62</v>
      </c>
    </row>
    <row r="23" spans="1:7" s="29" customFormat="1" ht="30" customHeight="1">
      <c r="A23" s="10" t="s">
        <v>94</v>
      </c>
      <c r="B23" s="39"/>
      <c r="C23" s="42"/>
      <c r="D23" s="20" t="s">
        <v>86</v>
      </c>
      <c r="E23" s="13" t="s">
        <v>91</v>
      </c>
      <c r="F23" s="12" t="s">
        <v>141</v>
      </c>
      <c r="G23" s="7">
        <v>1475.57</v>
      </c>
    </row>
    <row r="24" spans="1:7" s="29" customFormat="1" ht="30" customHeight="1">
      <c r="A24" s="10" t="s">
        <v>92</v>
      </c>
      <c r="B24" s="39"/>
      <c r="C24" s="42"/>
      <c r="D24" s="20" t="s">
        <v>86</v>
      </c>
      <c r="E24" s="8" t="s">
        <v>87</v>
      </c>
      <c r="F24" s="20" t="s">
        <v>141</v>
      </c>
      <c r="G24" s="7">
        <v>151.03</v>
      </c>
    </row>
    <row r="25" spans="1:7" s="29" customFormat="1" ht="30" customHeight="1">
      <c r="A25" s="10" t="s">
        <v>90</v>
      </c>
      <c r="B25" s="40"/>
      <c r="C25" s="43"/>
      <c r="D25" s="20" t="s">
        <v>86</v>
      </c>
      <c r="E25" s="8" t="s">
        <v>85</v>
      </c>
      <c r="F25" s="20" t="s">
        <v>141</v>
      </c>
      <c r="G25" s="7">
        <v>1090.0899999999999</v>
      </c>
    </row>
    <row r="26" spans="1:7" s="30" customFormat="1" ht="30" customHeight="1">
      <c r="A26" s="17"/>
      <c r="B26" s="35" t="s">
        <v>84</v>
      </c>
      <c r="C26" s="35" t="s">
        <v>83</v>
      </c>
      <c r="D26" s="35"/>
      <c r="E26" s="19"/>
      <c r="F26" s="18"/>
      <c r="G26" s="14">
        <v>256</v>
      </c>
    </row>
    <row r="27" spans="1:7" s="29" customFormat="1" ht="30" customHeight="1">
      <c r="A27" s="10"/>
      <c r="B27" s="35"/>
      <c r="C27" s="37" t="s">
        <v>82</v>
      </c>
      <c r="D27" s="9" t="s">
        <v>159</v>
      </c>
      <c r="E27" s="19"/>
      <c r="F27" s="18"/>
      <c r="G27" s="14">
        <f>SUM(G28:G30)</f>
        <v>256</v>
      </c>
    </row>
    <row r="28" spans="1:7" s="31" customFormat="1" ht="30" customHeight="1">
      <c r="A28" s="10" t="s">
        <v>162</v>
      </c>
      <c r="B28" s="35"/>
      <c r="C28" s="37"/>
      <c r="D28" s="20" t="s">
        <v>81</v>
      </c>
      <c r="E28" s="8" t="s">
        <v>80</v>
      </c>
      <c r="F28" s="20" t="s">
        <v>141</v>
      </c>
      <c r="G28" s="7">
        <v>38.04</v>
      </c>
    </row>
    <row r="29" spans="1:7" s="31" customFormat="1" ht="30" customHeight="1">
      <c r="A29" s="10" t="s">
        <v>163</v>
      </c>
      <c r="B29" s="35"/>
      <c r="C29" s="37"/>
      <c r="D29" s="20" t="s">
        <v>77</v>
      </c>
      <c r="E29" s="8" t="s">
        <v>78</v>
      </c>
      <c r="F29" s="20" t="s">
        <v>141</v>
      </c>
      <c r="G29" s="7">
        <v>210.38</v>
      </c>
    </row>
    <row r="30" spans="1:7" s="31" customFormat="1" ht="30" customHeight="1">
      <c r="A30" s="10" t="s">
        <v>79</v>
      </c>
      <c r="B30" s="35"/>
      <c r="C30" s="37"/>
      <c r="D30" s="20" t="s">
        <v>77</v>
      </c>
      <c r="E30" s="8" t="s">
        <v>76</v>
      </c>
      <c r="F30" s="20" t="s">
        <v>145</v>
      </c>
      <c r="G30" s="7">
        <v>7.58</v>
      </c>
    </row>
    <row r="31" spans="1:7" s="32" customFormat="1" ht="30" customHeight="1">
      <c r="A31" s="17"/>
      <c r="B31" s="35" t="s">
        <v>75</v>
      </c>
      <c r="C31" s="35" t="s">
        <v>74</v>
      </c>
      <c r="D31" s="35"/>
      <c r="E31" s="19"/>
      <c r="F31" s="18"/>
      <c r="G31" s="14">
        <v>483.52</v>
      </c>
    </row>
    <row r="32" spans="1:7" s="31" customFormat="1" ht="30" customHeight="1">
      <c r="A32" s="10" t="s">
        <v>164</v>
      </c>
      <c r="B32" s="35"/>
      <c r="C32" s="11" t="s">
        <v>73</v>
      </c>
      <c r="D32" s="20" t="s">
        <v>72</v>
      </c>
      <c r="E32" s="12" t="s">
        <v>71</v>
      </c>
      <c r="F32" s="12" t="s">
        <v>141</v>
      </c>
      <c r="G32" s="7">
        <v>483.52</v>
      </c>
    </row>
    <row r="33" spans="1:7" s="32" customFormat="1" ht="30" customHeight="1">
      <c r="A33" s="17"/>
      <c r="B33" s="35" t="s">
        <v>70</v>
      </c>
      <c r="C33" s="35" t="s">
        <v>69</v>
      </c>
      <c r="D33" s="35"/>
      <c r="E33" s="15"/>
      <c r="F33" s="15"/>
      <c r="G33" s="14">
        <v>15.97</v>
      </c>
    </row>
    <row r="34" spans="1:7" s="31" customFormat="1" ht="30" customHeight="1">
      <c r="A34" s="10" t="s">
        <v>165</v>
      </c>
      <c r="B34" s="35"/>
      <c r="C34" s="11" t="s">
        <v>67</v>
      </c>
      <c r="D34" s="20" t="s">
        <v>66</v>
      </c>
      <c r="E34" s="8" t="s">
        <v>65</v>
      </c>
      <c r="F34" s="20" t="s">
        <v>141</v>
      </c>
      <c r="G34" s="7">
        <v>15.97</v>
      </c>
    </row>
    <row r="35" spans="1:7" s="32" customFormat="1" ht="30" customHeight="1">
      <c r="A35" s="17"/>
      <c r="B35" s="35" t="s">
        <v>64</v>
      </c>
      <c r="C35" s="35" t="s">
        <v>63</v>
      </c>
      <c r="D35" s="35"/>
      <c r="E35" s="19"/>
      <c r="F35" s="18"/>
      <c r="G35" s="14">
        <v>1703.23</v>
      </c>
    </row>
    <row r="36" spans="1:7" s="29" customFormat="1" ht="30" customHeight="1">
      <c r="A36" s="10" t="s">
        <v>68</v>
      </c>
      <c r="B36" s="35"/>
      <c r="C36" s="11" t="s">
        <v>62</v>
      </c>
      <c r="D36" s="20" t="s">
        <v>61</v>
      </c>
      <c r="E36" s="8" t="s">
        <v>60</v>
      </c>
      <c r="F36" s="20" t="s">
        <v>141</v>
      </c>
      <c r="G36" s="7">
        <v>1179.72</v>
      </c>
    </row>
    <row r="37" spans="1:7" s="29" customFormat="1" ht="30" customHeight="1">
      <c r="A37" s="10" t="s">
        <v>166</v>
      </c>
      <c r="B37" s="35"/>
      <c r="C37" s="11" t="s">
        <v>59</v>
      </c>
      <c r="D37" s="20" t="s">
        <v>58</v>
      </c>
      <c r="E37" s="8" t="s">
        <v>57</v>
      </c>
      <c r="F37" s="20" t="s">
        <v>141</v>
      </c>
      <c r="G37" s="7">
        <v>523.51</v>
      </c>
    </row>
    <row r="38" spans="1:7" s="32" customFormat="1" ht="30" customHeight="1">
      <c r="A38" s="17"/>
      <c r="B38" s="38" t="s">
        <v>56</v>
      </c>
      <c r="C38" s="35" t="s">
        <v>55</v>
      </c>
      <c r="D38" s="35"/>
      <c r="E38" s="19"/>
      <c r="F38" s="18"/>
      <c r="G38" s="14">
        <v>9761.19</v>
      </c>
    </row>
    <row r="39" spans="1:7" s="31" customFormat="1" ht="30" customHeight="1">
      <c r="A39" s="10"/>
      <c r="B39" s="39"/>
      <c r="C39" s="37" t="s">
        <v>54</v>
      </c>
      <c r="D39" s="9" t="s">
        <v>154</v>
      </c>
      <c r="E39" s="19"/>
      <c r="F39" s="18"/>
      <c r="G39" s="14">
        <f>SUM(G40:G44)</f>
        <v>3374.18</v>
      </c>
    </row>
    <row r="40" spans="1:7" s="31" customFormat="1" ht="30" customHeight="1">
      <c r="A40" s="10" t="s">
        <v>167</v>
      </c>
      <c r="B40" s="39"/>
      <c r="C40" s="37"/>
      <c r="D40" s="20" t="s">
        <v>49</v>
      </c>
      <c r="E40" s="13" t="s">
        <v>53</v>
      </c>
      <c r="F40" s="12" t="s">
        <v>141</v>
      </c>
      <c r="G40" s="7">
        <v>1455.53</v>
      </c>
    </row>
    <row r="41" spans="1:7" s="31" customFormat="1" ht="30" customHeight="1">
      <c r="A41" s="10" t="s">
        <v>168</v>
      </c>
      <c r="B41" s="39"/>
      <c r="C41" s="37"/>
      <c r="D41" s="20" t="s">
        <v>49</v>
      </c>
      <c r="E41" s="13" t="s">
        <v>51</v>
      </c>
      <c r="F41" s="12" t="s">
        <v>141</v>
      </c>
      <c r="G41" s="7">
        <v>803.29</v>
      </c>
    </row>
    <row r="42" spans="1:7" s="31" customFormat="1" ht="30" customHeight="1">
      <c r="A42" s="10" t="s">
        <v>52</v>
      </c>
      <c r="B42" s="39"/>
      <c r="C42" s="37"/>
      <c r="D42" s="20" t="s">
        <v>49</v>
      </c>
      <c r="E42" s="8" t="s">
        <v>48</v>
      </c>
      <c r="F42" s="20" t="s">
        <v>141</v>
      </c>
      <c r="G42" s="7">
        <v>20.77</v>
      </c>
    </row>
    <row r="43" spans="1:7" s="31" customFormat="1" ht="30" customHeight="1">
      <c r="A43" s="10" t="s">
        <v>50</v>
      </c>
      <c r="B43" s="39"/>
      <c r="C43" s="37"/>
      <c r="D43" s="20" t="s">
        <v>45</v>
      </c>
      <c r="E43" s="8" t="s">
        <v>46</v>
      </c>
      <c r="F43" s="20" t="s">
        <v>147</v>
      </c>
      <c r="G43" s="7">
        <v>598.02</v>
      </c>
    </row>
    <row r="44" spans="1:7" s="31" customFormat="1" ht="30" customHeight="1">
      <c r="A44" s="10" t="s">
        <v>47</v>
      </c>
      <c r="B44" s="39"/>
      <c r="C44" s="37"/>
      <c r="D44" s="20" t="s">
        <v>45</v>
      </c>
      <c r="E44" s="13" t="s">
        <v>44</v>
      </c>
      <c r="F44" s="20" t="s">
        <v>142</v>
      </c>
      <c r="G44" s="7">
        <v>496.57</v>
      </c>
    </row>
    <row r="45" spans="1:7" s="31" customFormat="1" ht="31.2" customHeight="1">
      <c r="A45" s="10"/>
      <c r="B45" s="39"/>
      <c r="C45" s="41" t="s">
        <v>43</v>
      </c>
      <c r="D45" s="18" t="s">
        <v>155</v>
      </c>
      <c r="E45" s="16"/>
      <c r="F45" s="15"/>
      <c r="G45" s="14">
        <f>SUM(G46:G48)</f>
        <v>2353.15</v>
      </c>
    </row>
    <row r="46" spans="1:7" s="31" customFormat="1" ht="30" customHeight="1">
      <c r="A46" s="10" t="s">
        <v>169</v>
      </c>
      <c r="B46" s="39"/>
      <c r="C46" s="42"/>
      <c r="D46" s="20" t="s">
        <v>41</v>
      </c>
      <c r="E46" s="8" t="s">
        <v>40</v>
      </c>
      <c r="F46" s="20" t="s">
        <v>141</v>
      </c>
      <c r="G46" s="7">
        <v>68.099999999999994</v>
      </c>
    </row>
    <row r="47" spans="1:7" s="31" customFormat="1" ht="30" customHeight="1">
      <c r="A47" s="10" t="s">
        <v>42</v>
      </c>
      <c r="B47" s="39"/>
      <c r="C47" s="42"/>
      <c r="D47" s="20" t="s">
        <v>36</v>
      </c>
      <c r="E47" s="13" t="s">
        <v>38</v>
      </c>
      <c r="F47" s="12" t="s">
        <v>141</v>
      </c>
      <c r="G47" s="7">
        <v>654.58000000000004</v>
      </c>
    </row>
    <row r="48" spans="1:7" s="31" customFormat="1" ht="30" customHeight="1">
      <c r="A48" s="10" t="s">
        <v>39</v>
      </c>
      <c r="B48" s="39"/>
      <c r="C48" s="43"/>
      <c r="D48" s="20" t="s">
        <v>36</v>
      </c>
      <c r="E48" s="8" t="s">
        <v>35</v>
      </c>
      <c r="F48" s="20" t="s">
        <v>141</v>
      </c>
      <c r="G48" s="7">
        <v>1630.47</v>
      </c>
    </row>
    <row r="49" spans="1:7" s="31" customFormat="1" ht="30" customHeight="1">
      <c r="A49" s="10" t="s">
        <v>37</v>
      </c>
      <c r="B49" s="39"/>
      <c r="C49" s="11" t="s">
        <v>34</v>
      </c>
      <c r="D49" s="20" t="s">
        <v>33</v>
      </c>
      <c r="E49" s="8" t="s">
        <v>32</v>
      </c>
      <c r="F49" s="20" t="s">
        <v>147</v>
      </c>
      <c r="G49" s="7">
        <v>140.22999999999999</v>
      </c>
    </row>
    <row r="50" spans="1:7" s="31" customFormat="1" ht="30" customHeight="1">
      <c r="A50" s="10"/>
      <c r="B50" s="39"/>
      <c r="C50" s="37" t="s">
        <v>31</v>
      </c>
      <c r="D50" s="18" t="s">
        <v>156</v>
      </c>
      <c r="E50" s="19"/>
      <c r="F50" s="18"/>
      <c r="G50" s="14">
        <f>SUM(G51:G52)</f>
        <v>3893.63</v>
      </c>
    </row>
    <row r="51" spans="1:7" s="31" customFormat="1" ht="30" customHeight="1">
      <c r="A51" s="10" t="s">
        <v>170</v>
      </c>
      <c r="B51" s="39"/>
      <c r="C51" s="37"/>
      <c r="D51" s="20" t="s">
        <v>29</v>
      </c>
      <c r="E51" s="8" t="s">
        <v>28</v>
      </c>
      <c r="F51" s="20" t="s">
        <v>141</v>
      </c>
      <c r="G51" s="7">
        <v>3454.96</v>
      </c>
    </row>
    <row r="52" spans="1:7" s="31" customFormat="1" ht="30" customHeight="1">
      <c r="A52" s="10" t="s">
        <v>30</v>
      </c>
      <c r="B52" s="40"/>
      <c r="C52" s="37"/>
      <c r="D52" s="20" t="s">
        <v>27</v>
      </c>
      <c r="E52" s="8" t="s">
        <v>26</v>
      </c>
      <c r="F52" s="20" t="s">
        <v>141</v>
      </c>
      <c r="G52" s="7">
        <v>438.67</v>
      </c>
    </row>
    <row r="53" spans="1:7" s="32" customFormat="1" ht="30" customHeight="1">
      <c r="A53" s="17"/>
      <c r="B53" s="35" t="s">
        <v>25</v>
      </c>
      <c r="C53" s="35" t="s">
        <v>24</v>
      </c>
      <c r="D53" s="35"/>
      <c r="E53" s="19"/>
      <c r="F53" s="18"/>
      <c r="G53" s="14">
        <v>147.79</v>
      </c>
    </row>
    <row r="54" spans="1:7" s="29" customFormat="1" ht="30" customHeight="1">
      <c r="A54" s="10" t="s">
        <v>171</v>
      </c>
      <c r="B54" s="35"/>
      <c r="C54" s="11" t="s">
        <v>23</v>
      </c>
      <c r="D54" s="20" t="s">
        <v>22</v>
      </c>
      <c r="E54" s="13" t="s">
        <v>21</v>
      </c>
      <c r="F54" s="20" t="s">
        <v>141</v>
      </c>
      <c r="G54" s="7">
        <v>147.79</v>
      </c>
    </row>
    <row r="55" spans="1:7" s="30" customFormat="1" ht="30" customHeight="1">
      <c r="A55" s="17"/>
      <c r="B55" s="35" t="s">
        <v>20</v>
      </c>
      <c r="C55" s="35" t="s">
        <v>19</v>
      </c>
      <c r="D55" s="35"/>
      <c r="E55" s="16"/>
      <c r="F55" s="15"/>
      <c r="G55" s="14">
        <v>1340.84</v>
      </c>
    </row>
    <row r="56" spans="1:7" s="29" customFormat="1" ht="30" customHeight="1">
      <c r="A56" s="10"/>
      <c r="B56" s="35"/>
      <c r="C56" s="37" t="s">
        <v>18</v>
      </c>
      <c r="D56" s="9" t="s">
        <v>157</v>
      </c>
      <c r="E56" s="16"/>
      <c r="F56" s="15"/>
      <c r="G56" s="14">
        <f>SUM(G57:G61)</f>
        <v>632.54999999999995</v>
      </c>
    </row>
    <row r="57" spans="1:7" s="29" customFormat="1" ht="30" customHeight="1">
      <c r="A57" s="10" t="s">
        <v>172</v>
      </c>
      <c r="B57" s="35"/>
      <c r="C57" s="37"/>
      <c r="D57" s="20" t="s">
        <v>17</v>
      </c>
      <c r="E57" s="8" t="s">
        <v>16</v>
      </c>
      <c r="F57" s="20" t="s">
        <v>141</v>
      </c>
      <c r="G57" s="7">
        <v>87.82</v>
      </c>
    </row>
    <row r="58" spans="1:7" s="29" customFormat="1" ht="30" customHeight="1">
      <c r="A58" s="10" t="s">
        <v>173</v>
      </c>
      <c r="B58" s="35"/>
      <c r="C58" s="37"/>
      <c r="D58" s="20" t="s">
        <v>8</v>
      </c>
      <c r="E58" s="8" t="s">
        <v>14</v>
      </c>
      <c r="F58" s="20" t="s">
        <v>147</v>
      </c>
      <c r="G58" s="7">
        <v>31.31</v>
      </c>
    </row>
    <row r="59" spans="1:7" s="29" customFormat="1" ht="30" customHeight="1">
      <c r="A59" s="10" t="s">
        <v>15</v>
      </c>
      <c r="B59" s="35"/>
      <c r="C59" s="37"/>
      <c r="D59" s="20" t="s">
        <v>8</v>
      </c>
      <c r="E59" s="8" t="s">
        <v>12</v>
      </c>
      <c r="F59" s="20" t="s">
        <v>141</v>
      </c>
      <c r="G59" s="7">
        <v>201.17</v>
      </c>
    </row>
    <row r="60" spans="1:7" s="33" customFormat="1" ht="30" customHeight="1">
      <c r="A60" s="10" t="s">
        <v>13</v>
      </c>
      <c r="B60" s="35"/>
      <c r="C60" s="37"/>
      <c r="D60" s="20" t="s">
        <v>8</v>
      </c>
      <c r="E60" s="8" t="s">
        <v>10</v>
      </c>
      <c r="F60" s="20" t="s">
        <v>147</v>
      </c>
      <c r="G60" s="7">
        <v>107.69</v>
      </c>
    </row>
    <row r="61" spans="1:7" s="33" customFormat="1" ht="30" customHeight="1">
      <c r="A61" s="10" t="s">
        <v>11</v>
      </c>
      <c r="B61" s="35"/>
      <c r="C61" s="37"/>
      <c r="D61" s="20" t="s">
        <v>8</v>
      </c>
      <c r="E61" s="8" t="s">
        <v>7</v>
      </c>
      <c r="F61" s="20" t="s">
        <v>147</v>
      </c>
      <c r="G61" s="7">
        <v>204.56</v>
      </c>
    </row>
    <row r="62" spans="1:7" s="29" customFormat="1" ht="30" customHeight="1">
      <c r="A62" s="10" t="s">
        <v>9</v>
      </c>
      <c r="B62" s="35"/>
      <c r="C62" s="11" t="s">
        <v>6</v>
      </c>
      <c r="D62" s="28" t="s">
        <v>160</v>
      </c>
      <c r="E62" s="8" t="s">
        <v>5</v>
      </c>
      <c r="F62" s="20" t="s">
        <v>141</v>
      </c>
      <c r="G62" s="7">
        <v>34.61</v>
      </c>
    </row>
    <row r="63" spans="1:7" s="29" customFormat="1" ht="30" customHeight="1">
      <c r="A63" s="10"/>
      <c r="B63" s="35"/>
      <c r="C63" s="37" t="s">
        <v>4</v>
      </c>
      <c r="D63" s="18" t="s">
        <v>158</v>
      </c>
      <c r="E63" s="19"/>
      <c r="F63" s="18"/>
      <c r="G63" s="14">
        <f>G64+G65</f>
        <v>673.68299999999999</v>
      </c>
    </row>
    <row r="64" spans="1:7" s="33" customFormat="1" ht="30" customHeight="1">
      <c r="A64" s="10" t="s">
        <v>174</v>
      </c>
      <c r="B64" s="35"/>
      <c r="C64" s="37"/>
      <c r="D64" s="20" t="s">
        <v>3</v>
      </c>
      <c r="E64" s="8" t="s">
        <v>2</v>
      </c>
      <c r="F64" s="20" t="s">
        <v>141</v>
      </c>
      <c r="G64" s="7">
        <v>451</v>
      </c>
    </row>
    <row r="65" spans="1:7" s="29" customFormat="1" ht="30" customHeight="1">
      <c r="A65" s="10" t="s">
        <v>175</v>
      </c>
      <c r="B65" s="35"/>
      <c r="C65" s="37"/>
      <c r="D65" s="20" t="s">
        <v>1</v>
      </c>
      <c r="E65" s="8" t="s">
        <v>0</v>
      </c>
      <c r="F65" s="20" t="s">
        <v>141</v>
      </c>
      <c r="G65" s="7">
        <v>222.68299999999999</v>
      </c>
    </row>
  </sheetData>
  <mergeCells count="34">
    <mergeCell ref="B16:B18"/>
    <mergeCell ref="B14:B15"/>
    <mergeCell ref="B5:B7"/>
    <mergeCell ref="C16:D16"/>
    <mergeCell ref="C27:C30"/>
    <mergeCell ref="B26:B30"/>
    <mergeCell ref="C19:D19"/>
    <mergeCell ref="C26:D26"/>
    <mergeCell ref="B19:B25"/>
    <mergeCell ref="C20:C25"/>
    <mergeCell ref="B55:B65"/>
    <mergeCell ref="C53:D53"/>
    <mergeCell ref="C55:D55"/>
    <mergeCell ref="C56:C61"/>
    <mergeCell ref="C63:C65"/>
    <mergeCell ref="B53:B54"/>
    <mergeCell ref="B35:B37"/>
    <mergeCell ref="C31:D31"/>
    <mergeCell ref="C33:D33"/>
    <mergeCell ref="C35:D35"/>
    <mergeCell ref="B31:B32"/>
    <mergeCell ref="B33:B34"/>
    <mergeCell ref="C38:D38"/>
    <mergeCell ref="C39:C44"/>
    <mergeCell ref="C50:C52"/>
    <mergeCell ref="B38:B52"/>
    <mergeCell ref="C45:C48"/>
    <mergeCell ref="A2:G2"/>
    <mergeCell ref="C5:D5"/>
    <mergeCell ref="C8:D8"/>
    <mergeCell ref="C14:D14"/>
    <mergeCell ref="C9:C12"/>
    <mergeCell ref="B4:D4"/>
    <mergeCell ref="B8:B13"/>
  </mergeCells>
  <phoneticPr fontId="2" type="noConversion"/>
  <conditionalFormatting sqref="E29:F40 E3:F5 E13:F27 E11:F11 E42:F47 E65:F65535 E60:E63 E49:E58 F49:F64">
    <cfRule type="expression" dxfId="19" priority="1" stopIfTrue="1">
      <formula>AND(COUNTIF($E$3:$E$3,E3)+COUNTIF(#REF!,E3)+COUNTIF($E$17:$E$17,E3)+COUNTIF($E$11:$E$11,E3)+COUNTIF($E$13:$E$25,E3)+COUNTIF($E$29:$E$40,E3)+COUNTIF($E$42:$E$47,E3)+COUNTIF($E$49:$E$58,E3)+COUNTIF($E$60:$E$65,E3)+COUNTIF(#REF!,E3)&gt;1,NOT(ISBLANK(E3)))</formula>
    </cfRule>
  </conditionalFormatting>
  <conditionalFormatting sqref="E13:F17 E11:F11 E6:F9 F63 F55:F56 F45:F48 F50:F53 E21:E65 F21:F43">
    <cfRule type="expression" dxfId="18" priority="2" stopIfTrue="1">
      <formula>#VALUE!</formula>
    </cfRule>
  </conditionalFormatting>
  <conditionalFormatting sqref="F63 E65 E29:F40 F45:F47 E13:F17 E21:F27 E11:F11 E42:E47 F42:F43 E49:E58 E60:E63 F55:F56 F50:F53">
    <cfRule type="expression" dxfId="17" priority="5" stopIfTrue="1">
      <formula>AND(COUNTIF(#REF!,E11)+COUNTIF(#REF!,E11)+COUNTIF($E$17:$E$17,E11)+COUNTIF($E$11:$E$11,E11)+COUNTIF($E$13:$E$25,E11)+COUNTIF($E$29:$E$40,E11)+COUNTIF($E$42:$E$47,E11)+COUNTIF($E$49:$E$58,E11)+COUNTIF($E$60:$E$65,E11)&gt;1,NOT(ISBLANK(E11)))</formula>
    </cfRule>
  </conditionalFormatting>
  <conditionalFormatting sqref="E64">
    <cfRule type="expression" dxfId="16" priority="19" stopIfTrue="1">
      <formula>AND(COUNTIF($E$3:$E$7,E64)+COUNTIF($E$17:$E$20,E64)+COUNTIF($E$23:$E$48,E64)+COUNTIF($E$49:$E$49,E64)+COUNTIF($E$51:$E$127,E64)+COUNTIF($E$132:$E$207,E64)+COUNTIF($E$210:$E$244,E64)+COUNTIF($E$248:$E$333,E64)+COUNTIF($E$336:$E$425,E64)+COUNTIF(#REF!,E64)&gt;1,NOT(ISBLANK(E64)))</formula>
    </cfRule>
  </conditionalFormatting>
  <conditionalFormatting sqref="E64">
    <cfRule type="expression" dxfId="15" priority="20" stopIfTrue="1">
      <formula>AND(COUNTIF($E$7:$E$7,E64)+COUNTIF($E$17:$E$20,E64)+COUNTIF($E$23:$E$48,E64)+COUNTIF($E$49:$E$49,E64)+COUNTIF($E$51:$E$127,E64)+COUNTIF($E$132:$E$207,E64)+COUNTIF($E$210:$E$244,E64)+COUNTIF($E$248:$E$333,E64)+COUNTIF($E$336:$E$424,E64)&gt;1,NOT(ISBLANK(E64)))</formula>
    </cfRule>
  </conditionalFormatting>
  <conditionalFormatting sqref="E59">
    <cfRule type="expression" dxfId="14" priority="3" stopIfTrue="1">
      <formula>AND(COUNTIF($E$59:$E$59, E59)&gt;1,NOT(ISBLANK(E59)))</formula>
    </cfRule>
    <cfRule type="expression" dxfId="13" priority="4" stopIfTrue="1">
      <formula>AND(COUNTIF($E$59:$E$59, E59)&gt;1,NOT(ISBLANK(E59)))</formula>
    </cfRule>
  </conditionalFormatting>
  <conditionalFormatting sqref="E48:F48">
    <cfRule type="expression" dxfId="12" priority="6" stopIfTrue="1">
      <formula>AND(COUNTIF($E$48:$E$48, E48)&gt;1,NOT(ISBLANK(E48)))</formula>
    </cfRule>
    <cfRule type="expression" dxfId="11" priority="7" stopIfTrue="1">
      <formula>AND(COUNTIF($E$48:$E$48, E48)&gt;1,NOT(ISBLANK(E48)))</formula>
    </cfRule>
  </conditionalFormatting>
  <conditionalFormatting sqref="E41:F41">
    <cfRule type="expression" dxfId="10" priority="8" stopIfTrue="1">
      <formula>AND(COUNTIF($E$41:$E$41, E41)&gt;1,NOT(ISBLANK(E41)))</formula>
    </cfRule>
    <cfRule type="expression" dxfId="9" priority="9" stopIfTrue="1">
      <formula>AND(COUNTIF($E$41:$E$41, E41)&gt;1,NOT(ISBLANK(E41)))</formula>
    </cfRule>
  </conditionalFormatting>
  <conditionalFormatting sqref="E28:F28">
    <cfRule type="expression" dxfId="8" priority="10" stopIfTrue="1">
      <formula>AND(COUNTIF($E$28:$E$28, E28)&gt;1,NOT(ISBLANK(E28)))</formula>
    </cfRule>
    <cfRule type="expression" dxfId="7" priority="11" stopIfTrue="1">
      <formula>AND(COUNTIF($E$28:$E$28, E28)&gt;1,NOT(ISBLANK(E28)))</formula>
    </cfRule>
  </conditionalFormatting>
  <conditionalFormatting sqref="E12:F12 E10:F10">
    <cfRule type="expression" dxfId="6" priority="12" stopIfTrue="1">
      <formula>AND(COUNTIF($E$11:$E$11, E10)&gt;1,NOT(ISBLANK(E10)))</formula>
    </cfRule>
    <cfRule type="expression" dxfId="5" priority="13" stopIfTrue="1">
      <formula>#VALUE!</formula>
    </cfRule>
    <cfRule type="expression" dxfId="4" priority="14" stopIfTrue="1">
      <formula>AND(COUNTIF($E$11:$E$11, E10)&gt;1,NOT(ISBLANK(E10)))</formula>
    </cfRule>
  </conditionalFormatting>
  <conditionalFormatting sqref="E6:F6">
    <cfRule type="expression" dxfId="3" priority="15" stopIfTrue="1">
      <formula>AND(COUNTIF($E$6:$E$6, E6)&gt;1,NOT(ISBLANK(E6)))</formula>
    </cfRule>
    <cfRule type="expression" dxfId="2" priority="16" stopIfTrue="1">
      <formula>AND(COUNTIF($E$6:$E$6, E6)&gt;1,NOT(ISBLANK(E6)))</formula>
    </cfRule>
  </conditionalFormatting>
  <conditionalFormatting sqref="E7:F9">
    <cfRule type="expression" dxfId="1" priority="17" stopIfTrue="1">
      <formula>AND(COUNTIF($E$7:$E$7, E7)&gt;1,NOT(ISBLANK(E7)))</formula>
    </cfRule>
    <cfRule type="expression" dxfId="0" priority="18" stopIfTrue="1">
      <formula>AND(COUNTIF($E$7:$E$7, E7)&gt;1,NOT(ISBLANK(E7)))</formula>
    </cfRule>
  </conditionalFormatting>
  <printOptions horizontalCentered="1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41宗探矿权</vt:lpstr>
      <vt:lpstr>'41宗探矿权'!Print_Titles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梁探书 10.104.98.101</dc:creator>
  <cp:lastModifiedBy>梁探书 10.104.98.101</cp:lastModifiedBy>
  <dcterms:created xsi:type="dcterms:W3CDTF">2019-12-25T10:37:02Z</dcterms:created>
  <dcterms:modified xsi:type="dcterms:W3CDTF">2019-12-31T05:51:35Z</dcterms:modified>
</cp:coreProperties>
</file>