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60" windowWidth="21600" windowHeight="98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Sheet1!$A$5:$F$157</definedName>
  </definedNames>
  <calcPr calcId="145621"/>
</workbook>
</file>

<file path=xl/calcChain.xml><?xml version="1.0" encoding="utf-8"?>
<calcChain xmlns="http://schemas.openxmlformats.org/spreadsheetml/2006/main">
  <c r="E18" i="1" l="1"/>
  <c r="E17" i="1" s="1"/>
  <c r="E125" i="1"/>
  <c r="E117" i="1" s="1"/>
  <c r="E112" i="1" l="1"/>
  <c r="E111" i="1" s="1"/>
  <c r="E105" i="1"/>
  <c r="E98" i="1"/>
  <c r="E97" i="1" s="1"/>
  <c r="E80" i="1"/>
  <c r="E79" i="1" s="1"/>
  <c r="E74" i="1"/>
  <c r="E73" i="1" s="1"/>
  <c r="E61" i="1"/>
  <c r="E54" i="1"/>
  <c r="E53" i="1" s="1"/>
  <c r="E48" i="1"/>
  <c r="E38" i="1"/>
  <c r="E37" i="1" s="1"/>
  <c r="E29" i="1"/>
  <c r="E30" i="1"/>
  <c r="E12" i="1"/>
  <c r="E6" i="1"/>
  <c r="E5" i="1" l="1"/>
  <c r="E47" i="1"/>
  <c r="E60" i="1"/>
  <c r="E67" i="1"/>
  <c r="E88" i="1"/>
  <c r="E4" i="1" l="1"/>
</calcChain>
</file>

<file path=xl/sharedStrings.xml><?xml version="1.0" encoding="utf-8"?>
<sst xmlns="http://schemas.openxmlformats.org/spreadsheetml/2006/main" count="567" uniqueCount="232">
  <si>
    <t>项目单位</t>
  </si>
  <si>
    <t>项目名称</t>
  </si>
  <si>
    <t>大案要案执法办案补助经费</t>
  </si>
  <si>
    <t>“9.7”湘江干流铊浓度异常事件应急处置经费</t>
  </si>
  <si>
    <t>县级环保执法能力建设</t>
  </si>
  <si>
    <r>
      <t>“4.26”大围山镇中</t>
    </r>
    <r>
      <rPr>
        <sz val="11"/>
        <rFont val="宋体"/>
        <family val="3"/>
        <charset val="134"/>
      </rPr>
      <t>塅</t>
    </r>
    <r>
      <rPr>
        <sz val="11"/>
        <rFont val="仿宋_GB2312"/>
        <family val="3"/>
        <charset val="134"/>
      </rPr>
      <t>村佳丽燃料油加工厂储存罐漏油事件应急处置经费</t>
    </r>
  </si>
  <si>
    <t>“7.1”宁乡经开区污水处理厂废水排放突发事件应急处置经费</t>
  </si>
  <si>
    <t>长沙市环境监测中心站</t>
  </si>
  <si>
    <t>污染源监督性监测配套经费</t>
  </si>
  <si>
    <t>环境质量监测网运行补助</t>
  </si>
  <si>
    <t>省级水质自动站运营管理经费</t>
  </si>
  <si>
    <t>株洲市环境监测中心站</t>
  </si>
  <si>
    <t>湘赣两省交界区域渌江河铊浓度异常事件应急处置经费</t>
  </si>
  <si>
    <t>湘潭市环境监测站</t>
  </si>
  <si>
    <t>衡阳市环境监测站</t>
  </si>
  <si>
    <t>“6.29”京珠高速衡东段重大交通事故应急处置经费</t>
  </si>
  <si>
    <t>邵阳市环境监测站</t>
  </si>
  <si>
    <t>岳阳市环境监测中心</t>
  </si>
  <si>
    <t>常德市环境监测站</t>
  </si>
  <si>
    <t>张家界市环境监测中心站</t>
  </si>
  <si>
    <t>益阳市环境监测站</t>
  </si>
  <si>
    <t>7月冷水滩区茅竹断面锰浓度异常事件应急处置经费</t>
  </si>
  <si>
    <t>永州市环境监测站</t>
  </si>
  <si>
    <t>“4.30”苏仙区黄泥坳矿业有限公司尾砂库泄漏事件应急处置经费</t>
  </si>
  <si>
    <t>郴州市环境监测站</t>
  </si>
  <si>
    <t>2018年武水河出境断面水质异常波动应急处置经费</t>
  </si>
  <si>
    <t>娄底市环境监测站</t>
  </si>
  <si>
    <t>4月-7月冷水江市渣渡镇水口山煤矿井下废水外溢应急处置经费</t>
  </si>
  <si>
    <t>怀化市环境监测站</t>
  </si>
  <si>
    <t>湘西土家族苗族自治州环境监测站</t>
  </si>
  <si>
    <t>湖南省重污染天气预报预警气象服务</t>
  </si>
  <si>
    <t>省科技厅</t>
  </si>
  <si>
    <t>湖南省环境保护科学研究院</t>
  </si>
  <si>
    <t>污染防治攻坚战项目技术支撑</t>
  </si>
  <si>
    <t xml:space="preserve"> 湖南省主要水系地表水（环境）功能区划修编</t>
  </si>
  <si>
    <t>政府购买服务-法律顾问</t>
  </si>
  <si>
    <t>环保科技发展项目资金</t>
  </si>
  <si>
    <t>主流媒体合作</t>
  </si>
  <si>
    <t>湖南省环保产业协会</t>
  </si>
  <si>
    <t>《湖南环保产业参与“一带一路”生态环保合作规划》编制及合作模式研究</t>
  </si>
  <si>
    <t>香港、澳门以及东盟环保论坛和展会经费</t>
  </si>
  <si>
    <t>民进湖南省委</t>
  </si>
  <si>
    <t>民进对口联系单位课题调研</t>
  </si>
  <si>
    <t>长沙华时捷环保科技发展有限公司</t>
  </si>
  <si>
    <t>政府购买服务-国控重点污染源自动监控第三方运营</t>
  </si>
  <si>
    <t>聚光科技（杭州）股份有限公司</t>
  </si>
  <si>
    <t>力合科技(湖南)股份有限公司</t>
  </si>
  <si>
    <t>常德龙舞新技术有限公司</t>
  </si>
  <si>
    <t>深圳市世纪天源环保技术有限公司</t>
  </si>
  <si>
    <t xml:space="preserve"> 政府购买服务-省级水质自动站第三方运营</t>
  </si>
  <si>
    <t>长沙中联重科环境产业有限公司</t>
  </si>
  <si>
    <t>湖南省环保企业“走出去”先进单位</t>
  </si>
  <si>
    <t>航天凯天环保科技股份有限公司</t>
  </si>
  <si>
    <t>湖南北控威保特环境科技股份有限公司</t>
  </si>
  <si>
    <t>华自科技股份有限公司</t>
  </si>
  <si>
    <t>湖南中冶长天节能环保技术有限公司</t>
  </si>
  <si>
    <t>力合科技（湖南）股份有限公司</t>
  </si>
  <si>
    <t>长沙华时捷环保科技发展股份有限公司</t>
  </si>
  <si>
    <t>湖南安福环保科技股份有限公司</t>
  </si>
  <si>
    <t>湖南湘牛环保实业有限公司</t>
  </si>
  <si>
    <t>长沙市生态环境局</t>
  </si>
  <si>
    <t>浏阳市生态环境局</t>
  </si>
  <si>
    <t>宁乡市生态环境局</t>
  </si>
  <si>
    <t>雨花区生态环境局</t>
  </si>
  <si>
    <t>长沙县生态环境局</t>
  </si>
  <si>
    <t>株洲市生态环境局</t>
  </si>
  <si>
    <t>醴陵市生态环境局</t>
  </si>
  <si>
    <t>攸县生态环境局</t>
  </si>
  <si>
    <t>湘潭市生态环境局</t>
  </si>
  <si>
    <t>韶山市生态环境局</t>
  </si>
  <si>
    <t>衡阳市生态环境局</t>
  </si>
  <si>
    <t>常宁市生态环境局</t>
  </si>
  <si>
    <t>衡东县生态环境局</t>
  </si>
  <si>
    <t>衡南县生态环境局</t>
  </si>
  <si>
    <t>邵阳市生态环境局</t>
  </si>
  <si>
    <t>岳阳市生态环境局</t>
  </si>
  <si>
    <t>常德市生态环境局</t>
  </si>
  <si>
    <t>石门县生态环境局</t>
  </si>
  <si>
    <t>张家界市生态环境局</t>
  </si>
  <si>
    <t>益阳市生态环境局</t>
  </si>
  <si>
    <t>永州市生态环境局</t>
  </si>
  <si>
    <t>永州市冷水滩区生态环境局</t>
  </si>
  <si>
    <t>零陵区生态环境局</t>
  </si>
  <si>
    <t>祁阳县生态环境局</t>
  </si>
  <si>
    <t>郴州市生态环境局</t>
  </si>
  <si>
    <t>郴州市生态环境局苏仙分局</t>
  </si>
  <si>
    <t>桂阳县生态环境局</t>
  </si>
  <si>
    <t>宜章县生态环境局</t>
  </si>
  <si>
    <t>临武县生态环境局</t>
  </si>
  <si>
    <t>娄底市生态环境局</t>
  </si>
  <si>
    <t>冷水江市生态环境局</t>
  </si>
  <si>
    <t>怀化市生态环境局</t>
  </si>
  <si>
    <t>鹤城区生态环境局</t>
  </si>
  <si>
    <t>湘西土家族苗族自治州生态环境局</t>
  </si>
  <si>
    <t>长沙市</t>
    <phoneticPr fontId="11" type="noConversion"/>
  </si>
  <si>
    <t>长沙市本级及所辖区</t>
    <phoneticPr fontId="11" type="noConversion"/>
  </si>
  <si>
    <t>长沙市小计</t>
    <phoneticPr fontId="11" type="noConversion"/>
  </si>
  <si>
    <t>浏阳市</t>
    <phoneticPr fontId="11" type="noConversion"/>
  </si>
  <si>
    <t>宁乡市</t>
    <phoneticPr fontId="11" type="noConversion"/>
  </si>
  <si>
    <t>长沙县</t>
    <phoneticPr fontId="11" type="noConversion"/>
  </si>
  <si>
    <t>长沙市本级及所辖区小计</t>
    <phoneticPr fontId="11" type="noConversion"/>
  </si>
  <si>
    <t>合计</t>
    <phoneticPr fontId="11" type="noConversion"/>
  </si>
  <si>
    <t>株洲市本级及所辖区</t>
    <phoneticPr fontId="11" type="noConversion"/>
  </si>
  <si>
    <t>株洲市本级及所辖区小计</t>
    <phoneticPr fontId="11" type="noConversion"/>
  </si>
  <si>
    <t>市州</t>
    <phoneticPr fontId="11" type="noConversion"/>
  </si>
  <si>
    <t>县市区</t>
    <phoneticPr fontId="11" type="noConversion"/>
  </si>
  <si>
    <t>株洲市</t>
    <phoneticPr fontId="11" type="noConversion"/>
  </si>
  <si>
    <t>醴陵市</t>
    <phoneticPr fontId="11" type="noConversion"/>
  </si>
  <si>
    <t>攸县</t>
    <phoneticPr fontId="11" type="noConversion"/>
  </si>
  <si>
    <t>醴陵市小计</t>
    <phoneticPr fontId="11" type="noConversion"/>
  </si>
  <si>
    <t>浏阳市小计</t>
    <phoneticPr fontId="11" type="noConversion"/>
  </si>
  <si>
    <t>湘潭市本级及所辖区</t>
    <phoneticPr fontId="11" type="noConversion"/>
  </si>
  <si>
    <t>湘潭市本级及所辖区小计</t>
    <phoneticPr fontId="11" type="noConversion"/>
  </si>
  <si>
    <t>韶山市</t>
    <phoneticPr fontId="11" type="noConversion"/>
  </si>
  <si>
    <t>株洲市小计</t>
    <phoneticPr fontId="11" type="noConversion"/>
  </si>
  <si>
    <t>湘潭市小计</t>
    <phoneticPr fontId="11" type="noConversion"/>
  </si>
  <si>
    <t>衡阳市小计</t>
    <phoneticPr fontId="11" type="noConversion"/>
  </si>
  <si>
    <t>衡阳市本级及所辖区小计</t>
    <phoneticPr fontId="11" type="noConversion"/>
  </si>
  <si>
    <t>衡阳市本级及所辖区</t>
    <phoneticPr fontId="11" type="noConversion"/>
  </si>
  <si>
    <t>常宁市</t>
    <phoneticPr fontId="11" type="noConversion"/>
  </si>
  <si>
    <t>衡东县</t>
    <phoneticPr fontId="11" type="noConversion"/>
  </si>
  <si>
    <t>衡南县</t>
    <phoneticPr fontId="11" type="noConversion"/>
  </si>
  <si>
    <t>衡阳市</t>
    <phoneticPr fontId="11" type="noConversion"/>
  </si>
  <si>
    <t>邵阳市小计</t>
    <phoneticPr fontId="11" type="noConversion"/>
  </si>
  <si>
    <t>邵阳市</t>
    <phoneticPr fontId="11" type="noConversion"/>
  </si>
  <si>
    <t>邵阳市本级及所辖区</t>
    <phoneticPr fontId="11" type="noConversion"/>
  </si>
  <si>
    <t>岳阳市小计</t>
    <phoneticPr fontId="11" type="noConversion"/>
  </si>
  <si>
    <t>岳阳市本级及所辖区</t>
    <phoneticPr fontId="11" type="noConversion"/>
  </si>
  <si>
    <t>岳阳市本级及所辖区小计</t>
    <phoneticPr fontId="11" type="noConversion"/>
  </si>
  <si>
    <t>岳阳市</t>
    <phoneticPr fontId="11" type="noConversion"/>
  </si>
  <si>
    <t>常德市本级及所辖区小计</t>
    <phoneticPr fontId="11" type="noConversion"/>
  </si>
  <si>
    <t>常德市本级及所辖区</t>
    <phoneticPr fontId="11" type="noConversion"/>
  </si>
  <si>
    <t>常德市</t>
    <phoneticPr fontId="11" type="noConversion"/>
  </si>
  <si>
    <t>石门县</t>
    <phoneticPr fontId="11" type="noConversion"/>
  </si>
  <si>
    <t>张家界市本级及所辖区小计</t>
    <phoneticPr fontId="11" type="noConversion"/>
  </si>
  <si>
    <t>张家界市本级及所辖区</t>
    <phoneticPr fontId="11" type="noConversion"/>
  </si>
  <si>
    <t>常德市小计</t>
    <phoneticPr fontId="11" type="noConversion"/>
  </si>
  <si>
    <t>张家界市</t>
    <phoneticPr fontId="11" type="noConversion"/>
  </si>
  <si>
    <t>益阳市本级及所辖区</t>
    <phoneticPr fontId="11" type="noConversion"/>
  </si>
  <si>
    <t>益阳市本级及所辖区小计</t>
    <phoneticPr fontId="11" type="noConversion"/>
  </si>
  <si>
    <t>益阳市小计</t>
    <phoneticPr fontId="11" type="noConversion"/>
  </si>
  <si>
    <t>益阳市</t>
    <phoneticPr fontId="11" type="noConversion"/>
  </si>
  <si>
    <t>南县生态环境局</t>
    <phoneticPr fontId="11" type="noConversion"/>
  </si>
  <si>
    <t>南县</t>
    <phoneticPr fontId="11" type="noConversion"/>
  </si>
  <si>
    <t>桑植县生态环境局</t>
    <phoneticPr fontId="11" type="noConversion"/>
  </si>
  <si>
    <t>桑植县</t>
    <phoneticPr fontId="11" type="noConversion"/>
  </si>
  <si>
    <t>平江县生态环境局</t>
    <phoneticPr fontId="11" type="noConversion"/>
  </si>
  <si>
    <t>平江县</t>
  </si>
  <si>
    <t>武冈市生态环境局</t>
    <phoneticPr fontId="11" type="noConversion"/>
  </si>
  <si>
    <t>武冈市</t>
  </si>
  <si>
    <t>永州市本级及所辖区</t>
    <phoneticPr fontId="11" type="noConversion"/>
  </si>
  <si>
    <t>永州市本级及所辖区小计</t>
    <phoneticPr fontId="11" type="noConversion"/>
  </si>
  <si>
    <t>永州市小计</t>
    <phoneticPr fontId="11" type="noConversion"/>
  </si>
  <si>
    <t>祁阳县</t>
    <phoneticPr fontId="11" type="noConversion"/>
  </si>
  <si>
    <t>永州市</t>
    <phoneticPr fontId="11" type="noConversion"/>
  </si>
  <si>
    <t>郴州市本级及所辖区</t>
    <phoneticPr fontId="11" type="noConversion"/>
  </si>
  <si>
    <t>郴州市本级及所辖区小计</t>
    <phoneticPr fontId="11" type="noConversion"/>
  </si>
  <si>
    <t>郴州市小计</t>
    <phoneticPr fontId="11" type="noConversion"/>
  </si>
  <si>
    <t>桂阳县</t>
    <phoneticPr fontId="11" type="noConversion"/>
  </si>
  <si>
    <t>宜章县</t>
    <phoneticPr fontId="11" type="noConversion"/>
  </si>
  <si>
    <t>临武县</t>
    <phoneticPr fontId="11" type="noConversion"/>
  </si>
  <si>
    <t>郴州市</t>
    <phoneticPr fontId="11" type="noConversion"/>
  </si>
  <si>
    <t>冷水江市</t>
    <phoneticPr fontId="11" type="noConversion"/>
  </si>
  <si>
    <t>娄底市本级及所辖区</t>
    <phoneticPr fontId="11" type="noConversion"/>
  </si>
  <si>
    <t>娄底市本级及所辖区小计</t>
    <phoneticPr fontId="11" type="noConversion"/>
  </si>
  <si>
    <t>娄底市小计</t>
    <phoneticPr fontId="11" type="noConversion"/>
  </si>
  <si>
    <t>娄底市</t>
    <phoneticPr fontId="11" type="noConversion"/>
  </si>
  <si>
    <t>怀化市本级及所辖区</t>
    <phoneticPr fontId="11" type="noConversion"/>
  </si>
  <si>
    <t>怀化市</t>
    <phoneticPr fontId="11" type="noConversion"/>
  </si>
  <si>
    <t>怀化市小计</t>
    <phoneticPr fontId="11" type="noConversion"/>
  </si>
  <si>
    <t>湘西土家族苗族自治州</t>
    <phoneticPr fontId="11" type="noConversion"/>
  </si>
  <si>
    <t>州本级及所辖区</t>
    <phoneticPr fontId="11" type="noConversion"/>
  </si>
  <si>
    <t>湘西土家族苗族自治州小计</t>
    <phoneticPr fontId="11" type="noConversion"/>
  </si>
  <si>
    <t>花垣县</t>
    <phoneticPr fontId="11" type="noConversion"/>
  </si>
  <si>
    <t>花垣县生态环境局</t>
    <phoneticPr fontId="11" type="noConversion"/>
  </si>
  <si>
    <t>省生态环境厅</t>
    <phoneticPr fontId="11" type="noConversion"/>
  </si>
  <si>
    <t>湖南省气象台</t>
    <phoneticPr fontId="11" type="noConversion"/>
  </si>
  <si>
    <t>省直单位小计</t>
    <phoneticPr fontId="11" type="noConversion"/>
  </si>
  <si>
    <t>省科技厅小计</t>
    <phoneticPr fontId="11" type="noConversion"/>
  </si>
  <si>
    <t>省生态环境厅小计</t>
    <phoneticPr fontId="11" type="noConversion"/>
  </si>
  <si>
    <t>省直单位</t>
    <phoneticPr fontId="11" type="noConversion"/>
  </si>
  <si>
    <t>张家界市小计</t>
    <phoneticPr fontId="11" type="noConversion"/>
  </si>
  <si>
    <t>功能科目</t>
    <phoneticPr fontId="12" type="noConversion"/>
  </si>
  <si>
    <t>政府预算支出经济科目</t>
    <phoneticPr fontId="12" type="noConversion"/>
  </si>
  <si>
    <r>
      <t>2</t>
    </r>
    <r>
      <rPr>
        <sz val="16"/>
        <rFont val="黑体"/>
        <family val="3"/>
        <charset val="134"/>
      </rPr>
      <t>019年省级环保专项资金明细表</t>
    </r>
    <phoneticPr fontId="11" type="noConversion"/>
  </si>
  <si>
    <t>2111102环境执法监察</t>
    <phoneticPr fontId="12" type="noConversion"/>
  </si>
  <si>
    <t>502机关商品和服务支出</t>
    <phoneticPr fontId="12" type="noConversion"/>
  </si>
  <si>
    <t>2111101环境监测与信息</t>
    <phoneticPr fontId="12" type="noConversion"/>
  </si>
  <si>
    <t>2110399其他污染防治支出</t>
    <phoneticPr fontId="12" type="noConversion"/>
  </si>
  <si>
    <t>2111101环境监测与信息</t>
    <phoneticPr fontId="11" type="noConversion"/>
  </si>
  <si>
    <t>2110106环境国际合作及履约</t>
    <phoneticPr fontId="11" type="noConversion"/>
  </si>
  <si>
    <t>30299其他商品和服务支出</t>
    <phoneticPr fontId="11" type="noConversion"/>
  </si>
  <si>
    <t>50299其他商品和服务支出</t>
    <phoneticPr fontId="11" type="noConversion"/>
  </si>
  <si>
    <t>2110199其他环境保护管理事务支出</t>
    <phoneticPr fontId="12" type="noConversion"/>
  </si>
  <si>
    <t>30299其他商品和服务支出</t>
    <phoneticPr fontId="12" type="noConversion"/>
  </si>
  <si>
    <t>50299其他商品和服务支出</t>
    <phoneticPr fontId="12" type="noConversion"/>
  </si>
  <si>
    <t>2110102一般行政管理事务</t>
    <phoneticPr fontId="12" type="noConversion"/>
  </si>
  <si>
    <t>2110105环境保护法规、规划及标准</t>
    <phoneticPr fontId="12" type="noConversion"/>
  </si>
  <si>
    <t>50502商品和服务支出</t>
    <phoneticPr fontId="12" type="noConversion"/>
  </si>
  <si>
    <t>2119901其他节能环保支出</t>
    <phoneticPr fontId="11" type="noConversion"/>
  </si>
  <si>
    <t>部门预算支出经济科目</t>
    <phoneticPr fontId="12" type="noConversion"/>
  </si>
  <si>
    <t>冷水江市小计</t>
    <phoneticPr fontId="11" type="noConversion"/>
  </si>
  <si>
    <t>土壤污染快速检测仪</t>
    <phoneticPr fontId="11" type="noConversion"/>
  </si>
  <si>
    <t>重点行业企业用地调查</t>
    <phoneticPr fontId="11" type="noConversion"/>
  </si>
  <si>
    <t>亚太低碳高峰论坛</t>
    <phoneticPr fontId="11" type="noConversion"/>
  </si>
  <si>
    <t>水质自动站运营管理资金</t>
    <phoneticPr fontId="11" type="noConversion"/>
  </si>
  <si>
    <t>土壤污染防治地方立法</t>
    <phoneticPr fontId="12" type="noConversion"/>
  </si>
  <si>
    <t>2110399其他污染防治支出</t>
  </si>
  <si>
    <t>50502商品和服务支出</t>
    <phoneticPr fontId="12" type="noConversion"/>
  </si>
  <si>
    <t>30299其他商品和服务支出</t>
    <phoneticPr fontId="12" type="noConversion"/>
  </si>
  <si>
    <t>土壤污染治理与修复成效评估</t>
    <phoneticPr fontId="12" type="noConversion"/>
  </si>
  <si>
    <t>农用地周边涉重金属企业排查整治</t>
    <phoneticPr fontId="12" type="noConversion"/>
  </si>
  <si>
    <t>省生态环境厅系统财务</t>
    <phoneticPr fontId="11" type="noConversion"/>
  </si>
  <si>
    <t>省生态环境厅厅本级</t>
    <phoneticPr fontId="11" type="noConversion"/>
  </si>
  <si>
    <t>50306设备购置</t>
    <phoneticPr fontId="12" type="noConversion"/>
  </si>
  <si>
    <t>31003专用设备购置</t>
    <phoneticPr fontId="12" type="noConversion"/>
  </si>
  <si>
    <t>50299其他商品和服务支出</t>
    <phoneticPr fontId="12" type="noConversion"/>
  </si>
  <si>
    <t>30299其他商品和服务支出</t>
    <phoneticPr fontId="12" type="noConversion"/>
  </si>
  <si>
    <t>信息系统与安全整体运维</t>
    <phoneticPr fontId="11" type="noConversion"/>
  </si>
  <si>
    <t>刷卡排污</t>
    <phoneticPr fontId="11" type="noConversion"/>
  </si>
  <si>
    <t>排污许可证实施推进工作</t>
    <phoneticPr fontId="11" type="noConversion"/>
  </si>
  <si>
    <t>平台运维及排污权收费稽查与审计</t>
  </si>
  <si>
    <t>排污权指标收购回购及环境污染治理</t>
    <phoneticPr fontId="11" type="noConversion"/>
  </si>
  <si>
    <t>2111199其他污染减排支出</t>
    <phoneticPr fontId="11" type="noConversion"/>
  </si>
  <si>
    <t>2111103减排专项支出</t>
    <phoneticPr fontId="11" type="noConversion"/>
  </si>
  <si>
    <t>2110301大气</t>
    <phoneticPr fontId="11" type="noConversion"/>
  </si>
  <si>
    <t>59999其他支出</t>
    <phoneticPr fontId="11" type="noConversion"/>
  </si>
  <si>
    <t>39999其他支出</t>
    <phoneticPr fontId="11" type="noConversion"/>
  </si>
  <si>
    <t>金额（万元）</t>
    <phoneticPr fontId="11" type="noConversion"/>
  </si>
  <si>
    <t>渌口区</t>
    <phoneticPr fontId="11" type="noConversion"/>
  </si>
  <si>
    <t>渌口区生态环境局</t>
    <phoneticPr fontId="11" type="noConversion"/>
  </si>
  <si>
    <t>2060302社会公益研究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</si>
</sst>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6"/>
      <name val="黑体"/>
      <family val="3"/>
      <charset val="134"/>
    </font>
    <font>
      <b/>
      <sz val="11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0.5"/>
      <name val="仿宋_GB2312"/>
      <family val="3"/>
      <charset val="134"/>
    </font>
    <font>
      <sz val="11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topLeftCell="A122" zoomScaleSheetLayoutView="100" workbookViewId="0">
      <selection activeCell="F127" sqref="F127"/>
    </sheetView>
  </sheetViews>
  <sheetFormatPr defaultColWidth="9" defaultRowHeight="15.6"/>
  <cols>
    <col min="1" max="1" width="7.09765625" style="22" customWidth="1"/>
    <col min="2" max="2" width="13.19921875" style="16" customWidth="1"/>
    <col min="3" max="3" width="31.3984375" style="16" customWidth="1"/>
    <col min="4" max="4" width="50.5" style="16" customWidth="1"/>
    <col min="5" max="5" width="17.3984375" style="16" customWidth="1"/>
    <col min="6" max="8" width="22.09765625" style="16" customWidth="1"/>
    <col min="9" max="16384" width="9" style="16"/>
  </cols>
  <sheetData>
    <row r="1" spans="1:8" ht="20.25" customHeight="1">
      <c r="A1" s="37" t="s">
        <v>184</v>
      </c>
      <c r="B1" s="37"/>
      <c r="C1" s="37"/>
      <c r="D1" s="37"/>
      <c r="E1" s="37"/>
      <c r="F1" s="37"/>
      <c r="G1" s="37"/>
      <c r="H1" s="37"/>
    </row>
    <row r="2" spans="1:8" ht="27" customHeight="1">
      <c r="A2" s="38"/>
      <c r="B2" s="38"/>
      <c r="C2" s="38"/>
      <c r="D2" s="38"/>
      <c r="E2" s="38"/>
      <c r="F2" s="38"/>
      <c r="G2" s="38"/>
      <c r="H2" s="38"/>
    </row>
    <row r="3" spans="1:8" ht="33.9" customHeight="1">
      <c r="A3" s="12" t="s">
        <v>104</v>
      </c>
      <c r="B3" s="12" t="s">
        <v>105</v>
      </c>
      <c r="C3" s="12" t="s">
        <v>0</v>
      </c>
      <c r="D3" s="12" t="s">
        <v>1</v>
      </c>
      <c r="E3" s="12" t="s">
        <v>228</v>
      </c>
      <c r="F3" s="12" t="s">
        <v>182</v>
      </c>
      <c r="G3" s="12" t="s">
        <v>183</v>
      </c>
      <c r="H3" s="12" t="s">
        <v>200</v>
      </c>
    </row>
    <row r="4" spans="1:8" ht="27.75" customHeight="1">
      <c r="A4" s="27" t="s">
        <v>101</v>
      </c>
      <c r="B4" s="27"/>
      <c r="C4" s="27"/>
      <c r="D4" s="27"/>
      <c r="E4" s="12">
        <f>E5+E17+E29+E37+E47+E53+E60+E67+E73+E79+E88+E97+E105+E111+E117</f>
        <v>15420.57</v>
      </c>
      <c r="F4" s="10"/>
      <c r="G4" s="10"/>
      <c r="H4" s="10"/>
    </row>
    <row r="5" spans="1:8" ht="27.75" customHeight="1">
      <c r="A5" s="28" t="s">
        <v>94</v>
      </c>
      <c r="B5" s="27" t="s">
        <v>96</v>
      </c>
      <c r="C5" s="27"/>
      <c r="D5" s="27"/>
      <c r="E5" s="11">
        <f>E6+E12+E15+E16</f>
        <v>121.4</v>
      </c>
      <c r="F5" s="10"/>
      <c r="G5" s="10"/>
      <c r="H5" s="10"/>
    </row>
    <row r="6" spans="1:8" ht="27.75" customHeight="1">
      <c r="A6" s="28"/>
      <c r="B6" s="28" t="s">
        <v>95</v>
      </c>
      <c r="C6" s="27" t="s">
        <v>100</v>
      </c>
      <c r="D6" s="27"/>
      <c r="E6" s="11">
        <f>SUM(E7:E11)</f>
        <v>73.400000000000006</v>
      </c>
      <c r="F6" s="10"/>
      <c r="G6" s="10"/>
      <c r="H6" s="10"/>
    </row>
    <row r="7" spans="1:8" ht="27.75" customHeight="1">
      <c r="A7" s="28"/>
      <c r="B7" s="28"/>
      <c r="C7" s="28" t="s">
        <v>60</v>
      </c>
      <c r="D7" s="10" t="s">
        <v>2</v>
      </c>
      <c r="E7" s="10">
        <v>10</v>
      </c>
      <c r="F7" s="10" t="s">
        <v>185</v>
      </c>
      <c r="G7" s="10" t="s">
        <v>186</v>
      </c>
      <c r="H7" s="10"/>
    </row>
    <row r="8" spans="1:8" ht="27.75" customHeight="1">
      <c r="A8" s="28"/>
      <c r="B8" s="28"/>
      <c r="C8" s="28"/>
      <c r="D8" s="10" t="s">
        <v>3</v>
      </c>
      <c r="E8" s="10">
        <v>10</v>
      </c>
      <c r="F8" s="7" t="s">
        <v>188</v>
      </c>
      <c r="G8" s="10" t="s">
        <v>186</v>
      </c>
      <c r="H8" s="10"/>
    </row>
    <row r="9" spans="1:8" ht="27.75" customHeight="1">
      <c r="A9" s="28"/>
      <c r="B9" s="28"/>
      <c r="C9" s="29" t="s">
        <v>7</v>
      </c>
      <c r="D9" s="10" t="s">
        <v>8</v>
      </c>
      <c r="E9" s="10">
        <v>18</v>
      </c>
      <c r="F9" s="10" t="s">
        <v>187</v>
      </c>
      <c r="G9" s="10" t="s">
        <v>186</v>
      </c>
      <c r="H9" s="10"/>
    </row>
    <row r="10" spans="1:8" ht="27.75" customHeight="1">
      <c r="A10" s="28"/>
      <c r="B10" s="28"/>
      <c r="C10" s="29"/>
      <c r="D10" s="1" t="s">
        <v>9</v>
      </c>
      <c r="E10" s="9">
        <v>27.4</v>
      </c>
      <c r="F10" s="10" t="s">
        <v>187</v>
      </c>
      <c r="G10" s="10" t="s">
        <v>186</v>
      </c>
      <c r="H10" s="10"/>
    </row>
    <row r="11" spans="1:8" ht="27.75" customHeight="1">
      <c r="A11" s="28"/>
      <c r="B11" s="28"/>
      <c r="C11" s="10" t="s">
        <v>63</v>
      </c>
      <c r="D11" s="10" t="s">
        <v>10</v>
      </c>
      <c r="E11" s="10">
        <v>8</v>
      </c>
      <c r="F11" s="10" t="s">
        <v>187</v>
      </c>
      <c r="G11" s="10" t="s">
        <v>186</v>
      </c>
      <c r="H11" s="10"/>
    </row>
    <row r="12" spans="1:8" ht="27.75" customHeight="1">
      <c r="A12" s="28"/>
      <c r="B12" s="28" t="s">
        <v>97</v>
      </c>
      <c r="C12" s="28" t="s">
        <v>110</v>
      </c>
      <c r="D12" s="28"/>
      <c r="E12" s="10">
        <f>SUM(E13:E14)</f>
        <v>30</v>
      </c>
      <c r="F12" s="10"/>
      <c r="G12" s="10"/>
      <c r="H12" s="10"/>
    </row>
    <row r="13" spans="1:8" ht="27.75" customHeight="1">
      <c r="A13" s="28"/>
      <c r="B13" s="28"/>
      <c r="C13" s="28" t="s">
        <v>61</v>
      </c>
      <c r="D13" s="10" t="s">
        <v>4</v>
      </c>
      <c r="E13" s="10">
        <v>20</v>
      </c>
      <c r="F13" s="10" t="s">
        <v>185</v>
      </c>
      <c r="G13" s="10" t="s">
        <v>186</v>
      </c>
      <c r="H13" s="10"/>
    </row>
    <row r="14" spans="1:8" ht="27.75" customHeight="1">
      <c r="A14" s="28"/>
      <c r="B14" s="28"/>
      <c r="C14" s="28"/>
      <c r="D14" s="10" t="s">
        <v>5</v>
      </c>
      <c r="E14" s="10">
        <v>10</v>
      </c>
      <c r="F14" s="7" t="s">
        <v>188</v>
      </c>
      <c r="G14" s="10" t="s">
        <v>186</v>
      </c>
      <c r="H14" s="10"/>
    </row>
    <row r="15" spans="1:8" ht="27.75" customHeight="1">
      <c r="A15" s="28"/>
      <c r="B15" s="10" t="s">
        <v>98</v>
      </c>
      <c r="C15" s="10" t="s">
        <v>62</v>
      </c>
      <c r="D15" s="10" t="s">
        <v>6</v>
      </c>
      <c r="E15" s="10">
        <v>10</v>
      </c>
      <c r="F15" s="7" t="s">
        <v>188</v>
      </c>
      <c r="G15" s="10" t="s">
        <v>186</v>
      </c>
      <c r="H15" s="10"/>
    </row>
    <row r="16" spans="1:8" ht="27.75" customHeight="1">
      <c r="A16" s="28"/>
      <c r="B16" s="10" t="s">
        <v>99</v>
      </c>
      <c r="C16" s="10" t="s">
        <v>64</v>
      </c>
      <c r="D16" s="10" t="s">
        <v>10</v>
      </c>
      <c r="E16" s="10">
        <v>8</v>
      </c>
      <c r="F16" s="10" t="s">
        <v>187</v>
      </c>
      <c r="G16" s="10" t="s">
        <v>186</v>
      </c>
      <c r="H16" s="10"/>
    </row>
    <row r="17" spans="1:8" ht="27.75" customHeight="1">
      <c r="A17" s="30" t="s">
        <v>106</v>
      </c>
      <c r="B17" s="27" t="s">
        <v>114</v>
      </c>
      <c r="C17" s="27"/>
      <c r="D17" s="27"/>
      <c r="E17" s="11">
        <f>E18+E24+E25+E28</f>
        <v>147.9</v>
      </c>
      <c r="F17" s="1"/>
      <c r="G17" s="1"/>
      <c r="H17" s="1"/>
    </row>
    <row r="18" spans="1:8" ht="27.75" customHeight="1">
      <c r="A18" s="30"/>
      <c r="B18" s="28" t="s">
        <v>102</v>
      </c>
      <c r="C18" s="27" t="s">
        <v>103</v>
      </c>
      <c r="D18" s="27"/>
      <c r="E18" s="11">
        <f>SUM(E19:E23)</f>
        <v>73.900000000000006</v>
      </c>
      <c r="F18" s="1"/>
      <c r="G18" s="1"/>
      <c r="H18" s="1"/>
    </row>
    <row r="19" spans="1:8" ht="27.75" customHeight="1">
      <c r="A19" s="30"/>
      <c r="B19" s="28"/>
      <c r="C19" s="28" t="s">
        <v>65</v>
      </c>
      <c r="D19" s="10" t="s">
        <v>2</v>
      </c>
      <c r="E19" s="10">
        <v>10</v>
      </c>
      <c r="F19" s="10" t="s">
        <v>185</v>
      </c>
      <c r="G19" s="10" t="s">
        <v>186</v>
      </c>
      <c r="H19" s="10"/>
    </row>
    <row r="20" spans="1:8" ht="27.75" customHeight="1">
      <c r="A20" s="30"/>
      <c r="B20" s="28"/>
      <c r="C20" s="28"/>
      <c r="D20" s="10" t="s">
        <v>3</v>
      </c>
      <c r="E20" s="10">
        <v>10</v>
      </c>
      <c r="F20" s="7" t="s">
        <v>188</v>
      </c>
      <c r="G20" s="10" t="s">
        <v>186</v>
      </c>
      <c r="H20" s="10"/>
    </row>
    <row r="21" spans="1:8" ht="27.75" customHeight="1">
      <c r="A21" s="30"/>
      <c r="B21" s="28"/>
      <c r="C21" s="29" t="s">
        <v>11</v>
      </c>
      <c r="D21" s="10" t="s">
        <v>8</v>
      </c>
      <c r="E21" s="10">
        <v>18</v>
      </c>
      <c r="F21" s="10" t="s">
        <v>187</v>
      </c>
      <c r="G21" s="10" t="s">
        <v>186</v>
      </c>
      <c r="H21" s="10"/>
    </row>
    <row r="22" spans="1:8" ht="27.75" customHeight="1">
      <c r="A22" s="30"/>
      <c r="B22" s="28"/>
      <c r="C22" s="29"/>
      <c r="D22" s="1" t="s">
        <v>9</v>
      </c>
      <c r="E22" s="9">
        <v>25.9</v>
      </c>
      <c r="F22" s="10" t="s">
        <v>187</v>
      </c>
      <c r="G22" s="10" t="s">
        <v>186</v>
      </c>
      <c r="H22" s="10"/>
    </row>
    <row r="23" spans="1:8" ht="27.75" customHeight="1">
      <c r="A23" s="30"/>
      <c r="B23" s="28"/>
      <c r="C23" s="29"/>
      <c r="D23" s="10" t="s">
        <v>12</v>
      </c>
      <c r="E23" s="9">
        <v>10</v>
      </c>
      <c r="F23" s="7" t="s">
        <v>188</v>
      </c>
      <c r="G23" s="10" t="s">
        <v>186</v>
      </c>
      <c r="H23" s="10"/>
    </row>
    <row r="24" spans="1:8" ht="27.75" customHeight="1">
      <c r="A24" s="30"/>
      <c r="B24" s="26" t="s">
        <v>229</v>
      </c>
      <c r="C24" s="26" t="s">
        <v>230</v>
      </c>
      <c r="D24" s="10" t="s">
        <v>10</v>
      </c>
      <c r="E24" s="10">
        <v>16</v>
      </c>
      <c r="F24" s="10" t="s">
        <v>187</v>
      </c>
      <c r="G24" s="10" t="s">
        <v>186</v>
      </c>
      <c r="H24" s="10"/>
    </row>
    <row r="25" spans="1:8" ht="27.75" customHeight="1">
      <c r="A25" s="30"/>
      <c r="B25" s="28" t="s">
        <v>107</v>
      </c>
      <c r="C25" s="31" t="s">
        <v>109</v>
      </c>
      <c r="D25" s="32"/>
      <c r="E25" s="10">
        <v>50</v>
      </c>
      <c r="F25" s="10"/>
      <c r="G25" s="10"/>
      <c r="H25" s="10"/>
    </row>
    <row r="26" spans="1:8" ht="27.75" customHeight="1">
      <c r="A26" s="30"/>
      <c r="B26" s="28"/>
      <c r="C26" s="10" t="s">
        <v>66</v>
      </c>
      <c r="D26" s="10" t="s">
        <v>12</v>
      </c>
      <c r="E26" s="10">
        <v>30</v>
      </c>
      <c r="F26" s="7" t="s">
        <v>188</v>
      </c>
      <c r="G26" s="10" t="s">
        <v>186</v>
      </c>
      <c r="H26" s="10"/>
    </row>
    <row r="27" spans="1:8" ht="27.75" customHeight="1">
      <c r="A27" s="30"/>
      <c r="B27" s="28"/>
      <c r="C27" s="10" t="s">
        <v>66</v>
      </c>
      <c r="D27" s="10" t="s">
        <v>4</v>
      </c>
      <c r="E27" s="10">
        <v>20</v>
      </c>
      <c r="F27" s="10" t="s">
        <v>185</v>
      </c>
      <c r="G27" s="10" t="s">
        <v>186</v>
      </c>
      <c r="H27" s="10"/>
    </row>
    <row r="28" spans="1:8" ht="27.75" customHeight="1">
      <c r="A28" s="30"/>
      <c r="B28" s="10" t="s">
        <v>108</v>
      </c>
      <c r="C28" s="10" t="s">
        <v>67</v>
      </c>
      <c r="D28" s="10" t="s">
        <v>10</v>
      </c>
      <c r="E28" s="10">
        <v>8</v>
      </c>
      <c r="F28" s="10" t="s">
        <v>187</v>
      </c>
      <c r="G28" s="10" t="s">
        <v>186</v>
      </c>
      <c r="H28" s="10"/>
    </row>
    <row r="29" spans="1:8" ht="27.75" customHeight="1">
      <c r="A29" s="30"/>
      <c r="B29" s="27" t="s">
        <v>115</v>
      </c>
      <c r="C29" s="27"/>
      <c r="D29" s="27"/>
      <c r="E29" s="11">
        <f>E31+E32+E34+E35+E33+E36</f>
        <v>71.5</v>
      </c>
      <c r="F29" s="1"/>
      <c r="G29" s="1"/>
      <c r="H29" s="1"/>
    </row>
    <row r="30" spans="1:8" ht="27.75" customHeight="1">
      <c r="A30" s="30"/>
      <c r="B30" s="28" t="s">
        <v>111</v>
      </c>
      <c r="C30" s="27" t="s">
        <v>112</v>
      </c>
      <c r="D30" s="27"/>
      <c r="E30" s="11">
        <f>SUM(E31:E35)</f>
        <v>51.5</v>
      </c>
      <c r="F30" s="1"/>
      <c r="G30" s="1"/>
      <c r="H30" s="1"/>
    </row>
    <row r="31" spans="1:8" ht="27.75" customHeight="1">
      <c r="A31" s="30"/>
      <c r="B31" s="28"/>
      <c r="C31" s="28" t="s">
        <v>68</v>
      </c>
      <c r="D31" s="10" t="s">
        <v>2</v>
      </c>
      <c r="E31" s="10">
        <v>10</v>
      </c>
      <c r="F31" s="10" t="s">
        <v>185</v>
      </c>
      <c r="G31" s="10" t="s">
        <v>186</v>
      </c>
      <c r="H31" s="1"/>
    </row>
    <row r="32" spans="1:8" ht="27.75" customHeight="1">
      <c r="A32" s="30"/>
      <c r="B32" s="28"/>
      <c r="C32" s="28"/>
      <c r="D32" s="10" t="s">
        <v>3</v>
      </c>
      <c r="E32" s="10">
        <v>10</v>
      </c>
      <c r="F32" s="7" t="s">
        <v>188</v>
      </c>
      <c r="G32" s="10" t="s">
        <v>186</v>
      </c>
      <c r="H32" s="1"/>
    </row>
    <row r="33" spans="1:8" ht="27.75" customHeight="1">
      <c r="A33" s="30"/>
      <c r="B33" s="28"/>
      <c r="C33" s="28"/>
      <c r="D33" s="10" t="s">
        <v>10</v>
      </c>
      <c r="E33" s="10">
        <v>8</v>
      </c>
      <c r="F33" s="10" t="s">
        <v>187</v>
      </c>
      <c r="G33" s="10" t="s">
        <v>186</v>
      </c>
      <c r="H33" s="1"/>
    </row>
    <row r="34" spans="1:8" ht="27.75" customHeight="1">
      <c r="A34" s="30"/>
      <c r="B34" s="28"/>
      <c r="C34" s="29" t="s">
        <v>13</v>
      </c>
      <c r="D34" s="10" t="s">
        <v>8</v>
      </c>
      <c r="E34" s="10">
        <v>8</v>
      </c>
      <c r="F34" s="10" t="s">
        <v>187</v>
      </c>
      <c r="G34" s="10" t="s">
        <v>186</v>
      </c>
      <c r="H34" s="1"/>
    </row>
    <row r="35" spans="1:8" ht="27.75" customHeight="1">
      <c r="A35" s="30"/>
      <c r="B35" s="28"/>
      <c r="C35" s="29"/>
      <c r="D35" s="1" t="s">
        <v>9</v>
      </c>
      <c r="E35" s="9">
        <v>15.5</v>
      </c>
      <c r="F35" s="10" t="s">
        <v>187</v>
      </c>
      <c r="G35" s="10" t="s">
        <v>186</v>
      </c>
      <c r="H35" s="1"/>
    </row>
    <row r="36" spans="1:8" ht="27.75" customHeight="1">
      <c r="A36" s="30"/>
      <c r="B36" s="10" t="s">
        <v>113</v>
      </c>
      <c r="C36" s="10" t="s">
        <v>69</v>
      </c>
      <c r="D36" s="10" t="s">
        <v>4</v>
      </c>
      <c r="E36" s="10">
        <v>20</v>
      </c>
      <c r="F36" s="10" t="s">
        <v>185</v>
      </c>
      <c r="G36" s="10" t="s">
        <v>186</v>
      </c>
      <c r="H36" s="1"/>
    </row>
    <row r="37" spans="1:8" ht="27.75" customHeight="1">
      <c r="A37" s="6"/>
      <c r="B37" s="27" t="s">
        <v>116</v>
      </c>
      <c r="C37" s="27"/>
      <c r="D37" s="27"/>
      <c r="E37" s="11">
        <f>E38+E44+E45+E46</f>
        <v>138.69999999999999</v>
      </c>
      <c r="F37" s="1"/>
      <c r="G37" s="1"/>
      <c r="H37" s="1"/>
    </row>
    <row r="38" spans="1:8" ht="27.75" customHeight="1">
      <c r="A38" s="30" t="s">
        <v>122</v>
      </c>
      <c r="B38" s="28" t="s">
        <v>118</v>
      </c>
      <c r="C38" s="27" t="s">
        <v>117</v>
      </c>
      <c r="D38" s="27"/>
      <c r="E38" s="11">
        <f>SUM(E39:E43)</f>
        <v>88.7</v>
      </c>
      <c r="F38" s="1"/>
      <c r="G38" s="1"/>
      <c r="H38" s="1"/>
    </row>
    <row r="39" spans="1:8" ht="27.75" customHeight="1">
      <c r="A39" s="30"/>
      <c r="B39" s="28"/>
      <c r="C39" s="28" t="s">
        <v>70</v>
      </c>
      <c r="D39" s="10" t="s">
        <v>2</v>
      </c>
      <c r="E39" s="10">
        <v>10</v>
      </c>
      <c r="F39" s="10" t="s">
        <v>185</v>
      </c>
      <c r="G39" s="10" t="s">
        <v>186</v>
      </c>
      <c r="H39" s="10"/>
    </row>
    <row r="40" spans="1:8" ht="27.75" customHeight="1">
      <c r="A40" s="30"/>
      <c r="B40" s="28"/>
      <c r="C40" s="28"/>
      <c r="D40" s="10" t="s">
        <v>3</v>
      </c>
      <c r="E40" s="10">
        <v>10</v>
      </c>
      <c r="F40" s="7" t="s">
        <v>188</v>
      </c>
      <c r="G40" s="10" t="s">
        <v>186</v>
      </c>
      <c r="H40" s="10"/>
    </row>
    <row r="41" spans="1:8" ht="27.75" customHeight="1">
      <c r="A41" s="30"/>
      <c r="B41" s="28"/>
      <c r="C41" s="29" t="s">
        <v>14</v>
      </c>
      <c r="D41" s="10" t="s">
        <v>8</v>
      </c>
      <c r="E41" s="10">
        <v>19</v>
      </c>
      <c r="F41" s="10" t="s">
        <v>187</v>
      </c>
      <c r="G41" s="10" t="s">
        <v>186</v>
      </c>
      <c r="H41" s="10"/>
    </row>
    <row r="42" spans="1:8" ht="27.75" customHeight="1">
      <c r="A42" s="30"/>
      <c r="B42" s="28"/>
      <c r="C42" s="29"/>
      <c r="D42" s="1" t="s">
        <v>9</v>
      </c>
      <c r="E42" s="9">
        <v>33.700000000000003</v>
      </c>
      <c r="F42" s="10" t="s">
        <v>187</v>
      </c>
      <c r="G42" s="10" t="s">
        <v>186</v>
      </c>
      <c r="H42" s="10"/>
    </row>
    <row r="43" spans="1:8" ht="27.75" customHeight="1">
      <c r="A43" s="30"/>
      <c r="B43" s="28"/>
      <c r="C43" s="29"/>
      <c r="D43" s="10" t="s">
        <v>10</v>
      </c>
      <c r="E43" s="10">
        <v>16</v>
      </c>
      <c r="F43" s="10" t="s">
        <v>187</v>
      </c>
      <c r="G43" s="10" t="s">
        <v>186</v>
      </c>
      <c r="H43" s="10"/>
    </row>
    <row r="44" spans="1:8" ht="27.75" customHeight="1">
      <c r="A44" s="30"/>
      <c r="B44" s="10" t="s">
        <v>119</v>
      </c>
      <c r="C44" s="10" t="s">
        <v>71</v>
      </c>
      <c r="D44" s="10" t="s">
        <v>3</v>
      </c>
      <c r="E44" s="10">
        <v>10</v>
      </c>
      <c r="F44" s="7" t="s">
        <v>188</v>
      </c>
      <c r="G44" s="10" t="s">
        <v>186</v>
      </c>
      <c r="H44" s="10"/>
    </row>
    <row r="45" spans="1:8" ht="27.75" customHeight="1">
      <c r="A45" s="30"/>
      <c r="B45" s="10" t="s">
        <v>120</v>
      </c>
      <c r="C45" s="10" t="s">
        <v>72</v>
      </c>
      <c r="D45" s="10" t="s">
        <v>15</v>
      </c>
      <c r="E45" s="10">
        <v>20</v>
      </c>
      <c r="F45" s="7" t="s">
        <v>188</v>
      </c>
      <c r="G45" s="10" t="s">
        <v>186</v>
      </c>
      <c r="H45" s="10"/>
    </row>
    <row r="46" spans="1:8" ht="27.75" customHeight="1">
      <c r="A46" s="30"/>
      <c r="B46" s="10" t="s">
        <v>121</v>
      </c>
      <c r="C46" s="10" t="s">
        <v>73</v>
      </c>
      <c r="D46" s="10" t="s">
        <v>4</v>
      </c>
      <c r="E46" s="10">
        <v>20</v>
      </c>
      <c r="F46" s="10" t="s">
        <v>185</v>
      </c>
      <c r="G46" s="10" t="s">
        <v>186</v>
      </c>
      <c r="H46" s="10"/>
    </row>
    <row r="47" spans="1:8" ht="27.75" customHeight="1">
      <c r="A47" s="30" t="s">
        <v>124</v>
      </c>
      <c r="B47" s="27" t="s">
        <v>123</v>
      </c>
      <c r="C47" s="27"/>
      <c r="D47" s="27"/>
      <c r="E47" s="11">
        <f>E49+E50+E51+E52</f>
        <v>75.8</v>
      </c>
      <c r="F47" s="1"/>
      <c r="G47" s="1"/>
      <c r="H47" s="1"/>
    </row>
    <row r="48" spans="1:8" ht="27.75" customHeight="1">
      <c r="A48" s="30"/>
      <c r="B48" s="28" t="s">
        <v>125</v>
      </c>
      <c r="C48" s="27" t="s">
        <v>125</v>
      </c>
      <c r="D48" s="27"/>
      <c r="E48" s="11">
        <f>SUM(E49:E51)</f>
        <v>55.8</v>
      </c>
      <c r="F48" s="1"/>
      <c r="G48" s="1"/>
      <c r="H48" s="1"/>
    </row>
    <row r="49" spans="1:8" ht="27.75" customHeight="1">
      <c r="A49" s="30"/>
      <c r="B49" s="28"/>
      <c r="C49" s="10" t="s">
        <v>74</v>
      </c>
      <c r="D49" s="10" t="s">
        <v>2</v>
      </c>
      <c r="E49" s="10">
        <v>10</v>
      </c>
      <c r="F49" s="10" t="s">
        <v>185</v>
      </c>
      <c r="G49" s="10" t="s">
        <v>186</v>
      </c>
      <c r="H49" s="10"/>
    </row>
    <row r="50" spans="1:8" ht="27.75" customHeight="1">
      <c r="A50" s="30"/>
      <c r="B50" s="28"/>
      <c r="C50" s="29" t="s">
        <v>16</v>
      </c>
      <c r="D50" s="10" t="s">
        <v>8</v>
      </c>
      <c r="E50" s="10">
        <v>12</v>
      </c>
      <c r="F50" s="10" t="s">
        <v>187</v>
      </c>
      <c r="G50" s="10" t="s">
        <v>186</v>
      </c>
      <c r="H50" s="10"/>
    </row>
    <row r="51" spans="1:8" ht="27.75" customHeight="1">
      <c r="A51" s="30"/>
      <c r="B51" s="28"/>
      <c r="C51" s="29"/>
      <c r="D51" s="1" t="s">
        <v>9</v>
      </c>
      <c r="E51" s="9">
        <v>33.799999999999997</v>
      </c>
      <c r="F51" s="10" t="s">
        <v>187</v>
      </c>
      <c r="G51" s="10" t="s">
        <v>186</v>
      </c>
      <c r="H51" s="10"/>
    </row>
    <row r="52" spans="1:8" ht="27.75" customHeight="1">
      <c r="A52" s="30"/>
      <c r="B52" s="10" t="s">
        <v>149</v>
      </c>
      <c r="C52" s="10" t="s">
        <v>148</v>
      </c>
      <c r="D52" s="10" t="s">
        <v>4</v>
      </c>
      <c r="E52" s="10">
        <v>20</v>
      </c>
      <c r="F52" s="10" t="s">
        <v>185</v>
      </c>
      <c r="G52" s="10" t="s">
        <v>186</v>
      </c>
      <c r="H52" s="10"/>
    </row>
    <row r="53" spans="1:8" ht="27.75" customHeight="1">
      <c r="A53" s="30" t="s">
        <v>129</v>
      </c>
      <c r="B53" s="27" t="s">
        <v>126</v>
      </c>
      <c r="C53" s="27"/>
      <c r="D53" s="27"/>
      <c r="E53" s="11">
        <f>E54+E59</f>
        <v>106.9</v>
      </c>
      <c r="F53" s="1"/>
      <c r="G53" s="1"/>
      <c r="H53" s="1"/>
    </row>
    <row r="54" spans="1:8" ht="27.75" customHeight="1">
      <c r="A54" s="30"/>
      <c r="B54" s="28" t="s">
        <v>127</v>
      </c>
      <c r="C54" s="27" t="s">
        <v>128</v>
      </c>
      <c r="D54" s="27"/>
      <c r="E54" s="11">
        <f>SUM(E55:E58)</f>
        <v>86.9</v>
      </c>
      <c r="F54" s="1"/>
      <c r="G54" s="1"/>
      <c r="H54" s="1"/>
    </row>
    <row r="55" spans="1:8" ht="27.75" customHeight="1">
      <c r="A55" s="30"/>
      <c r="B55" s="28"/>
      <c r="C55" s="28" t="s">
        <v>75</v>
      </c>
      <c r="D55" s="10" t="s">
        <v>2</v>
      </c>
      <c r="E55" s="10">
        <v>10</v>
      </c>
      <c r="F55" s="10" t="s">
        <v>185</v>
      </c>
      <c r="G55" s="10" t="s">
        <v>186</v>
      </c>
      <c r="H55" s="10"/>
    </row>
    <row r="56" spans="1:8" ht="27.75" customHeight="1">
      <c r="A56" s="30"/>
      <c r="B56" s="28"/>
      <c r="C56" s="28"/>
      <c r="D56" s="10" t="s">
        <v>10</v>
      </c>
      <c r="E56" s="10">
        <v>16</v>
      </c>
      <c r="F56" s="10" t="s">
        <v>187</v>
      </c>
      <c r="G56" s="10" t="s">
        <v>186</v>
      </c>
      <c r="H56" s="10"/>
    </row>
    <row r="57" spans="1:8" ht="27.75" customHeight="1">
      <c r="A57" s="30"/>
      <c r="B57" s="28"/>
      <c r="C57" s="29" t="s">
        <v>17</v>
      </c>
      <c r="D57" s="10" t="s">
        <v>8</v>
      </c>
      <c r="E57" s="10">
        <v>30</v>
      </c>
      <c r="F57" s="10" t="s">
        <v>187</v>
      </c>
      <c r="G57" s="10" t="s">
        <v>186</v>
      </c>
      <c r="H57" s="10"/>
    </row>
    <row r="58" spans="1:8" ht="27.75" customHeight="1">
      <c r="A58" s="30"/>
      <c r="B58" s="28"/>
      <c r="C58" s="29"/>
      <c r="D58" s="1" t="s">
        <v>9</v>
      </c>
      <c r="E58" s="9">
        <v>30.9</v>
      </c>
      <c r="F58" s="10" t="s">
        <v>187</v>
      </c>
      <c r="G58" s="10" t="s">
        <v>186</v>
      </c>
      <c r="H58" s="10"/>
    </row>
    <row r="59" spans="1:8" ht="27.75" customHeight="1">
      <c r="A59" s="30"/>
      <c r="B59" s="10" t="s">
        <v>147</v>
      </c>
      <c r="C59" s="10" t="s">
        <v>146</v>
      </c>
      <c r="D59" s="10" t="s">
        <v>4</v>
      </c>
      <c r="E59" s="10">
        <v>20</v>
      </c>
      <c r="F59" s="10" t="s">
        <v>185</v>
      </c>
      <c r="G59" s="10" t="s">
        <v>186</v>
      </c>
      <c r="H59" s="10"/>
    </row>
    <row r="60" spans="1:8" ht="27.75" customHeight="1">
      <c r="A60" s="30" t="s">
        <v>132</v>
      </c>
      <c r="B60" s="27" t="s">
        <v>136</v>
      </c>
      <c r="C60" s="27"/>
      <c r="D60" s="27"/>
      <c r="E60" s="11">
        <f>E62+E66+E63+E64+E65</f>
        <v>84.9</v>
      </c>
      <c r="F60" s="1"/>
      <c r="G60" s="1"/>
      <c r="H60" s="1"/>
    </row>
    <row r="61" spans="1:8" ht="27.75" customHeight="1">
      <c r="A61" s="30"/>
      <c r="B61" s="28" t="s">
        <v>131</v>
      </c>
      <c r="C61" s="27" t="s">
        <v>130</v>
      </c>
      <c r="D61" s="27"/>
      <c r="E61" s="11">
        <f>SUM(E62:E65)</f>
        <v>64.900000000000006</v>
      </c>
      <c r="F61" s="1"/>
      <c r="G61" s="1"/>
      <c r="H61" s="1"/>
    </row>
    <row r="62" spans="1:8" ht="27.75" customHeight="1">
      <c r="A62" s="30"/>
      <c r="B62" s="28"/>
      <c r="C62" s="1" t="s">
        <v>76</v>
      </c>
      <c r="D62" s="1" t="s">
        <v>2</v>
      </c>
      <c r="E62" s="1">
        <v>10</v>
      </c>
      <c r="F62" s="10" t="s">
        <v>185</v>
      </c>
      <c r="G62" s="10" t="s">
        <v>186</v>
      </c>
      <c r="H62" s="1"/>
    </row>
    <row r="63" spans="1:8" ht="27.75" customHeight="1">
      <c r="A63" s="30"/>
      <c r="B63" s="28"/>
      <c r="C63" s="29" t="s">
        <v>18</v>
      </c>
      <c r="D63" s="10" t="s">
        <v>8</v>
      </c>
      <c r="E63" s="10">
        <v>20</v>
      </c>
      <c r="F63" s="10" t="s">
        <v>187</v>
      </c>
      <c r="G63" s="10" t="s">
        <v>186</v>
      </c>
      <c r="H63" s="10"/>
    </row>
    <row r="64" spans="1:8" ht="27.75" customHeight="1">
      <c r="A64" s="30"/>
      <c r="B64" s="28"/>
      <c r="C64" s="29"/>
      <c r="D64" s="1" t="s">
        <v>9</v>
      </c>
      <c r="E64" s="9">
        <v>26.9</v>
      </c>
      <c r="F64" s="10" t="s">
        <v>187</v>
      </c>
      <c r="G64" s="10" t="s">
        <v>186</v>
      </c>
      <c r="H64" s="10"/>
    </row>
    <row r="65" spans="1:8" ht="27.75" customHeight="1">
      <c r="A65" s="30"/>
      <c r="B65" s="28"/>
      <c r="C65" s="29"/>
      <c r="D65" s="10" t="s">
        <v>10</v>
      </c>
      <c r="E65" s="10">
        <v>8</v>
      </c>
      <c r="F65" s="10" t="s">
        <v>187</v>
      </c>
      <c r="G65" s="10" t="s">
        <v>186</v>
      </c>
      <c r="H65" s="10"/>
    </row>
    <row r="66" spans="1:8" ht="27.75" customHeight="1">
      <c r="A66" s="30"/>
      <c r="B66" s="10" t="s">
        <v>133</v>
      </c>
      <c r="C66" s="10" t="s">
        <v>77</v>
      </c>
      <c r="D66" s="10" t="s">
        <v>4</v>
      </c>
      <c r="E66" s="10">
        <v>20</v>
      </c>
      <c r="F66" s="10" t="s">
        <v>185</v>
      </c>
      <c r="G66" s="10" t="s">
        <v>186</v>
      </c>
      <c r="H66" s="10"/>
    </row>
    <row r="67" spans="1:8" ht="27.75" customHeight="1">
      <c r="A67" s="30" t="s">
        <v>137</v>
      </c>
      <c r="B67" s="27" t="s">
        <v>181</v>
      </c>
      <c r="C67" s="27"/>
      <c r="D67" s="27"/>
      <c r="E67" s="11">
        <f>E69+E70+E71+E72</f>
        <v>45.3</v>
      </c>
      <c r="F67" s="1"/>
      <c r="G67" s="1"/>
      <c r="H67" s="1"/>
    </row>
    <row r="68" spans="1:8" ht="27.75" customHeight="1">
      <c r="A68" s="30"/>
      <c r="B68" s="28" t="s">
        <v>135</v>
      </c>
      <c r="C68" s="27" t="s">
        <v>134</v>
      </c>
      <c r="D68" s="27"/>
      <c r="E68" s="11">
        <v>25.3</v>
      </c>
      <c r="F68" s="1"/>
      <c r="G68" s="1"/>
      <c r="H68" s="1"/>
    </row>
    <row r="69" spans="1:8" ht="27.75" customHeight="1">
      <c r="A69" s="30"/>
      <c r="B69" s="28"/>
      <c r="C69" s="10" t="s">
        <v>78</v>
      </c>
      <c r="D69" s="10" t="s">
        <v>2</v>
      </c>
      <c r="E69" s="10">
        <v>10</v>
      </c>
      <c r="F69" s="10" t="s">
        <v>185</v>
      </c>
      <c r="G69" s="10" t="s">
        <v>186</v>
      </c>
      <c r="H69" s="10"/>
    </row>
    <row r="70" spans="1:8" ht="27.75" customHeight="1">
      <c r="A70" s="30"/>
      <c r="B70" s="28"/>
      <c r="C70" s="29" t="s">
        <v>19</v>
      </c>
      <c r="D70" s="10" t="s">
        <v>8</v>
      </c>
      <c r="E70" s="10">
        <v>5</v>
      </c>
      <c r="F70" s="10" t="s">
        <v>187</v>
      </c>
      <c r="G70" s="10" t="s">
        <v>186</v>
      </c>
      <c r="H70" s="10"/>
    </row>
    <row r="71" spans="1:8" ht="27.75" customHeight="1">
      <c r="A71" s="30"/>
      <c r="B71" s="28"/>
      <c r="C71" s="29"/>
      <c r="D71" s="1" t="s">
        <v>9</v>
      </c>
      <c r="E71" s="9">
        <v>10.3</v>
      </c>
      <c r="F71" s="10" t="s">
        <v>187</v>
      </c>
      <c r="G71" s="10" t="s">
        <v>186</v>
      </c>
      <c r="H71" s="10"/>
    </row>
    <row r="72" spans="1:8" ht="27.75" customHeight="1">
      <c r="A72" s="30"/>
      <c r="B72" s="10" t="s">
        <v>145</v>
      </c>
      <c r="C72" s="10" t="s">
        <v>144</v>
      </c>
      <c r="D72" s="10" t="s">
        <v>4</v>
      </c>
      <c r="E72" s="10">
        <v>20</v>
      </c>
      <c r="F72" s="10" t="s">
        <v>185</v>
      </c>
      <c r="G72" s="10" t="s">
        <v>186</v>
      </c>
      <c r="H72" s="10"/>
    </row>
    <row r="73" spans="1:8" ht="27.75" customHeight="1">
      <c r="A73" s="6"/>
      <c r="B73" s="27" t="s">
        <v>140</v>
      </c>
      <c r="C73" s="27"/>
      <c r="D73" s="27"/>
      <c r="E73" s="11">
        <f>E74+E78</f>
        <v>62.3</v>
      </c>
      <c r="F73" s="1"/>
      <c r="G73" s="1"/>
      <c r="H73" s="1"/>
    </row>
    <row r="74" spans="1:8" ht="27.75" customHeight="1">
      <c r="A74" s="30" t="s">
        <v>141</v>
      </c>
      <c r="B74" s="28" t="s">
        <v>138</v>
      </c>
      <c r="C74" s="27" t="s">
        <v>139</v>
      </c>
      <c r="D74" s="27"/>
      <c r="E74" s="11">
        <f>SUM(E75:E77)</f>
        <v>42.3</v>
      </c>
      <c r="F74" s="1"/>
      <c r="G74" s="1"/>
      <c r="H74" s="1"/>
    </row>
    <row r="75" spans="1:8" ht="27.75" customHeight="1">
      <c r="A75" s="30"/>
      <c r="B75" s="28"/>
      <c r="C75" s="10" t="s">
        <v>79</v>
      </c>
      <c r="D75" s="10" t="s">
        <v>2</v>
      </c>
      <c r="E75" s="10">
        <v>10</v>
      </c>
      <c r="F75" s="10" t="s">
        <v>185</v>
      </c>
      <c r="G75" s="10" t="s">
        <v>186</v>
      </c>
      <c r="H75" s="10"/>
    </row>
    <row r="76" spans="1:8" ht="27.75" customHeight="1">
      <c r="A76" s="30"/>
      <c r="B76" s="28"/>
      <c r="C76" s="29" t="s">
        <v>20</v>
      </c>
      <c r="D76" s="10" t="s">
        <v>8</v>
      </c>
      <c r="E76" s="10">
        <v>14</v>
      </c>
      <c r="F76" s="10" t="s">
        <v>187</v>
      </c>
      <c r="G76" s="10" t="s">
        <v>186</v>
      </c>
      <c r="H76" s="10"/>
    </row>
    <row r="77" spans="1:8" ht="27.75" customHeight="1">
      <c r="A77" s="30"/>
      <c r="B77" s="28"/>
      <c r="C77" s="29"/>
      <c r="D77" s="1" t="s">
        <v>9</v>
      </c>
      <c r="E77" s="9">
        <v>18.3</v>
      </c>
      <c r="F77" s="10" t="s">
        <v>187</v>
      </c>
      <c r="G77" s="10" t="s">
        <v>186</v>
      </c>
      <c r="H77" s="10"/>
    </row>
    <row r="78" spans="1:8" ht="27.75" customHeight="1">
      <c r="A78" s="30"/>
      <c r="B78" s="10" t="s">
        <v>143</v>
      </c>
      <c r="C78" s="10" t="s">
        <v>142</v>
      </c>
      <c r="D78" s="10" t="s">
        <v>4</v>
      </c>
      <c r="E78" s="10">
        <v>20</v>
      </c>
      <c r="F78" s="10" t="s">
        <v>185</v>
      </c>
      <c r="G78" s="10" t="s">
        <v>186</v>
      </c>
      <c r="H78" s="10"/>
    </row>
    <row r="79" spans="1:8" ht="27.75" customHeight="1">
      <c r="A79" s="30" t="s">
        <v>154</v>
      </c>
      <c r="B79" s="27" t="s">
        <v>152</v>
      </c>
      <c r="C79" s="27"/>
      <c r="D79" s="27"/>
      <c r="E79" s="11">
        <f>E80+E87</f>
        <v>116.1</v>
      </c>
      <c r="F79" s="1"/>
      <c r="G79" s="1"/>
      <c r="H79" s="1"/>
    </row>
    <row r="80" spans="1:8" ht="27.75" customHeight="1">
      <c r="A80" s="30"/>
      <c r="B80" s="28" t="s">
        <v>150</v>
      </c>
      <c r="C80" s="27" t="s">
        <v>151</v>
      </c>
      <c r="D80" s="27"/>
      <c r="E80" s="11">
        <f>SUM(E81:E86)</f>
        <v>96.1</v>
      </c>
      <c r="F80" s="1"/>
      <c r="G80" s="1"/>
      <c r="H80" s="1"/>
    </row>
    <row r="81" spans="1:8" ht="27.75" customHeight="1">
      <c r="A81" s="30"/>
      <c r="B81" s="28"/>
      <c r="C81" s="10" t="s">
        <v>80</v>
      </c>
      <c r="D81" s="10" t="s">
        <v>2</v>
      </c>
      <c r="E81" s="10">
        <v>10</v>
      </c>
      <c r="F81" s="10" t="s">
        <v>185</v>
      </c>
      <c r="G81" s="10" t="s">
        <v>186</v>
      </c>
      <c r="H81" s="10"/>
    </row>
    <row r="82" spans="1:8" ht="27.75" customHeight="1">
      <c r="A82" s="30"/>
      <c r="B82" s="28"/>
      <c r="C82" s="29" t="s">
        <v>22</v>
      </c>
      <c r="D82" s="10" t="s">
        <v>8</v>
      </c>
      <c r="E82" s="10">
        <v>8</v>
      </c>
      <c r="F82" s="10" t="s">
        <v>187</v>
      </c>
      <c r="G82" s="10" t="s">
        <v>186</v>
      </c>
      <c r="H82" s="10"/>
    </row>
    <row r="83" spans="1:8" ht="27.75" customHeight="1">
      <c r="A83" s="30"/>
      <c r="B83" s="28"/>
      <c r="C83" s="29"/>
      <c r="D83" s="1" t="s">
        <v>9</v>
      </c>
      <c r="E83" s="9">
        <v>40.1</v>
      </c>
      <c r="F83" s="10" t="s">
        <v>187</v>
      </c>
      <c r="G83" s="10" t="s">
        <v>186</v>
      </c>
      <c r="H83" s="10"/>
    </row>
    <row r="84" spans="1:8" ht="27.75" customHeight="1">
      <c r="A84" s="30"/>
      <c r="B84" s="28"/>
      <c r="C84" s="29"/>
      <c r="D84" s="10" t="s">
        <v>10</v>
      </c>
      <c r="E84" s="10">
        <v>8</v>
      </c>
      <c r="F84" s="10" t="s">
        <v>187</v>
      </c>
      <c r="G84" s="10" t="s">
        <v>186</v>
      </c>
      <c r="H84" s="10"/>
    </row>
    <row r="85" spans="1:8" ht="27.75" customHeight="1">
      <c r="A85" s="30"/>
      <c r="B85" s="28"/>
      <c r="C85" s="10" t="s">
        <v>81</v>
      </c>
      <c r="D85" s="10" t="s">
        <v>21</v>
      </c>
      <c r="E85" s="10">
        <v>10</v>
      </c>
      <c r="F85" s="7" t="s">
        <v>188</v>
      </c>
      <c r="G85" s="10" t="s">
        <v>186</v>
      </c>
      <c r="H85" s="10"/>
    </row>
    <row r="86" spans="1:8" ht="27.75" customHeight="1">
      <c r="A86" s="30"/>
      <c r="B86" s="28"/>
      <c r="C86" s="10" t="s">
        <v>82</v>
      </c>
      <c r="D86" s="10" t="s">
        <v>4</v>
      </c>
      <c r="E86" s="10">
        <v>20</v>
      </c>
      <c r="F86" s="10" t="s">
        <v>185</v>
      </c>
      <c r="G86" s="10" t="s">
        <v>186</v>
      </c>
      <c r="H86" s="10"/>
    </row>
    <row r="87" spans="1:8" ht="27.75" customHeight="1">
      <c r="A87" s="30"/>
      <c r="B87" s="10" t="s">
        <v>153</v>
      </c>
      <c r="C87" s="10" t="s">
        <v>83</v>
      </c>
      <c r="D87" s="10" t="s">
        <v>4</v>
      </c>
      <c r="E87" s="10">
        <v>20</v>
      </c>
      <c r="F87" s="10" t="s">
        <v>185</v>
      </c>
      <c r="G87" s="10" t="s">
        <v>186</v>
      </c>
      <c r="H87" s="10"/>
    </row>
    <row r="88" spans="1:8" ht="27.75" customHeight="1">
      <c r="A88" s="30" t="s">
        <v>161</v>
      </c>
      <c r="B88" s="27" t="s">
        <v>157</v>
      </c>
      <c r="C88" s="27"/>
      <c r="D88" s="27"/>
      <c r="E88" s="11">
        <f>E90+E93+E94+E91+E92+E95+E96</f>
        <v>138.80000000000001</v>
      </c>
      <c r="F88" s="1"/>
      <c r="G88" s="1"/>
      <c r="H88" s="1"/>
    </row>
    <row r="89" spans="1:8" ht="27.75" customHeight="1">
      <c r="A89" s="30"/>
      <c r="B89" s="28" t="s">
        <v>155</v>
      </c>
      <c r="C89" s="27" t="s">
        <v>156</v>
      </c>
      <c r="D89" s="27"/>
      <c r="E89" s="11">
        <v>98.8</v>
      </c>
      <c r="F89" s="1"/>
      <c r="G89" s="1"/>
      <c r="H89" s="1"/>
    </row>
    <row r="90" spans="1:8" ht="27.75" customHeight="1">
      <c r="A90" s="30"/>
      <c r="B90" s="28"/>
      <c r="C90" s="10" t="s">
        <v>84</v>
      </c>
      <c r="D90" s="10" t="s">
        <v>2</v>
      </c>
      <c r="E90" s="10">
        <v>10</v>
      </c>
      <c r="F90" s="10" t="s">
        <v>185</v>
      </c>
      <c r="G90" s="10" t="s">
        <v>186</v>
      </c>
      <c r="H90" s="10"/>
    </row>
    <row r="91" spans="1:8" ht="27.75" customHeight="1">
      <c r="A91" s="30"/>
      <c r="B91" s="28"/>
      <c r="C91" s="29" t="s">
        <v>24</v>
      </c>
      <c r="D91" s="10" t="s">
        <v>8</v>
      </c>
      <c r="E91" s="10">
        <v>35</v>
      </c>
      <c r="F91" s="10" t="s">
        <v>187</v>
      </c>
      <c r="G91" s="10" t="s">
        <v>186</v>
      </c>
      <c r="H91" s="10"/>
    </row>
    <row r="92" spans="1:8" ht="27.75" customHeight="1">
      <c r="A92" s="30"/>
      <c r="B92" s="28"/>
      <c r="C92" s="29"/>
      <c r="D92" s="1" t="s">
        <v>9</v>
      </c>
      <c r="E92" s="9">
        <v>43.8</v>
      </c>
      <c r="F92" s="10" t="s">
        <v>187</v>
      </c>
      <c r="G92" s="10" t="s">
        <v>186</v>
      </c>
      <c r="H92" s="10"/>
    </row>
    <row r="93" spans="1:8" ht="27.75" customHeight="1">
      <c r="A93" s="30"/>
      <c r="B93" s="28"/>
      <c r="C93" s="10" t="s">
        <v>85</v>
      </c>
      <c r="D93" s="10" t="s">
        <v>23</v>
      </c>
      <c r="E93" s="10">
        <v>10</v>
      </c>
      <c r="F93" s="7" t="s">
        <v>188</v>
      </c>
      <c r="G93" s="10" t="s">
        <v>186</v>
      </c>
      <c r="H93" s="10"/>
    </row>
    <row r="94" spans="1:8" ht="27.75" customHeight="1">
      <c r="A94" s="30"/>
      <c r="B94" s="10" t="s">
        <v>158</v>
      </c>
      <c r="C94" s="10" t="s">
        <v>86</v>
      </c>
      <c r="D94" s="10" t="s">
        <v>4</v>
      </c>
      <c r="E94" s="10">
        <v>20</v>
      </c>
      <c r="F94" s="10" t="s">
        <v>185</v>
      </c>
      <c r="G94" s="10" t="s">
        <v>186</v>
      </c>
      <c r="H94" s="10"/>
    </row>
    <row r="95" spans="1:8" ht="27.75" customHeight="1">
      <c r="A95" s="30"/>
      <c r="B95" s="13" t="s">
        <v>159</v>
      </c>
      <c r="C95" s="14" t="s">
        <v>87</v>
      </c>
      <c r="D95" s="14" t="s">
        <v>25</v>
      </c>
      <c r="E95" s="13">
        <v>10</v>
      </c>
      <c r="F95" s="7" t="s">
        <v>188</v>
      </c>
      <c r="G95" s="10" t="s">
        <v>186</v>
      </c>
      <c r="H95" s="10"/>
    </row>
    <row r="96" spans="1:8" ht="27.75" customHeight="1">
      <c r="A96" s="30"/>
      <c r="B96" s="13" t="s">
        <v>160</v>
      </c>
      <c r="C96" s="14" t="s">
        <v>88</v>
      </c>
      <c r="D96" s="14" t="s">
        <v>25</v>
      </c>
      <c r="E96" s="13">
        <v>10</v>
      </c>
      <c r="F96" s="7" t="s">
        <v>188</v>
      </c>
      <c r="G96" s="10" t="s">
        <v>186</v>
      </c>
      <c r="H96" s="10"/>
    </row>
    <row r="97" spans="1:8" ht="27.75" customHeight="1">
      <c r="A97" s="30" t="s">
        <v>166</v>
      </c>
      <c r="B97" s="27" t="s">
        <v>165</v>
      </c>
      <c r="C97" s="27"/>
      <c r="D97" s="27"/>
      <c r="E97" s="11">
        <f>E98+E103+E104</f>
        <v>73.8</v>
      </c>
      <c r="F97" s="1"/>
      <c r="G97" s="1"/>
      <c r="H97" s="1"/>
    </row>
    <row r="98" spans="1:8" ht="27.75" customHeight="1">
      <c r="A98" s="30"/>
      <c r="B98" s="28" t="s">
        <v>163</v>
      </c>
      <c r="C98" s="27" t="s">
        <v>164</v>
      </c>
      <c r="D98" s="27"/>
      <c r="E98" s="11">
        <f>SUM(E99:E101)</f>
        <v>33.799999999999997</v>
      </c>
      <c r="F98" s="1"/>
      <c r="G98" s="1"/>
      <c r="H98" s="1"/>
    </row>
    <row r="99" spans="1:8" ht="27.75" customHeight="1">
      <c r="A99" s="30"/>
      <c r="B99" s="28"/>
      <c r="C99" s="10" t="s">
        <v>89</v>
      </c>
      <c r="D99" s="10" t="s">
        <v>2</v>
      </c>
      <c r="E99" s="10">
        <v>10</v>
      </c>
      <c r="F99" s="10" t="s">
        <v>185</v>
      </c>
      <c r="G99" s="10" t="s">
        <v>186</v>
      </c>
      <c r="H99" s="1"/>
    </row>
    <row r="100" spans="1:8" ht="27.75" customHeight="1">
      <c r="A100" s="30"/>
      <c r="B100" s="28"/>
      <c r="C100" s="29" t="s">
        <v>26</v>
      </c>
      <c r="D100" s="10" t="s">
        <v>8</v>
      </c>
      <c r="E100" s="10">
        <v>6</v>
      </c>
      <c r="F100" s="10" t="s">
        <v>187</v>
      </c>
      <c r="G100" s="10" t="s">
        <v>186</v>
      </c>
      <c r="H100" s="1"/>
    </row>
    <row r="101" spans="1:8" ht="27.75" customHeight="1">
      <c r="A101" s="30"/>
      <c r="B101" s="28"/>
      <c r="C101" s="29"/>
      <c r="D101" s="1" t="s">
        <v>9</v>
      </c>
      <c r="E101" s="9">
        <v>17.8</v>
      </c>
      <c r="F101" s="10" t="s">
        <v>187</v>
      </c>
      <c r="G101" s="10" t="s">
        <v>186</v>
      </c>
      <c r="H101" s="1"/>
    </row>
    <row r="102" spans="1:8" ht="27.75" customHeight="1">
      <c r="A102" s="30"/>
      <c r="B102" s="46" t="s">
        <v>162</v>
      </c>
      <c r="C102" s="49" t="s">
        <v>201</v>
      </c>
      <c r="D102" s="50"/>
      <c r="E102" s="9">
        <v>40</v>
      </c>
      <c r="F102" s="10"/>
      <c r="G102" s="10"/>
      <c r="H102" s="1"/>
    </row>
    <row r="103" spans="1:8" ht="27.75" customHeight="1">
      <c r="A103" s="30"/>
      <c r="B103" s="47"/>
      <c r="C103" s="36" t="s">
        <v>90</v>
      </c>
      <c r="D103" s="14" t="s">
        <v>27</v>
      </c>
      <c r="E103" s="13">
        <v>20</v>
      </c>
      <c r="F103" s="7" t="s">
        <v>188</v>
      </c>
      <c r="G103" s="10" t="s">
        <v>186</v>
      </c>
      <c r="H103" s="1"/>
    </row>
    <row r="104" spans="1:8" ht="27.75" customHeight="1">
      <c r="A104" s="30"/>
      <c r="B104" s="48"/>
      <c r="C104" s="36"/>
      <c r="D104" s="10" t="s">
        <v>4</v>
      </c>
      <c r="E104" s="10">
        <v>20</v>
      </c>
      <c r="F104" s="10" t="s">
        <v>185</v>
      </c>
      <c r="G104" s="10" t="s">
        <v>186</v>
      </c>
      <c r="H104" s="1"/>
    </row>
    <row r="105" spans="1:8" ht="27.75" customHeight="1">
      <c r="A105" s="30" t="s">
        <v>168</v>
      </c>
      <c r="B105" s="27" t="s">
        <v>169</v>
      </c>
      <c r="C105" s="27"/>
      <c r="D105" s="27"/>
      <c r="E105" s="11">
        <f>E106</f>
        <v>90.8</v>
      </c>
      <c r="F105" s="1"/>
      <c r="G105" s="1"/>
      <c r="H105" s="1"/>
    </row>
    <row r="106" spans="1:8" ht="27.75" customHeight="1">
      <c r="A106" s="30"/>
      <c r="B106" s="28" t="s">
        <v>167</v>
      </c>
      <c r="C106" s="27" t="s">
        <v>167</v>
      </c>
      <c r="D106" s="27"/>
      <c r="E106" s="11">
        <v>90.8</v>
      </c>
      <c r="F106" s="1"/>
      <c r="G106" s="1"/>
      <c r="H106" s="1"/>
    </row>
    <row r="107" spans="1:8" ht="27.75" customHeight="1">
      <c r="A107" s="30"/>
      <c r="B107" s="28"/>
      <c r="C107" s="10" t="s">
        <v>91</v>
      </c>
      <c r="D107" s="10" t="s">
        <v>2</v>
      </c>
      <c r="E107" s="10">
        <v>10</v>
      </c>
      <c r="F107" s="10" t="s">
        <v>185</v>
      </c>
      <c r="G107" s="10" t="s">
        <v>186</v>
      </c>
      <c r="H107" s="1"/>
    </row>
    <row r="108" spans="1:8" ht="27.75" customHeight="1">
      <c r="A108" s="30"/>
      <c r="B108" s="28"/>
      <c r="C108" s="29" t="s">
        <v>28</v>
      </c>
      <c r="D108" s="10" t="s">
        <v>8</v>
      </c>
      <c r="E108" s="10">
        <v>17</v>
      </c>
      <c r="F108" s="10" t="s">
        <v>187</v>
      </c>
      <c r="G108" s="10" t="s">
        <v>186</v>
      </c>
      <c r="H108" s="1"/>
    </row>
    <row r="109" spans="1:8" ht="27.75" customHeight="1">
      <c r="A109" s="30"/>
      <c r="B109" s="28"/>
      <c r="C109" s="29"/>
      <c r="D109" s="1" t="s">
        <v>9</v>
      </c>
      <c r="E109" s="9">
        <v>43.8</v>
      </c>
      <c r="F109" s="10" t="s">
        <v>187</v>
      </c>
      <c r="G109" s="10" t="s">
        <v>186</v>
      </c>
      <c r="H109" s="1"/>
    </row>
    <row r="110" spans="1:8" ht="27.75" customHeight="1">
      <c r="A110" s="30"/>
      <c r="B110" s="28"/>
      <c r="C110" s="10" t="s">
        <v>92</v>
      </c>
      <c r="D110" s="10" t="s">
        <v>4</v>
      </c>
      <c r="E110" s="10">
        <v>20</v>
      </c>
      <c r="F110" s="10" t="s">
        <v>185</v>
      </c>
      <c r="G110" s="10" t="s">
        <v>186</v>
      </c>
      <c r="H110" s="1"/>
    </row>
    <row r="111" spans="1:8" ht="27.75" customHeight="1">
      <c r="A111" s="30" t="s">
        <v>170</v>
      </c>
      <c r="B111" s="27" t="s">
        <v>172</v>
      </c>
      <c r="C111" s="27"/>
      <c r="D111" s="27"/>
      <c r="E111" s="11">
        <f>E112+E116</f>
        <v>68.8</v>
      </c>
      <c r="F111" s="1"/>
      <c r="G111" s="1"/>
      <c r="H111" s="1"/>
    </row>
    <row r="112" spans="1:8" ht="27.75" customHeight="1">
      <c r="A112" s="30"/>
      <c r="B112" s="28" t="s">
        <v>171</v>
      </c>
      <c r="C112" s="27" t="s">
        <v>171</v>
      </c>
      <c r="D112" s="27"/>
      <c r="E112" s="11">
        <f>SUM(E113:E115)</f>
        <v>48.8</v>
      </c>
      <c r="F112" s="1"/>
      <c r="G112" s="1"/>
      <c r="H112" s="1"/>
    </row>
    <row r="113" spans="1:8" ht="27.75" customHeight="1">
      <c r="A113" s="30"/>
      <c r="B113" s="28"/>
      <c r="C113" s="10" t="s">
        <v>93</v>
      </c>
      <c r="D113" s="10" t="s">
        <v>2</v>
      </c>
      <c r="E113" s="10">
        <v>10</v>
      </c>
      <c r="F113" s="10" t="s">
        <v>185</v>
      </c>
      <c r="G113" s="10" t="s">
        <v>186</v>
      </c>
      <c r="H113" s="1"/>
    </row>
    <row r="114" spans="1:8" ht="27.75" customHeight="1">
      <c r="A114" s="30"/>
      <c r="B114" s="28"/>
      <c r="C114" s="29" t="s">
        <v>29</v>
      </c>
      <c r="D114" s="10" t="s">
        <v>8</v>
      </c>
      <c r="E114" s="10">
        <v>10</v>
      </c>
      <c r="F114" s="10" t="s">
        <v>187</v>
      </c>
      <c r="G114" s="10" t="s">
        <v>186</v>
      </c>
      <c r="H114" s="1"/>
    </row>
    <row r="115" spans="1:8" ht="27.75" customHeight="1">
      <c r="A115" s="30"/>
      <c r="B115" s="28"/>
      <c r="C115" s="29"/>
      <c r="D115" s="1" t="s">
        <v>9</v>
      </c>
      <c r="E115" s="9">
        <v>28.8</v>
      </c>
      <c r="F115" s="10" t="s">
        <v>187</v>
      </c>
      <c r="G115" s="10" t="s">
        <v>186</v>
      </c>
      <c r="H115" s="1"/>
    </row>
    <row r="116" spans="1:8" ht="27.75" customHeight="1">
      <c r="A116" s="30"/>
      <c r="B116" s="13" t="s">
        <v>173</v>
      </c>
      <c r="C116" s="14" t="s">
        <v>174</v>
      </c>
      <c r="D116" s="14" t="s">
        <v>4</v>
      </c>
      <c r="E116" s="13">
        <v>20</v>
      </c>
      <c r="F116" s="10" t="s">
        <v>185</v>
      </c>
      <c r="G116" s="10" t="s">
        <v>186</v>
      </c>
      <c r="H116" s="1"/>
    </row>
    <row r="117" spans="1:8" ht="27.75" customHeight="1">
      <c r="A117" s="45" t="s">
        <v>180</v>
      </c>
      <c r="B117" s="40" t="s">
        <v>177</v>
      </c>
      <c r="C117" s="40"/>
      <c r="D117" s="40"/>
      <c r="E117" s="8">
        <f>E118+E119+E125+E157</f>
        <v>14077.57</v>
      </c>
      <c r="F117" s="2"/>
      <c r="G117" s="2"/>
      <c r="H117" s="2"/>
    </row>
    <row r="118" spans="1:8" ht="27.75" customHeight="1">
      <c r="A118" s="45"/>
      <c r="B118" s="43" t="s">
        <v>176</v>
      </c>
      <c r="C118" s="44"/>
      <c r="D118" s="3" t="s">
        <v>30</v>
      </c>
      <c r="E118" s="3">
        <v>50</v>
      </c>
      <c r="F118" s="10" t="s">
        <v>187</v>
      </c>
      <c r="G118" s="17" t="s">
        <v>198</v>
      </c>
      <c r="H118" s="17" t="s">
        <v>194</v>
      </c>
    </row>
    <row r="119" spans="1:8" ht="27.75" customHeight="1">
      <c r="A119" s="45"/>
      <c r="B119" s="33" t="s">
        <v>31</v>
      </c>
      <c r="C119" s="41" t="s">
        <v>178</v>
      </c>
      <c r="D119" s="42"/>
      <c r="E119" s="3">
        <v>615</v>
      </c>
      <c r="F119" s="2"/>
      <c r="H119" s="2"/>
    </row>
    <row r="120" spans="1:8" ht="27.75" customHeight="1">
      <c r="A120" s="45"/>
      <c r="B120" s="34"/>
      <c r="C120" s="33" t="s">
        <v>32</v>
      </c>
      <c r="D120" s="19" t="s">
        <v>33</v>
      </c>
      <c r="E120" s="20">
        <v>305</v>
      </c>
      <c r="F120" s="17" t="s">
        <v>193</v>
      </c>
      <c r="G120" s="17" t="s">
        <v>198</v>
      </c>
      <c r="H120" s="17" t="s">
        <v>194</v>
      </c>
    </row>
    <row r="121" spans="1:8" ht="27.75" customHeight="1">
      <c r="A121" s="45"/>
      <c r="B121" s="34"/>
      <c r="C121" s="34"/>
      <c r="D121" s="19" t="s">
        <v>34</v>
      </c>
      <c r="E121" s="20">
        <v>30</v>
      </c>
      <c r="F121" s="17" t="s">
        <v>197</v>
      </c>
      <c r="G121" s="17" t="s">
        <v>198</v>
      </c>
      <c r="H121" s="17" t="s">
        <v>194</v>
      </c>
    </row>
    <row r="122" spans="1:8" customFormat="1" ht="27.75" customHeight="1">
      <c r="A122" s="45"/>
      <c r="B122" s="34"/>
      <c r="C122" s="34"/>
      <c r="D122" s="24" t="s">
        <v>206</v>
      </c>
      <c r="E122" s="25">
        <v>40</v>
      </c>
      <c r="F122" s="23" t="s">
        <v>207</v>
      </c>
      <c r="G122" s="23" t="s">
        <v>208</v>
      </c>
      <c r="H122" s="23" t="s">
        <v>209</v>
      </c>
    </row>
    <row r="123" spans="1:8" customFormat="1" ht="27.75" customHeight="1">
      <c r="A123" s="45"/>
      <c r="B123" s="34"/>
      <c r="C123" s="34"/>
      <c r="D123" s="24" t="s">
        <v>210</v>
      </c>
      <c r="E123" s="25">
        <v>150</v>
      </c>
      <c r="F123" s="23" t="s">
        <v>207</v>
      </c>
      <c r="G123" s="23" t="s">
        <v>208</v>
      </c>
      <c r="H123" s="23" t="s">
        <v>209</v>
      </c>
    </row>
    <row r="124" spans="1:8" customFormat="1" ht="27.75" customHeight="1">
      <c r="A124" s="45"/>
      <c r="B124" s="35"/>
      <c r="C124" s="35"/>
      <c r="D124" s="24" t="s">
        <v>211</v>
      </c>
      <c r="E124" s="25">
        <v>90</v>
      </c>
      <c r="F124" s="23" t="s">
        <v>207</v>
      </c>
      <c r="G124" s="23" t="s">
        <v>208</v>
      </c>
      <c r="H124" s="23" t="s">
        <v>209</v>
      </c>
    </row>
    <row r="125" spans="1:8" ht="27.75" customHeight="1">
      <c r="A125" s="45"/>
      <c r="B125" s="39" t="s">
        <v>175</v>
      </c>
      <c r="C125" s="39" t="s">
        <v>179</v>
      </c>
      <c r="D125" s="39"/>
      <c r="E125" s="20">
        <f>SUM(E126:E156)</f>
        <v>13387.57</v>
      </c>
      <c r="F125" s="10"/>
      <c r="G125" s="10"/>
      <c r="H125" s="10"/>
    </row>
    <row r="126" spans="1:8" ht="27.75" customHeight="1">
      <c r="A126" s="45"/>
      <c r="B126" s="39"/>
      <c r="C126" s="18" t="s">
        <v>213</v>
      </c>
      <c r="D126" s="21" t="s">
        <v>35</v>
      </c>
      <c r="E126" s="20">
        <v>20</v>
      </c>
      <c r="F126" s="17" t="s">
        <v>196</v>
      </c>
      <c r="G126" s="17" t="s">
        <v>195</v>
      </c>
      <c r="H126" s="17" t="s">
        <v>194</v>
      </c>
    </row>
    <row r="127" spans="1:8" ht="27.75" customHeight="1">
      <c r="A127" s="45"/>
      <c r="B127" s="39"/>
      <c r="C127" s="33" t="s">
        <v>212</v>
      </c>
      <c r="D127" s="19" t="s">
        <v>36</v>
      </c>
      <c r="E127" s="20">
        <v>300</v>
      </c>
      <c r="F127" s="17" t="s">
        <v>231</v>
      </c>
      <c r="G127" s="17" t="s">
        <v>195</v>
      </c>
      <c r="H127" s="17" t="s">
        <v>194</v>
      </c>
    </row>
    <row r="128" spans="1:8" ht="27.75" customHeight="1">
      <c r="A128" s="45"/>
      <c r="B128" s="39"/>
      <c r="C128" s="34"/>
      <c r="D128" s="19" t="s">
        <v>37</v>
      </c>
      <c r="E128" s="20">
        <v>260</v>
      </c>
      <c r="F128" s="17" t="s">
        <v>193</v>
      </c>
      <c r="G128" s="17" t="s">
        <v>195</v>
      </c>
      <c r="H128" s="17" t="s">
        <v>194</v>
      </c>
    </row>
    <row r="129" spans="1:8" ht="27.75" customHeight="1">
      <c r="A129" s="45"/>
      <c r="B129" s="39"/>
      <c r="C129" s="34"/>
      <c r="D129" s="19" t="s">
        <v>202</v>
      </c>
      <c r="E129" s="20">
        <v>1190</v>
      </c>
      <c r="F129" s="23" t="s">
        <v>207</v>
      </c>
      <c r="G129" s="17" t="s">
        <v>214</v>
      </c>
      <c r="H129" s="17" t="s">
        <v>215</v>
      </c>
    </row>
    <row r="130" spans="1:8" ht="27.75" customHeight="1">
      <c r="A130" s="45"/>
      <c r="B130" s="39"/>
      <c r="C130" s="34"/>
      <c r="D130" s="19" t="s">
        <v>203</v>
      </c>
      <c r="E130" s="20">
        <v>4500</v>
      </c>
      <c r="F130" s="23" t="s">
        <v>207</v>
      </c>
      <c r="G130" s="17" t="s">
        <v>216</v>
      </c>
      <c r="H130" s="17" t="s">
        <v>217</v>
      </c>
    </row>
    <row r="131" spans="1:8" ht="27.75" customHeight="1">
      <c r="A131" s="45"/>
      <c r="B131" s="39"/>
      <c r="C131" s="34"/>
      <c r="D131" s="19" t="s">
        <v>204</v>
      </c>
      <c r="E131" s="20">
        <v>285</v>
      </c>
      <c r="F131" s="17" t="s">
        <v>193</v>
      </c>
      <c r="G131" s="17" t="s">
        <v>195</v>
      </c>
      <c r="H131" s="17" t="s">
        <v>194</v>
      </c>
    </row>
    <row r="132" spans="1:8" ht="27.75" customHeight="1">
      <c r="A132" s="45"/>
      <c r="B132" s="39"/>
      <c r="C132" s="34"/>
      <c r="D132" s="19" t="s">
        <v>205</v>
      </c>
      <c r="E132" s="20">
        <v>216</v>
      </c>
      <c r="F132" s="15" t="s">
        <v>187</v>
      </c>
      <c r="G132" s="17" t="s">
        <v>195</v>
      </c>
      <c r="H132" s="17" t="s">
        <v>194</v>
      </c>
    </row>
    <row r="133" spans="1:8" ht="27.75" customHeight="1">
      <c r="A133" s="45"/>
      <c r="B133" s="39"/>
      <c r="C133" s="34"/>
      <c r="D133" s="5" t="s">
        <v>49</v>
      </c>
      <c r="E133" s="20">
        <v>197</v>
      </c>
      <c r="F133" s="17" t="s">
        <v>189</v>
      </c>
      <c r="G133" s="17" t="s">
        <v>195</v>
      </c>
      <c r="H133" s="17" t="s">
        <v>194</v>
      </c>
    </row>
    <row r="134" spans="1:8" ht="27.75" customHeight="1">
      <c r="A134" s="45"/>
      <c r="B134" s="39"/>
      <c r="C134" s="34"/>
      <c r="D134" s="5" t="s">
        <v>218</v>
      </c>
      <c r="E134" s="20">
        <v>280.5</v>
      </c>
      <c r="F134" s="17" t="s">
        <v>193</v>
      </c>
      <c r="G134" s="17" t="s">
        <v>195</v>
      </c>
      <c r="H134" s="17" t="s">
        <v>194</v>
      </c>
    </row>
    <row r="135" spans="1:8" ht="27.75" customHeight="1">
      <c r="A135" s="45"/>
      <c r="B135" s="39"/>
      <c r="C135" s="34"/>
      <c r="D135" s="5" t="s">
        <v>219</v>
      </c>
      <c r="E135" s="20">
        <v>48</v>
      </c>
      <c r="F135" s="17" t="s">
        <v>223</v>
      </c>
      <c r="G135" s="17" t="s">
        <v>195</v>
      </c>
      <c r="H135" s="17" t="s">
        <v>194</v>
      </c>
    </row>
    <row r="136" spans="1:8" ht="27.75" customHeight="1">
      <c r="A136" s="45"/>
      <c r="B136" s="39"/>
      <c r="C136" s="34"/>
      <c r="D136" s="5" t="s">
        <v>220</v>
      </c>
      <c r="E136" s="20">
        <v>30</v>
      </c>
      <c r="F136" s="17" t="s">
        <v>224</v>
      </c>
      <c r="G136" s="17" t="s">
        <v>195</v>
      </c>
      <c r="H136" s="17" t="s">
        <v>194</v>
      </c>
    </row>
    <row r="137" spans="1:8" ht="27.75" customHeight="1">
      <c r="A137" s="45"/>
      <c r="B137" s="39"/>
      <c r="C137" s="34"/>
      <c r="D137" s="5" t="s">
        <v>221</v>
      </c>
      <c r="E137" s="20">
        <v>26.2</v>
      </c>
      <c r="F137" s="17" t="s">
        <v>223</v>
      </c>
      <c r="G137" s="17" t="s">
        <v>195</v>
      </c>
      <c r="H137" s="17" t="s">
        <v>194</v>
      </c>
    </row>
    <row r="138" spans="1:8" ht="27.75" customHeight="1">
      <c r="A138" s="45"/>
      <c r="B138" s="39"/>
      <c r="C138" s="35"/>
      <c r="D138" s="5" t="s">
        <v>222</v>
      </c>
      <c r="E138" s="20">
        <v>3695.8</v>
      </c>
      <c r="F138" s="17" t="s">
        <v>225</v>
      </c>
      <c r="G138" s="17" t="s">
        <v>226</v>
      </c>
      <c r="H138" s="17" t="s">
        <v>227</v>
      </c>
    </row>
    <row r="139" spans="1:8" ht="27.75" customHeight="1">
      <c r="A139" s="45"/>
      <c r="B139" s="39"/>
      <c r="C139" s="39" t="s">
        <v>38</v>
      </c>
      <c r="D139" s="19" t="s">
        <v>39</v>
      </c>
      <c r="E139" s="20">
        <v>50</v>
      </c>
      <c r="F139" s="17" t="s">
        <v>190</v>
      </c>
      <c r="G139" s="17" t="s">
        <v>192</v>
      </c>
      <c r="H139" s="17" t="s">
        <v>191</v>
      </c>
    </row>
    <row r="140" spans="1:8" ht="27.75" customHeight="1">
      <c r="A140" s="45"/>
      <c r="B140" s="39"/>
      <c r="C140" s="39"/>
      <c r="D140" s="19" t="s">
        <v>40</v>
      </c>
      <c r="E140" s="20">
        <v>40</v>
      </c>
      <c r="F140" s="17" t="s">
        <v>190</v>
      </c>
      <c r="G140" s="17" t="s">
        <v>192</v>
      </c>
      <c r="H140" s="17" t="s">
        <v>191</v>
      </c>
    </row>
    <row r="141" spans="1:8" ht="27.75" customHeight="1">
      <c r="A141" s="45"/>
      <c r="B141" s="39"/>
      <c r="C141" s="19" t="s">
        <v>43</v>
      </c>
      <c r="D141" s="19" t="s">
        <v>44</v>
      </c>
      <c r="E141" s="20">
        <v>417.8</v>
      </c>
      <c r="F141" s="17" t="s">
        <v>189</v>
      </c>
      <c r="G141" s="17" t="s">
        <v>195</v>
      </c>
      <c r="H141" s="17" t="s">
        <v>194</v>
      </c>
    </row>
    <row r="142" spans="1:8" ht="27.75" customHeight="1">
      <c r="A142" s="45"/>
      <c r="B142" s="39"/>
      <c r="C142" s="19" t="s">
        <v>45</v>
      </c>
      <c r="D142" s="19" t="s">
        <v>44</v>
      </c>
      <c r="E142" s="20">
        <v>806.52</v>
      </c>
      <c r="F142" s="17" t="s">
        <v>189</v>
      </c>
      <c r="G142" s="17" t="s">
        <v>195</v>
      </c>
      <c r="H142" s="17" t="s">
        <v>194</v>
      </c>
    </row>
    <row r="143" spans="1:8" ht="27.75" customHeight="1">
      <c r="A143" s="45"/>
      <c r="B143" s="39"/>
      <c r="C143" s="19" t="s">
        <v>46</v>
      </c>
      <c r="D143" s="19" t="s">
        <v>44</v>
      </c>
      <c r="E143" s="20">
        <v>160.65</v>
      </c>
      <c r="F143" s="17" t="s">
        <v>189</v>
      </c>
      <c r="G143" s="17" t="s">
        <v>195</v>
      </c>
      <c r="H143" s="17" t="s">
        <v>194</v>
      </c>
    </row>
    <row r="144" spans="1:8" ht="27.75" customHeight="1">
      <c r="A144" s="45"/>
      <c r="B144" s="39"/>
      <c r="C144" s="19" t="s">
        <v>47</v>
      </c>
      <c r="D144" s="19" t="s">
        <v>44</v>
      </c>
      <c r="E144" s="20">
        <v>114</v>
      </c>
      <c r="F144" s="17" t="s">
        <v>189</v>
      </c>
      <c r="G144" s="17" t="s">
        <v>195</v>
      </c>
      <c r="H144" s="17" t="s">
        <v>194</v>
      </c>
    </row>
    <row r="145" spans="1:8" ht="27.75" customHeight="1">
      <c r="A145" s="45"/>
      <c r="B145" s="39"/>
      <c r="C145" s="19" t="s">
        <v>48</v>
      </c>
      <c r="D145" s="19" t="s">
        <v>44</v>
      </c>
      <c r="E145" s="20">
        <v>371.1</v>
      </c>
      <c r="F145" s="17" t="s">
        <v>189</v>
      </c>
      <c r="G145" s="17" t="s">
        <v>195</v>
      </c>
      <c r="H145" s="17" t="s">
        <v>194</v>
      </c>
    </row>
    <row r="146" spans="1:8" ht="27.75" customHeight="1">
      <c r="A146" s="45"/>
      <c r="B146" s="39"/>
      <c r="C146" s="4" t="s">
        <v>43</v>
      </c>
      <c r="D146" s="5" t="s">
        <v>49</v>
      </c>
      <c r="E146" s="20">
        <v>141</v>
      </c>
      <c r="F146" s="17" t="s">
        <v>189</v>
      </c>
      <c r="G146" s="17" t="s">
        <v>195</v>
      </c>
      <c r="H146" s="17" t="s">
        <v>194</v>
      </c>
    </row>
    <row r="147" spans="1:8" ht="27.75" customHeight="1">
      <c r="A147" s="45"/>
      <c r="B147" s="39"/>
      <c r="C147" s="4" t="s">
        <v>46</v>
      </c>
      <c r="D147" s="5" t="s">
        <v>49</v>
      </c>
      <c r="E147" s="20">
        <v>58</v>
      </c>
      <c r="F147" s="17" t="s">
        <v>189</v>
      </c>
      <c r="G147" s="17" t="s">
        <v>195</v>
      </c>
      <c r="H147" s="17" t="s">
        <v>194</v>
      </c>
    </row>
    <row r="148" spans="1:8" ht="27.75" customHeight="1">
      <c r="A148" s="45"/>
      <c r="B148" s="39"/>
      <c r="C148" s="4" t="s">
        <v>50</v>
      </c>
      <c r="D148" s="5" t="s">
        <v>51</v>
      </c>
      <c r="E148" s="20">
        <v>20</v>
      </c>
      <c r="F148" s="17" t="s">
        <v>199</v>
      </c>
      <c r="G148" s="17" t="s">
        <v>195</v>
      </c>
      <c r="H148" s="17" t="s">
        <v>194</v>
      </c>
    </row>
    <row r="149" spans="1:8" ht="27.75" customHeight="1">
      <c r="A149" s="45"/>
      <c r="B149" s="39"/>
      <c r="C149" s="4" t="s">
        <v>52</v>
      </c>
      <c r="D149" s="5" t="s">
        <v>51</v>
      </c>
      <c r="E149" s="20">
        <v>20</v>
      </c>
      <c r="F149" s="17" t="s">
        <v>199</v>
      </c>
      <c r="G149" s="17" t="s">
        <v>195</v>
      </c>
      <c r="H149" s="17" t="s">
        <v>194</v>
      </c>
    </row>
    <row r="150" spans="1:8" ht="27.75" customHeight="1">
      <c r="A150" s="45"/>
      <c r="B150" s="39"/>
      <c r="C150" s="4" t="s">
        <v>53</v>
      </c>
      <c r="D150" s="5" t="s">
        <v>51</v>
      </c>
      <c r="E150" s="20">
        <v>20</v>
      </c>
      <c r="F150" s="17" t="s">
        <v>199</v>
      </c>
      <c r="G150" s="17" t="s">
        <v>195</v>
      </c>
      <c r="H150" s="17" t="s">
        <v>194</v>
      </c>
    </row>
    <row r="151" spans="1:8" ht="27.75" customHeight="1">
      <c r="A151" s="45"/>
      <c r="B151" s="39"/>
      <c r="C151" s="4" t="s">
        <v>54</v>
      </c>
      <c r="D151" s="5" t="s">
        <v>51</v>
      </c>
      <c r="E151" s="20">
        <v>20</v>
      </c>
      <c r="F151" s="17" t="s">
        <v>199</v>
      </c>
      <c r="G151" s="17" t="s">
        <v>195</v>
      </c>
      <c r="H151" s="17" t="s">
        <v>194</v>
      </c>
    </row>
    <row r="152" spans="1:8" ht="27.75" customHeight="1">
      <c r="A152" s="45"/>
      <c r="B152" s="39"/>
      <c r="C152" s="4" t="s">
        <v>55</v>
      </c>
      <c r="D152" s="5" t="s">
        <v>51</v>
      </c>
      <c r="E152" s="20">
        <v>20</v>
      </c>
      <c r="F152" s="17" t="s">
        <v>199</v>
      </c>
      <c r="G152" s="17" t="s">
        <v>195</v>
      </c>
      <c r="H152" s="17" t="s">
        <v>194</v>
      </c>
    </row>
    <row r="153" spans="1:8" ht="27.75" customHeight="1">
      <c r="A153" s="45"/>
      <c r="B153" s="39"/>
      <c r="C153" s="4" t="s">
        <v>56</v>
      </c>
      <c r="D153" s="5" t="s">
        <v>51</v>
      </c>
      <c r="E153" s="20">
        <v>20</v>
      </c>
      <c r="F153" s="17" t="s">
        <v>199</v>
      </c>
      <c r="G153" s="17" t="s">
        <v>195</v>
      </c>
      <c r="H153" s="17" t="s">
        <v>194</v>
      </c>
    </row>
    <row r="154" spans="1:8" ht="27.75" customHeight="1">
      <c r="A154" s="45"/>
      <c r="B154" s="39"/>
      <c r="C154" s="4" t="s">
        <v>57</v>
      </c>
      <c r="D154" s="5" t="s">
        <v>51</v>
      </c>
      <c r="E154" s="20">
        <v>20</v>
      </c>
      <c r="F154" s="17" t="s">
        <v>199</v>
      </c>
      <c r="G154" s="17" t="s">
        <v>195</v>
      </c>
      <c r="H154" s="17" t="s">
        <v>194</v>
      </c>
    </row>
    <row r="155" spans="1:8" ht="27.75" customHeight="1">
      <c r="A155" s="45"/>
      <c r="B155" s="39"/>
      <c r="C155" s="4" t="s">
        <v>58</v>
      </c>
      <c r="D155" s="5" t="s">
        <v>51</v>
      </c>
      <c r="E155" s="20">
        <v>20</v>
      </c>
      <c r="F155" s="17" t="s">
        <v>199</v>
      </c>
      <c r="G155" s="17" t="s">
        <v>195</v>
      </c>
      <c r="H155" s="17" t="s">
        <v>194</v>
      </c>
    </row>
    <row r="156" spans="1:8" ht="27.75" customHeight="1">
      <c r="A156" s="45"/>
      <c r="B156" s="39"/>
      <c r="C156" s="4" t="s">
        <v>59</v>
      </c>
      <c r="D156" s="5" t="s">
        <v>51</v>
      </c>
      <c r="E156" s="20">
        <v>20</v>
      </c>
      <c r="F156" s="17" t="s">
        <v>199</v>
      </c>
      <c r="G156" s="17" t="s">
        <v>195</v>
      </c>
      <c r="H156" s="17" t="s">
        <v>194</v>
      </c>
    </row>
    <row r="157" spans="1:8" ht="27.75" customHeight="1">
      <c r="A157" s="45"/>
      <c r="B157" s="41" t="s">
        <v>41</v>
      </c>
      <c r="C157" s="42"/>
      <c r="D157" s="19" t="s">
        <v>42</v>
      </c>
      <c r="E157" s="20">
        <v>25</v>
      </c>
      <c r="F157" s="17" t="s">
        <v>193</v>
      </c>
      <c r="G157" s="17" t="s">
        <v>194</v>
      </c>
      <c r="H157" s="17" t="s">
        <v>195</v>
      </c>
    </row>
  </sheetData>
  <mergeCells count="96">
    <mergeCell ref="A1:H2"/>
    <mergeCell ref="C139:C140"/>
    <mergeCell ref="B117:D117"/>
    <mergeCell ref="C119:D119"/>
    <mergeCell ref="C125:D125"/>
    <mergeCell ref="B125:B156"/>
    <mergeCell ref="B118:C118"/>
    <mergeCell ref="C114:C115"/>
    <mergeCell ref="B112:B115"/>
    <mergeCell ref="C112:D112"/>
    <mergeCell ref="B111:D111"/>
    <mergeCell ref="A111:A116"/>
    <mergeCell ref="A117:A157"/>
    <mergeCell ref="B102:B104"/>
    <mergeCell ref="C102:D102"/>
    <mergeCell ref="B157:C157"/>
    <mergeCell ref="C127:C138"/>
    <mergeCell ref="B97:D97"/>
    <mergeCell ref="A97:A104"/>
    <mergeCell ref="C108:C109"/>
    <mergeCell ref="B106:B110"/>
    <mergeCell ref="C106:D106"/>
    <mergeCell ref="B105:D105"/>
    <mergeCell ref="A105:A110"/>
    <mergeCell ref="C100:C101"/>
    <mergeCell ref="C103:C104"/>
    <mergeCell ref="C98:D98"/>
    <mergeCell ref="B98:B101"/>
    <mergeCell ref="B119:B124"/>
    <mergeCell ref="C120:C124"/>
    <mergeCell ref="B79:D79"/>
    <mergeCell ref="A79:A87"/>
    <mergeCell ref="C91:C92"/>
    <mergeCell ref="C89:D89"/>
    <mergeCell ref="B89:B93"/>
    <mergeCell ref="B88:D88"/>
    <mergeCell ref="A88:A96"/>
    <mergeCell ref="C82:C84"/>
    <mergeCell ref="C80:D80"/>
    <mergeCell ref="B80:B86"/>
    <mergeCell ref="C76:C77"/>
    <mergeCell ref="C74:D74"/>
    <mergeCell ref="B74:B77"/>
    <mergeCell ref="B73:D73"/>
    <mergeCell ref="A74:A78"/>
    <mergeCell ref="B68:B71"/>
    <mergeCell ref="C57:C58"/>
    <mergeCell ref="B54:B58"/>
    <mergeCell ref="A67:A72"/>
    <mergeCell ref="C68:D68"/>
    <mergeCell ref="B67:D67"/>
    <mergeCell ref="C70:C71"/>
    <mergeCell ref="A53:A59"/>
    <mergeCell ref="B60:D60"/>
    <mergeCell ref="A60:A66"/>
    <mergeCell ref="B53:D53"/>
    <mergeCell ref="C54:D54"/>
    <mergeCell ref="C55:C56"/>
    <mergeCell ref="C63:C65"/>
    <mergeCell ref="B61:B65"/>
    <mergeCell ref="C61:D61"/>
    <mergeCell ref="C48:D48"/>
    <mergeCell ref="B48:B51"/>
    <mergeCell ref="A47:A52"/>
    <mergeCell ref="C38:D38"/>
    <mergeCell ref="B38:B43"/>
    <mergeCell ref="C39:C40"/>
    <mergeCell ref="C41:C43"/>
    <mergeCell ref="A38:A46"/>
    <mergeCell ref="B47:D47"/>
    <mergeCell ref="C50:C51"/>
    <mergeCell ref="B29:D29"/>
    <mergeCell ref="A29:A36"/>
    <mergeCell ref="C7:C8"/>
    <mergeCell ref="C9:C10"/>
    <mergeCell ref="C18:D18"/>
    <mergeCell ref="B18:B23"/>
    <mergeCell ref="B25:B27"/>
    <mergeCell ref="C25:D25"/>
    <mergeCell ref="C13:C14"/>
    <mergeCell ref="A4:D4"/>
    <mergeCell ref="C6:D6"/>
    <mergeCell ref="B6:B11"/>
    <mergeCell ref="B37:D37"/>
    <mergeCell ref="B12:B14"/>
    <mergeCell ref="C12:D12"/>
    <mergeCell ref="C31:C33"/>
    <mergeCell ref="C34:C35"/>
    <mergeCell ref="B30:B35"/>
    <mergeCell ref="C30:D30"/>
    <mergeCell ref="B17:D17"/>
    <mergeCell ref="C19:C20"/>
    <mergeCell ref="C21:C23"/>
    <mergeCell ref="A5:A16"/>
    <mergeCell ref="B5:D5"/>
    <mergeCell ref="A17:A28"/>
  </mergeCells>
  <phoneticPr fontId="11" type="noConversion"/>
  <pageMargins left="0.75" right="0.75" top="1" bottom="1" header="0.51180555555555551" footer="0.511805555555555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/>
  <sheetData/>
  <phoneticPr fontId="1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.6"/>
  <sheetData/>
  <phoneticPr fontId="1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李炜玮 10.104.98.82</cp:lastModifiedBy>
  <dcterms:created xsi:type="dcterms:W3CDTF">2019-03-25T06:44:58Z</dcterms:created>
  <dcterms:modified xsi:type="dcterms:W3CDTF">2019-05-10T09:17:45Z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