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45621" iterate="1"/>
</workbook>
</file>

<file path=xl/calcChain.xml><?xml version="1.0" encoding="utf-8"?>
<calcChain xmlns="http://schemas.openxmlformats.org/spreadsheetml/2006/main">
  <c r="F5" i="1" l="1"/>
  <c r="E5" i="1"/>
  <c r="D5" i="1"/>
  <c r="E13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<sst xmlns="http://schemas.openxmlformats.org/spreadsheetml/2006/main" count="21" uniqueCount="21">
  <si>
    <t>2019年第四批制造强省专项资金汇总表</t>
    <phoneticPr fontId="1" type="noConversion"/>
  </si>
  <si>
    <t>序号</t>
    <phoneticPr fontId="1" type="noConversion"/>
  </si>
  <si>
    <t>金额</t>
    <phoneticPr fontId="1" type="noConversion"/>
  </si>
  <si>
    <t>长沙市</t>
  </si>
  <si>
    <t>株洲市</t>
    <phoneticPr fontId="1" type="noConversion"/>
  </si>
  <si>
    <t>湘潭市</t>
    <phoneticPr fontId="1" type="noConversion"/>
  </si>
  <si>
    <t>衡阳市</t>
    <phoneticPr fontId="1" type="noConversion"/>
  </si>
  <si>
    <t>邵阳市</t>
    <phoneticPr fontId="1" type="noConversion"/>
  </si>
  <si>
    <t>岳阳市</t>
    <phoneticPr fontId="1" type="noConversion"/>
  </si>
  <si>
    <t>常德市</t>
    <phoneticPr fontId="1" type="noConversion"/>
  </si>
  <si>
    <t>张家界市</t>
    <phoneticPr fontId="1" type="noConversion"/>
  </si>
  <si>
    <t>益阳市</t>
    <phoneticPr fontId="1" type="noConversion"/>
  </si>
  <si>
    <t>娄底市</t>
    <phoneticPr fontId="1" type="noConversion"/>
  </si>
  <si>
    <t>永州市</t>
    <phoneticPr fontId="1" type="noConversion"/>
  </si>
  <si>
    <t>郴州市</t>
    <phoneticPr fontId="1" type="noConversion"/>
  </si>
  <si>
    <t>怀化市</t>
    <phoneticPr fontId="1" type="noConversion"/>
  </si>
  <si>
    <t>湘西州</t>
    <phoneticPr fontId="1" type="noConversion"/>
  </si>
  <si>
    <t>合计</t>
    <phoneticPr fontId="1" type="noConversion"/>
  </si>
  <si>
    <t>单位：万元</t>
    <phoneticPr fontId="1" type="noConversion"/>
  </si>
  <si>
    <t>附件1</t>
    <phoneticPr fontId="1" type="noConversion"/>
  </si>
  <si>
    <t>省直单位/市州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</si>
</sst>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&#12289;2019&#24180;&#21046;&#36896;&#31034;&#33539;&#20225;&#19994;&#12289;&#21333;&#39033;&#20896;&#20891;&#12289;&#24037;&#19994;&#35774;&#35745;&#20013;&#24515;&#22870;&#21169;&#36164;&#37329;&#23433;&#2549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54;&#22788;&#34920;%203&#12289;2019&#24180;&#25216;&#26415;&#21019;&#26032;&#39033;&#30446;&#22870;&#21169;&#36164;&#37329;&#23433;&#25490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&#12289;2019&#24180;&#30465;&#21046;&#36896;&#24378;&#30465;&#19987;&#39033;&#36164;&#37329;&#32511;&#33394;&#21457;&#23637;&#31867;&#39033;&#30446;&#234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&#12289;2018&#24180;&#24120;&#24577;&#30701;&#32570;&#33647;&#21697;&#20648;&#22791;&#34917;&#21161;&#12289;&#21270;&#33647;&#19968;&#33268;&#24615;&#35780;&#20215;&#21644;&#21307;&#30103;&#22120;&#26800;&#34917;&#21161;&#22870;&#21169;&#36164;&#37329;&#23433;&#25490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&#12289;2019&#24180;&#37325;&#28857;&#26032;&#26448;&#26009;&#20135;&#21697;&#39318;&#25209;&#27425;&#24212;&#29992;&#31034;&#33539;&#22870;&#21169;&#39033;&#30446;&#36164;&#37329;&#23433;&#25490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&#12289;2019&#24180;&#8220;&#36143;&#26631;&#35748;&#23450;&#8221;&#22870;&#21169;&#36164;&#37329;&#23433;&#25490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8&#12289;2019&#24180;&#28246;&#21335;&#30465;&#39318;&#21488;&#65288;&#22871;&#65289;&#37325;&#22823;&#25216;&#26415;&#35013;&#22791;&#35748;&#23450;&#22870;&#21169;&#36164;&#37329;&#23433;&#25490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9&#12289;2018&#24180;&#24230;&#30465;&#32423;&#20197;&#19978;&#26234;&#33021;&#21046;&#36896;&#31034;&#33539;&#20225;&#19994;&#31034;&#33539;&#36710;&#38388;&#22870;&#21169;&#36164;&#37329;&#23433;&#25490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0&#12289;2019&#24180;&#20808;&#36827;&#21046;&#36896;&#19994;&#20135;&#19994;&#38598;&#32676;&#22870;&#21169;&#23433;&#2549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表"/>
    </sheetNames>
    <sheetDataSet>
      <sheetData sheetId="0">
        <row r="5">
          <cell r="E5">
            <v>1500</v>
          </cell>
        </row>
        <row r="6">
          <cell r="E6">
            <v>500</v>
          </cell>
        </row>
        <row r="20">
          <cell r="E20">
            <v>200</v>
          </cell>
        </row>
        <row r="27">
          <cell r="E27">
            <v>100</v>
          </cell>
        </row>
        <row r="30">
          <cell r="E30">
            <v>50</v>
          </cell>
        </row>
        <row r="33">
          <cell r="E33">
            <v>50</v>
          </cell>
        </row>
        <row r="36">
          <cell r="E36">
            <v>50</v>
          </cell>
        </row>
        <row r="39">
          <cell r="E39">
            <v>50</v>
          </cell>
        </row>
        <row r="42">
          <cell r="E42">
            <v>150</v>
          </cell>
        </row>
        <row r="48">
          <cell r="E48">
            <v>200</v>
          </cell>
        </row>
        <row r="55">
          <cell r="E55">
            <v>50</v>
          </cell>
        </row>
        <row r="58">
          <cell r="E58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E5">
            <v>3195</v>
          </cell>
        </row>
        <row r="6">
          <cell r="E6">
            <v>435</v>
          </cell>
        </row>
        <row r="30">
          <cell r="E30">
            <v>385</v>
          </cell>
        </row>
        <row r="52">
          <cell r="E52">
            <v>245</v>
          </cell>
        </row>
        <row r="68">
          <cell r="E68">
            <v>340</v>
          </cell>
        </row>
        <row r="89">
          <cell r="E89">
            <v>150</v>
          </cell>
        </row>
        <row r="100">
          <cell r="E100">
            <v>320</v>
          </cell>
        </row>
        <row r="122">
          <cell r="E122">
            <v>325</v>
          </cell>
        </row>
        <row r="144">
          <cell r="E144">
            <v>110</v>
          </cell>
        </row>
        <row r="152">
          <cell r="E152">
            <v>300</v>
          </cell>
        </row>
        <row r="172">
          <cell r="E172">
            <v>20</v>
          </cell>
        </row>
        <row r="175">
          <cell r="E175">
            <v>175</v>
          </cell>
        </row>
        <row r="186">
          <cell r="E186">
            <v>200</v>
          </cell>
        </row>
        <row r="199">
          <cell r="E199">
            <v>190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奖励"/>
    </sheetNames>
    <sheetDataSet>
      <sheetData sheetId="0">
        <row r="4">
          <cell r="E4">
            <v>2800</v>
          </cell>
        </row>
        <row r="5">
          <cell r="E5">
            <v>1130</v>
          </cell>
        </row>
        <row r="40">
          <cell r="E40">
            <v>200</v>
          </cell>
        </row>
        <row r="49">
          <cell r="E49">
            <v>190</v>
          </cell>
        </row>
        <row r="58">
          <cell r="E58">
            <v>80</v>
          </cell>
        </row>
        <row r="61">
          <cell r="E61">
            <v>60</v>
          </cell>
        </row>
        <row r="66">
          <cell r="E66">
            <v>200</v>
          </cell>
        </row>
        <row r="78">
          <cell r="E78">
            <v>200</v>
          </cell>
        </row>
        <row r="90">
          <cell r="E90">
            <v>240</v>
          </cell>
        </row>
        <row r="101">
          <cell r="E101">
            <v>110</v>
          </cell>
        </row>
        <row r="107">
          <cell r="E107">
            <v>90</v>
          </cell>
        </row>
        <row r="114">
          <cell r="E114">
            <v>60</v>
          </cell>
        </row>
        <row r="117">
          <cell r="E117">
            <v>120</v>
          </cell>
        </row>
        <row r="124">
          <cell r="E124">
            <v>60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E6">
            <v>24</v>
          </cell>
        </row>
        <row r="7">
          <cell r="E7">
            <v>10</v>
          </cell>
        </row>
        <row r="8">
          <cell r="E8">
            <v>11</v>
          </cell>
        </row>
        <row r="9">
          <cell r="E9">
            <v>8</v>
          </cell>
        </row>
        <row r="10">
          <cell r="E10">
            <v>20</v>
          </cell>
        </row>
        <row r="11">
          <cell r="E11">
            <v>50</v>
          </cell>
        </row>
        <row r="12">
          <cell r="E12">
            <v>50</v>
          </cell>
        </row>
        <row r="13">
          <cell r="E13">
            <v>300</v>
          </cell>
        </row>
        <row r="14">
          <cell r="E14">
            <v>600</v>
          </cell>
        </row>
        <row r="15">
          <cell r="E15">
            <v>100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材料首批次"/>
    </sheetNames>
    <sheetDataSet>
      <sheetData sheetId="0">
        <row r="5">
          <cell r="E5">
            <v>4000</v>
          </cell>
        </row>
        <row r="6">
          <cell r="E6">
            <v>1230</v>
          </cell>
        </row>
        <row r="43">
          <cell r="E43">
            <v>650</v>
          </cell>
        </row>
        <row r="64">
          <cell r="E64">
            <v>185</v>
          </cell>
        </row>
        <row r="71">
          <cell r="E71">
            <v>195</v>
          </cell>
        </row>
        <row r="80">
          <cell r="E80">
            <v>505</v>
          </cell>
        </row>
        <row r="98">
          <cell r="E98">
            <v>245</v>
          </cell>
        </row>
        <row r="109">
          <cell r="E109">
            <v>105</v>
          </cell>
        </row>
        <row r="115">
          <cell r="E115">
            <v>280</v>
          </cell>
        </row>
        <row r="125">
          <cell r="E125">
            <v>90</v>
          </cell>
        </row>
        <row r="132">
          <cell r="E132">
            <v>165</v>
          </cell>
        </row>
        <row r="141">
          <cell r="E141">
            <v>320</v>
          </cell>
        </row>
        <row r="153">
          <cell r="E153">
            <v>30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E6">
            <v>600</v>
          </cell>
        </row>
        <row r="7">
          <cell r="E7">
            <v>50</v>
          </cell>
        </row>
        <row r="8">
          <cell r="E8">
            <v>50</v>
          </cell>
        </row>
        <row r="9">
          <cell r="E9">
            <v>50</v>
          </cell>
        </row>
        <row r="10">
          <cell r="E10">
            <v>50</v>
          </cell>
        </row>
        <row r="11">
          <cell r="E11">
            <v>50</v>
          </cell>
        </row>
        <row r="12">
          <cell r="E12">
            <v>50</v>
          </cell>
        </row>
        <row r="13">
          <cell r="E13">
            <v>50</v>
          </cell>
        </row>
        <row r="14">
          <cell r="E14">
            <v>50</v>
          </cell>
        </row>
        <row r="15">
          <cell r="E15">
            <v>50</v>
          </cell>
        </row>
        <row r="16">
          <cell r="E16">
            <v>50</v>
          </cell>
        </row>
        <row r="17">
          <cell r="E17">
            <v>50</v>
          </cell>
        </row>
        <row r="18">
          <cell r="E18">
            <v>50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台套资金表"/>
    </sheetNames>
    <sheetDataSet>
      <sheetData sheetId="0">
        <row r="5">
          <cell r="E5">
            <v>4980</v>
          </cell>
        </row>
        <row r="6">
          <cell r="E6">
            <v>1945</v>
          </cell>
        </row>
        <row r="89">
          <cell r="E89">
            <v>860</v>
          </cell>
        </row>
        <row r="112">
          <cell r="E112">
            <v>520</v>
          </cell>
        </row>
        <row r="128">
          <cell r="E128">
            <v>370</v>
          </cell>
        </row>
        <row r="137">
          <cell r="E137">
            <v>30</v>
          </cell>
        </row>
        <row r="140">
          <cell r="E140">
            <v>585</v>
          </cell>
        </row>
        <row r="156">
          <cell r="E156">
            <v>100</v>
          </cell>
        </row>
        <row r="160">
          <cell r="E160">
            <v>60</v>
          </cell>
        </row>
        <row r="163">
          <cell r="E163">
            <v>120</v>
          </cell>
        </row>
        <row r="170">
          <cell r="E170">
            <v>115</v>
          </cell>
        </row>
        <row r="176">
          <cell r="E176">
            <v>35</v>
          </cell>
        </row>
        <row r="179">
          <cell r="E179">
            <v>240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智能制造奖励 (分市州)"/>
    </sheetNames>
    <sheetDataSet>
      <sheetData sheetId="0">
        <row r="5">
          <cell r="E5">
            <v>3250</v>
          </cell>
        </row>
        <row r="6">
          <cell r="E6">
            <v>1350</v>
          </cell>
        </row>
        <row r="27">
          <cell r="E27">
            <v>100</v>
          </cell>
        </row>
        <row r="30">
          <cell r="E30">
            <v>200</v>
          </cell>
        </row>
        <row r="38">
          <cell r="E38">
            <v>250</v>
          </cell>
        </row>
        <row r="43">
          <cell r="E43">
            <v>200</v>
          </cell>
        </row>
        <row r="49">
          <cell r="E49">
            <v>150</v>
          </cell>
        </row>
        <row r="54">
          <cell r="E54">
            <v>300</v>
          </cell>
        </row>
        <row r="60">
          <cell r="E60">
            <v>100</v>
          </cell>
        </row>
        <row r="63">
          <cell r="E63">
            <v>250</v>
          </cell>
        </row>
        <row r="69">
          <cell r="E69">
            <v>50</v>
          </cell>
        </row>
        <row r="72">
          <cell r="E72">
            <v>50</v>
          </cell>
        </row>
        <row r="75">
          <cell r="E75">
            <v>50</v>
          </cell>
        </row>
        <row r="78">
          <cell r="E78">
            <v>150</v>
          </cell>
        </row>
        <row r="84">
          <cell r="E84">
            <v>50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D6">
            <v>1200</v>
          </cell>
        </row>
        <row r="7">
          <cell r="D7">
            <v>600</v>
          </cell>
        </row>
        <row r="8">
          <cell r="D8">
            <v>600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8EC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7" sqref="J7"/>
    </sheetView>
  </sheetViews>
  <sheetFormatPr defaultRowHeight="13.5" x14ac:dyDescent="0.15"/>
  <cols>
    <col min="1" max="1" width="10.5" style="1" customWidth="1"/>
    <col min="2" max="2" width="33.25" style="1" customWidth="1"/>
    <col min="3" max="3" width="20.375" style="1" customWidth="1"/>
    <col min="4" max="6" width="0" style="1" hidden="1" customWidth="1"/>
    <col min="7" max="16384" width="9" style="1"/>
  </cols>
  <sheetData>
    <row r="1" spans="1:6" x14ac:dyDescent="0.15">
      <c r="A1" s="1" t="s">
        <v>19</v>
      </c>
    </row>
    <row r="2" spans="1:6" ht="41.25" customHeight="1" x14ac:dyDescent="0.15">
      <c r="A2" s="6" t="s">
        <v>0</v>
      </c>
      <c r="B2" s="6"/>
      <c r="C2" s="6"/>
    </row>
    <row r="3" spans="1:6" ht="36.75" customHeight="1" x14ac:dyDescent="0.15">
      <c r="A3" s="2"/>
      <c r="B3" s="2"/>
      <c r="C3" s="3" t="s">
        <v>18</v>
      </c>
    </row>
    <row r="4" spans="1:6" ht="32.1" customHeight="1" x14ac:dyDescent="0.15">
      <c r="A4" s="4" t="s">
        <v>1</v>
      </c>
      <c r="B4" s="4" t="s">
        <v>20</v>
      </c>
      <c r="C4" s="4" t="s">
        <v>2</v>
      </c>
    </row>
    <row r="5" spans="1:6" ht="32.1" customHeight="1" x14ac:dyDescent="0.15">
      <c r="A5" s="7" t="s">
        <v>17</v>
      </c>
      <c r="B5" s="7"/>
      <c r="C5" s="4">
        <v>22698</v>
      </c>
      <c r="D5" s="1">
        <f>[1]总表!$E$5+[2]Sheet1!$E$5+[3]奖励!$E$4+[5]新材料首批次!$E$5+[7]首台套资金表!$E$5+'[8]2019 智能制造奖励 (分市州)'!$E$5+[9]Sheet1!$D$6+[6]Sheet1!$E$6</f>
        <v>21525</v>
      </c>
      <c r="E5" s="1">
        <f>[1]总表!$E$5+[2]Sheet1!$E$5+[3]奖励!$E$4+[5]新材料首批次!$E$5+[7]首台套资金表!$E$5+'[8]2019 智能制造奖励 (分市州)'!$E$5+[9]Sheet1!$D$6+[6]Sheet1!$E$6</f>
        <v>21525</v>
      </c>
      <c r="F5" s="1">
        <f>C5-D5</f>
        <v>1173</v>
      </c>
    </row>
    <row r="6" spans="1:6" ht="32.1" customHeight="1" x14ac:dyDescent="0.15">
      <c r="A6" s="5">
        <v>1</v>
      </c>
      <c r="B6" s="5" t="s">
        <v>3</v>
      </c>
      <c r="C6" s="5">
        <v>8013</v>
      </c>
      <c r="D6" s="1">
        <f>[1]总表!$E$6+[2]Sheet1!$E$6+[3]奖励!$E$5+[4]Sheet1!$E$6+[4]Sheet1!$E$7+[4]Sheet1!$E$8+[4]Sheet1!$E$9+[4]Sheet1!$E$10+[4]Sheet1!$E$11+[4]Sheet1!$E$12+[4]Sheet1!$E$13+[5]新材料首批次!$E$6+[6]Sheet1!$E$7+[6]Sheet1!$E$8+[6]Sheet1!$E$9+[6]Sheet1!$E$10+[6]Sheet1!$E$11+[6]Sheet1!$E$12+[6]Sheet1!$E$13+[7]首台套资金表!$E$6+'[8]2019 智能制造奖励 (分市州)'!$E$6+[9]Sheet1!$D$7</f>
        <v>8013</v>
      </c>
    </row>
    <row r="7" spans="1:6" ht="32.1" customHeight="1" x14ac:dyDescent="0.15">
      <c r="A7" s="5">
        <v>2</v>
      </c>
      <c r="B7" s="5" t="s">
        <v>4</v>
      </c>
      <c r="C7" s="5">
        <v>3145</v>
      </c>
      <c r="D7" s="1">
        <f>[1]总表!$E$20+[2]Sheet1!$E$30+[3]奖励!$E$40+[5]新材料首批次!$E$43+[6]Sheet1!$E$14+[6]Sheet1!$E$15+[6]Sheet1!$E$16+[7]首台套资金表!$E$89+'[8]2019 智能制造奖励 (分市州)'!$E$27+[9]Sheet1!$D$8</f>
        <v>3145</v>
      </c>
    </row>
    <row r="8" spans="1:6" ht="32.1" customHeight="1" x14ac:dyDescent="0.15">
      <c r="A8" s="5">
        <v>3</v>
      </c>
      <c r="B8" s="5" t="s">
        <v>5</v>
      </c>
      <c r="C8" s="5">
        <v>1540</v>
      </c>
      <c r="D8" s="1">
        <f>[1]总表!$E$27+[2]Sheet1!$E$52+[3]奖励!$E$49+[5]新材料首批次!$E$64+[6]Sheet1!$E$17+[6]Sheet1!$E$18+[7]首台套资金表!$E$112+'[8]2019 智能制造奖励 (分市州)'!$E$30</f>
        <v>1540</v>
      </c>
    </row>
    <row r="9" spans="1:6" ht="32.1" customHeight="1" x14ac:dyDescent="0.15">
      <c r="A9" s="5">
        <v>4</v>
      </c>
      <c r="B9" s="5" t="s">
        <v>6</v>
      </c>
      <c r="C9" s="5">
        <v>1385</v>
      </c>
      <c r="D9" s="1">
        <f>[1]总表!$E$42+[2]Sheet1!$E$68+[3]奖励!$E$58+[5]新材料首批次!$E$71+[7]首台套资金表!$E$128+'[8]2019 智能制造奖励 (分市州)'!$E$38</f>
        <v>1385</v>
      </c>
    </row>
    <row r="10" spans="1:6" ht="32.1" customHeight="1" x14ac:dyDescent="0.15">
      <c r="A10" s="5">
        <v>5</v>
      </c>
      <c r="B10" s="5" t="s">
        <v>7</v>
      </c>
      <c r="C10" s="5">
        <v>490</v>
      </c>
      <c r="D10" s="1">
        <f>[1]总表!$E$30+[2]Sheet1!$E$89+[3]奖励!$E$61+[7]首台套资金表!$E$137+'[8]2019 智能制造奖励 (分市州)'!$E$43</f>
        <v>490</v>
      </c>
    </row>
    <row r="11" spans="1:6" ht="32.1" customHeight="1" x14ac:dyDescent="0.15">
      <c r="A11" s="5">
        <v>6</v>
      </c>
      <c r="B11" s="5" t="s">
        <v>8</v>
      </c>
      <c r="C11" s="5">
        <v>1960</v>
      </c>
      <c r="D11" s="1">
        <f>[1]总表!$E$58+[2]Sheet1!$E$100+[3]奖励!$E$66+[4]Sheet1!$E$15+[5]新材料首批次!$E$80+[7]首台套资金表!$E$140+'[8]2019 智能制造奖励 (分市州)'!$E$49</f>
        <v>1960</v>
      </c>
    </row>
    <row r="12" spans="1:6" ht="32.1" customHeight="1" x14ac:dyDescent="0.15">
      <c r="A12" s="5">
        <v>7</v>
      </c>
      <c r="B12" s="5" t="s">
        <v>9</v>
      </c>
      <c r="C12" s="5">
        <v>1820</v>
      </c>
      <c r="D12" s="1">
        <f>[1]总表!$E$55+[2]Sheet1!$E$122+[3]奖励!$E$78+[4]Sheet1!$E$14+[5]新材料首批次!$E$98+[7]首台套资金表!$E$156+'[8]2019 智能制造奖励 (分市州)'!$E$54</f>
        <v>1820</v>
      </c>
    </row>
    <row r="13" spans="1:6" ht="32.1" customHeight="1" x14ac:dyDescent="0.15">
      <c r="A13" s="5">
        <v>8</v>
      </c>
      <c r="B13" s="5" t="s">
        <v>10</v>
      </c>
      <c r="C13" s="5">
        <v>435</v>
      </c>
      <c r="D13" s="1">
        <f>[2]Sheet1!$E$144+[5]新材料首批次!$E$109+[7]首台套资金表!$E$160+'[8]2019 智能制造奖励 (分市州)'!$E$60</f>
        <v>375</v>
      </c>
      <c r="E13" s="1">
        <f>[2]Sheet1!$E$144+[5]新材料首批次!$E$109+[7]首台套资金表!$E$160+'[8]2019 智能制造奖励 (分市州)'!$E$60</f>
        <v>375</v>
      </c>
    </row>
    <row r="14" spans="1:6" ht="32.1" customHeight="1" x14ac:dyDescent="0.15">
      <c r="A14" s="5">
        <v>9</v>
      </c>
      <c r="B14" s="5" t="s">
        <v>11</v>
      </c>
      <c r="C14" s="5">
        <v>1390</v>
      </c>
      <c r="D14" s="1">
        <f>[1]总表!$E$48+[2]Sheet1!$E$152+[3]奖励!$E$90+[5]新材料首批次!$E$115+[7]首台套资金表!$E$163+'[8]2019 智能制造奖励 (分市州)'!$E$63</f>
        <v>1390</v>
      </c>
    </row>
    <row r="15" spans="1:6" ht="32.1" customHeight="1" x14ac:dyDescent="0.15">
      <c r="A15" s="5">
        <v>10</v>
      </c>
      <c r="B15" s="5" t="s">
        <v>12</v>
      </c>
      <c r="C15" s="5">
        <v>1070</v>
      </c>
      <c r="D15" s="1">
        <f>[1]总表!$E$33+[2]Sheet1!$E$199+[3]奖励!$E$117+[5]新材料首批次!$E$141+[7]首台套资金表!$E$179+'[8]2019 智能制造奖励 (分市州)'!$E$78</f>
        <v>1070</v>
      </c>
    </row>
    <row r="16" spans="1:6" ht="32.1" customHeight="1" x14ac:dyDescent="0.15">
      <c r="A16" s="5">
        <v>11</v>
      </c>
      <c r="B16" s="5" t="s">
        <v>13</v>
      </c>
      <c r="C16" s="5">
        <v>490</v>
      </c>
      <c r="D16" s="1">
        <f>[1]总表!$E$36+[2]Sheet1!$E$175+[3]奖励!$E$107+[5]新材料首批次!$E$125+[7]首台套资金表!$E$176+'[8]2019 智能制造奖励 (分市州)'!$E$72</f>
        <v>490</v>
      </c>
    </row>
    <row r="17" spans="1:4" ht="32.1" customHeight="1" x14ac:dyDescent="0.15">
      <c r="A17" s="5">
        <v>12</v>
      </c>
      <c r="B17" s="5" t="s">
        <v>14</v>
      </c>
      <c r="C17" s="5">
        <v>345</v>
      </c>
      <c r="D17" s="1">
        <f>[1]总表!$E$39+[2]Sheet1!$E$172+[3]奖励!$E$101+[7]首台套资金表!$E$170+'[8]2019 智能制造奖励 (分市州)'!$E$69</f>
        <v>345</v>
      </c>
    </row>
    <row r="18" spans="1:4" ht="32.1" customHeight="1" x14ac:dyDescent="0.15">
      <c r="A18" s="5">
        <v>13</v>
      </c>
      <c r="B18" s="5" t="s">
        <v>15</v>
      </c>
      <c r="C18" s="5">
        <v>475</v>
      </c>
      <c r="D18" s="1">
        <f>[2]Sheet1!$E$186+[3]奖励!$E$114+[5]新材料首批次!$E$132+'[8]2019 智能制造奖励 (分市州)'!$E$75</f>
        <v>475</v>
      </c>
    </row>
    <row r="19" spans="1:4" ht="32.1" customHeight="1" x14ac:dyDescent="0.15">
      <c r="A19" s="5">
        <v>14</v>
      </c>
      <c r="B19" s="5" t="s">
        <v>16</v>
      </c>
      <c r="C19" s="5">
        <v>140</v>
      </c>
      <c r="D19" s="1">
        <f>[3]奖励!$E$124+[5]新材料首批次!$E$153+'[8]2019 智能制造奖励 (分市州)'!$E$84</f>
        <v>140</v>
      </c>
    </row>
  </sheetData>
  <mergeCells count="2">
    <mergeCell ref="A2:C2"/>
    <mergeCell ref="A5:B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2019-10-23T03:23:14Z</dcterms:modified>
</cp:coreProperties>
</file>