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150" windowWidth="19440" windowHeight="9195" tabRatio="754"/>
  </bookViews>
  <sheets>
    <sheet name="Sheet1" sheetId="23" r:id="rId1"/>
  </sheets>
  <definedNames>
    <definedName name="_xlnm._FilterDatabase" localSheetId="0" hidden="1">Sheet1!$A$5:$F$12</definedName>
    <definedName name="_xlnm.Print_Area" localSheetId="0">Sheet1!$A$1:$F$59</definedName>
    <definedName name="_xlnm.Print_Titles" localSheetId="0">Sheet1!$2:$4</definedName>
  </definedNames>
  <calcPr calcId="145621"/>
</workbook>
</file>

<file path=xl/calcChain.xml><?xml version="1.0" encoding="utf-8"?>
<calcChain xmlns="http://schemas.openxmlformats.org/spreadsheetml/2006/main">
  <c r="F14" i="23" l="1"/>
  <c r="F13" i="23" l="1"/>
  <c r="F54" i="23" l="1"/>
  <c r="F30" i="23"/>
  <c r="F26" i="23"/>
  <c r="F27" i="23"/>
  <c r="F36" i="23"/>
  <c r="F37" i="23"/>
  <c r="F56" i="23" l="1"/>
  <c r="F57" i="23"/>
  <c r="F50" i="23"/>
  <c r="F45" i="23"/>
  <c r="F41" i="23"/>
  <c r="F33" i="23"/>
  <c r="F22" i="23"/>
  <c r="F17" i="23"/>
  <c r="F6" i="23"/>
  <c r="F49" i="23"/>
  <c r="F21" i="23" l="1"/>
  <c r="F44" i="23" l="1"/>
  <c r="F40" i="23"/>
  <c r="F32" i="23"/>
  <c r="F16" i="23"/>
  <c r="F12" i="23" l="1"/>
  <c r="F5" i="23" s="1"/>
</calcChain>
</file>

<file path=xl/sharedStrings.xml><?xml version="1.0" encoding="utf-8"?>
<sst xmlns="http://schemas.openxmlformats.org/spreadsheetml/2006/main" count="128" uniqueCount="117">
  <si>
    <t>工业4.0（中南智能）创新中心</t>
  </si>
  <si>
    <t>湖南中南智能装备有限公司</t>
  </si>
  <si>
    <t>矿山、环保、纺织、皮革行业检测检验公共服务平台</t>
  </si>
  <si>
    <t>湖南省煤炭科学研究院有限公司</t>
  </si>
  <si>
    <t>湖南省特种设备检验检测研究院</t>
  </si>
  <si>
    <t>省市场监督管理局</t>
  </si>
  <si>
    <t>湖南省医药技工学校</t>
  </si>
  <si>
    <t>粮油食品安全检测创新平台</t>
  </si>
  <si>
    <t>中南林业科技大学</t>
  </si>
  <si>
    <t>省教育厅</t>
  </si>
  <si>
    <t>株洲市小计</t>
  </si>
  <si>
    <t>高端焊接工艺研发设计及检验检测公共服务平台</t>
  </si>
  <si>
    <t>株洲天一焊接技术有限公司</t>
  </si>
  <si>
    <t>国家轨道交通、新能源汽车知识产权运营中心建设项目</t>
  </si>
  <si>
    <t>株洲新动力知识产权服务有限公司</t>
  </si>
  <si>
    <t>土壤重金属污染治理修复技术研发</t>
  </si>
  <si>
    <t>湖南新九方科技有限公司</t>
  </si>
  <si>
    <t>湘潭市小计</t>
  </si>
  <si>
    <t>互联网+慢病管理服务平台</t>
  </si>
  <si>
    <t>湖南天士力民生药业有限公司</t>
  </si>
  <si>
    <t>湘潭进口肉类指定查验场项目</t>
  </si>
  <si>
    <t>湘潭九华综合保税区开发投资有限公司</t>
  </si>
  <si>
    <t>湖南启新供应链湘潭综合保税区保税物流项目</t>
  </si>
  <si>
    <t>湖南启新供应链管理有限公司</t>
  </si>
  <si>
    <t>衡阳市小计</t>
  </si>
  <si>
    <t>恒信绿色环保新材料研发设计中心</t>
  </si>
  <si>
    <t>衡阳华耀城综合物流园检验检测平台项目</t>
  </si>
  <si>
    <t>衡阳华耀城物流有限公司　</t>
  </si>
  <si>
    <t>邵阳市小计</t>
  </si>
  <si>
    <t>智能生产线研发及大数据平台的建设</t>
  </si>
  <si>
    <t>湖南锐科机器人技术有限公司</t>
  </si>
  <si>
    <t>岳阳市小计</t>
  </si>
  <si>
    <t>产品研发中心检测中心项目</t>
  </si>
  <si>
    <t>湖南海济生物科技有限公司岳阳分公司</t>
  </si>
  <si>
    <t>食品药品综合服务平台项目</t>
  </si>
  <si>
    <t>岳阳弘昱物流产业发展有限公司</t>
  </si>
  <si>
    <t>常德市小计</t>
  </si>
  <si>
    <t>富硒生物产品研发检测综合服务平台建设</t>
  </si>
  <si>
    <t>桃源县兴隆米业科技开发有限公司</t>
  </si>
  <si>
    <t>武陵区移动互联网产业园二期武陵区创新创业基地项目（文化创意中心）</t>
  </si>
  <si>
    <t>常德泽园建设开发有限公司</t>
  </si>
  <si>
    <t>张家界市小计</t>
  </si>
  <si>
    <t>药食同源旅游产品研发中试及产业化服务平台建设项目</t>
  </si>
  <si>
    <t>湖南康尔佳生物医药科技有限公司</t>
  </si>
  <si>
    <t>桑植农产品检验检测、加工与转化公共服务平台建设项目</t>
  </si>
  <si>
    <t>张家界乡滋味农产品开发有限公司</t>
  </si>
  <si>
    <t>多功能胶粘剂研发中心</t>
  </si>
  <si>
    <t>湖南浩森胶业有限公司</t>
  </si>
  <si>
    <t>彩生活精准云服务智能呼叫中心建设项目</t>
  </si>
  <si>
    <t>益阳市彩迅科技有限公司</t>
  </si>
  <si>
    <t>郴州市小计</t>
  </si>
  <si>
    <t>福城东谷电子商务科技孵化基地</t>
  </si>
  <si>
    <t>湖南东谷云商集团有限公司</t>
  </si>
  <si>
    <t>郴州市质量技术监督局电梯应急处置平台建设及运营服务项目</t>
  </si>
  <si>
    <t>郴州梯云物联科技有限公司</t>
  </si>
  <si>
    <t>怀化华晨电子科技有限公司高性能5G天线研发建设项目</t>
  </si>
  <si>
    <t>怀化华晨电子科技有限公司</t>
  </si>
  <si>
    <t>娄底市小计</t>
  </si>
  <si>
    <t>“一带一路”互联网+外贸服务平台建设</t>
  </si>
  <si>
    <t>湖南中南神箭进出口有限公司</t>
  </si>
  <si>
    <t>湖南省工业级无人机研发检测与应用公共服务平台</t>
  </si>
  <si>
    <t>湖南精飞智能科技有限公司</t>
  </si>
  <si>
    <t>怀化市小计</t>
    <phoneticPr fontId="6" type="noConversion"/>
  </si>
  <si>
    <t>湖南食品药品公共实训基地建设项目</t>
    <phoneticPr fontId="6" type="noConversion"/>
  </si>
  <si>
    <t>湖南省特种设备应急救援演练基地建设项目</t>
    <phoneticPr fontId="6" type="noConversion"/>
  </si>
  <si>
    <t>省直合计</t>
    <phoneticPr fontId="6" type="noConversion"/>
  </si>
  <si>
    <t>桂东县众意竹木综合开发项目</t>
  </si>
  <si>
    <t>桂东县众意竹木开发有限公司</t>
  </si>
  <si>
    <t>市州</t>
    <phoneticPr fontId="6" type="noConversion"/>
  </si>
  <si>
    <t>金额</t>
    <phoneticPr fontId="6" type="noConversion"/>
  </si>
  <si>
    <t>总计</t>
    <phoneticPr fontId="6" type="noConversion"/>
  </si>
  <si>
    <t>县市区</t>
    <phoneticPr fontId="6" type="noConversion"/>
  </si>
  <si>
    <t>省直</t>
    <phoneticPr fontId="6" type="noConversion"/>
  </si>
  <si>
    <t>项目单位</t>
    <phoneticPr fontId="6" type="noConversion"/>
  </si>
  <si>
    <t>项目名称</t>
    <phoneticPr fontId="6" type="noConversion"/>
  </si>
  <si>
    <t>市本级及所辖区</t>
    <phoneticPr fontId="6" type="noConversion"/>
  </si>
  <si>
    <t>湖南恒信新型建材有限公司</t>
    <phoneticPr fontId="6" type="noConversion"/>
  </si>
  <si>
    <t>衡山县　</t>
    <phoneticPr fontId="6" type="noConversion"/>
  </si>
  <si>
    <t>市本级及所辖区　</t>
    <phoneticPr fontId="6" type="noConversion"/>
  </si>
  <si>
    <t xml:space="preserve">
邵东县</t>
    <phoneticPr fontId="6" type="noConversion"/>
  </si>
  <si>
    <t>市本级</t>
    <phoneticPr fontId="6" type="noConversion"/>
  </si>
  <si>
    <t>市本级及所辖区</t>
    <phoneticPr fontId="6" type="noConversion"/>
  </si>
  <si>
    <t>桃源县</t>
    <phoneticPr fontId="6" type="noConversion"/>
  </si>
  <si>
    <t>市本级及所辖区</t>
    <phoneticPr fontId="6" type="noConversion"/>
  </si>
  <si>
    <t>桑植县</t>
    <phoneticPr fontId="6" type="noConversion"/>
  </si>
  <si>
    <t>市本级及所辖区　</t>
    <phoneticPr fontId="6" type="noConversion"/>
  </si>
  <si>
    <t xml:space="preserve"> 桂东县</t>
    <phoneticPr fontId="6" type="noConversion"/>
  </si>
  <si>
    <t>芷江县　</t>
    <phoneticPr fontId="6" type="noConversion"/>
  </si>
  <si>
    <t>市本级及所辖区</t>
    <phoneticPr fontId="6" type="noConversion"/>
  </si>
  <si>
    <t>双峰县</t>
    <phoneticPr fontId="6" type="noConversion"/>
  </si>
  <si>
    <t>市州合计</t>
    <phoneticPr fontId="6" type="noConversion"/>
  </si>
  <si>
    <t>株洲市</t>
    <phoneticPr fontId="6" type="noConversion"/>
  </si>
  <si>
    <t>湘潭市</t>
    <phoneticPr fontId="6" type="noConversion"/>
  </si>
  <si>
    <t>衡阳市</t>
    <phoneticPr fontId="6" type="noConversion"/>
  </si>
  <si>
    <t>邵阳市</t>
    <phoneticPr fontId="6" type="noConversion"/>
  </si>
  <si>
    <t>岳阳市</t>
    <phoneticPr fontId="6" type="noConversion"/>
  </si>
  <si>
    <t>市本级及所辖区小计</t>
    <phoneticPr fontId="6" type="noConversion"/>
  </si>
  <si>
    <t>常德市</t>
    <phoneticPr fontId="6" type="noConversion"/>
  </si>
  <si>
    <t>市本级及所辖区小计</t>
    <phoneticPr fontId="6" type="noConversion"/>
  </si>
  <si>
    <t>张家界市</t>
    <phoneticPr fontId="6" type="noConversion"/>
  </si>
  <si>
    <t>益阳市小计</t>
    <phoneticPr fontId="6" type="noConversion"/>
  </si>
  <si>
    <t>益阳市</t>
    <phoneticPr fontId="6" type="noConversion"/>
  </si>
  <si>
    <t>郴州市</t>
    <phoneticPr fontId="6" type="noConversion"/>
  </si>
  <si>
    <t>怀化市</t>
    <phoneticPr fontId="6" type="noConversion"/>
  </si>
  <si>
    <t>娄底市</t>
    <phoneticPr fontId="6" type="noConversion"/>
  </si>
  <si>
    <t xml:space="preserve">附件 </t>
    <phoneticPr fontId="6" type="noConversion"/>
  </si>
  <si>
    <t>省人民政府国有资产监督管理委员会</t>
    <phoneticPr fontId="6" type="noConversion"/>
  </si>
  <si>
    <t>益阳康益机械发展有限公司</t>
    <phoneticPr fontId="6" type="noConversion"/>
  </si>
  <si>
    <t>现代城市有轨电车转向架驱动系统研发共享平台建设项目</t>
    <phoneticPr fontId="6" type="noConversion"/>
  </si>
  <si>
    <t xml:space="preserve">2019年度第三批省现代服务业发展专项资金安排表 </t>
    <phoneticPr fontId="6" type="noConversion"/>
  </si>
  <si>
    <t>长沙市</t>
    <phoneticPr fontId="6" type="noConversion"/>
  </si>
  <si>
    <t>长沙市小计</t>
    <phoneticPr fontId="6" type="noConversion"/>
  </si>
  <si>
    <t>市本级及所辖区</t>
    <phoneticPr fontId="6" type="noConversion"/>
  </si>
  <si>
    <t>湖南广发隆平高科技园创业服务有限公司</t>
    <phoneticPr fontId="1" type="noConversion"/>
  </si>
  <si>
    <t>长沙现代服务业产业园</t>
  </si>
  <si>
    <t>省科技厅</t>
    <phoneticPr fontId="6" type="noConversion"/>
  </si>
  <si>
    <t>单位：万元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</si>
</sst>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4">
    <font>
      <sz val="12"/>
      <name val="宋体"/>
      <charset val="134"/>
    </font>
    <font>
      <sz val="9"/>
      <name val="宋体"/>
      <family val="3"/>
      <charset val="134"/>
    </font>
    <font>
      <sz val="9"/>
      <color rgb="FF0070C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b/>
      <sz val="9"/>
      <name val="宋体"/>
      <family val="3"/>
      <charset val="134"/>
    </font>
    <font>
      <b/>
      <sz val="9"/>
      <name val="宋体"/>
      <family val="3"/>
      <charset val="134"/>
      <scheme val="minor"/>
    </font>
    <font>
      <b/>
      <sz val="9"/>
      <color theme="1"/>
      <name val="宋体"/>
      <family val="3"/>
      <charset val="134"/>
    </font>
    <font>
      <sz val="9"/>
      <color theme="1"/>
      <name val="黑体"/>
      <family val="3"/>
      <charset val="134"/>
    </font>
    <font>
      <sz val="18"/>
      <name val="方正小标宋简体"/>
      <family val="3"/>
      <charset val="134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11" fillId="0" borderId="1" xfId="0" applyFont="1" applyBorder="1" applyAlignment="1">
      <alignment horizontal="center" vertical="center" wrapText="1"/>
    </xf>
    <xf numFmtId="176" fontId="10" fillId="0" borderId="7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3" fillId="2" borderId="1" xfId="1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horizontal="center" vertical="center" wrapText="1"/>
    </xf>
    <xf numFmtId="0" fontId="9" fillId="2" borderId="10" xfId="0" applyNumberFormat="1" applyFont="1" applyFill="1" applyBorder="1" applyAlignment="1">
      <alignment horizontal="center" vertical="center" wrapText="1"/>
    </xf>
    <xf numFmtId="0" fontId="9" fillId="2" borderId="4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49" fontId="1" fillId="2" borderId="3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1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F59"/>
  <sheetViews>
    <sheetView tabSelected="1" view="pageBreakPreview" topLeftCell="A49" zoomScale="115" zoomScaleNormal="100" zoomScaleSheetLayoutView="115" workbookViewId="0">
      <selection activeCell="J53" sqref="J53"/>
    </sheetView>
  </sheetViews>
  <sheetFormatPr defaultColWidth="8.625" defaultRowHeight="11.25"/>
  <cols>
    <col min="1" max="1" width="7" style="1" customWidth="1"/>
    <col min="2" max="2" width="15.875" style="1" customWidth="1"/>
    <col min="3" max="3" width="14.125" style="10" customWidth="1"/>
    <col min="4" max="4" width="6.875" style="1" customWidth="1"/>
    <col min="5" max="5" width="12.125" style="10" customWidth="1"/>
    <col min="6" max="6" width="13.125" style="21" customWidth="1"/>
    <col min="7" max="16384" width="8.625" style="1"/>
  </cols>
  <sheetData>
    <row r="1" spans="1:6" ht="36" customHeight="1">
      <c r="A1" s="26" t="s">
        <v>105</v>
      </c>
    </row>
    <row r="2" spans="1:6" ht="32.25" customHeight="1">
      <c r="A2" s="85" t="s">
        <v>109</v>
      </c>
      <c r="B2" s="85"/>
      <c r="C2" s="85"/>
      <c r="D2" s="85"/>
      <c r="E2" s="85"/>
      <c r="F2" s="85"/>
    </row>
    <row r="3" spans="1:6" ht="13.5" customHeight="1">
      <c r="A3" s="41"/>
      <c r="B3" s="41"/>
      <c r="C3" s="41"/>
      <c r="D3" s="41"/>
      <c r="E3" s="41"/>
      <c r="F3" s="35" t="s">
        <v>116</v>
      </c>
    </row>
    <row r="4" spans="1:6" s="9" customFormat="1" ht="29.25" customHeight="1">
      <c r="A4" s="11" t="s">
        <v>68</v>
      </c>
      <c r="B4" s="11" t="s">
        <v>71</v>
      </c>
      <c r="C4" s="11" t="s">
        <v>73</v>
      </c>
      <c r="D4" s="42" t="s">
        <v>74</v>
      </c>
      <c r="E4" s="43"/>
      <c r="F4" s="22" t="s">
        <v>69</v>
      </c>
    </row>
    <row r="5" spans="1:6" s="9" customFormat="1" ht="26.25" customHeight="1">
      <c r="A5" s="44" t="s">
        <v>70</v>
      </c>
      <c r="B5" s="45"/>
      <c r="C5" s="45"/>
      <c r="D5" s="45"/>
      <c r="E5" s="45"/>
      <c r="F5" s="23">
        <f>F6+F12</f>
        <v>5600</v>
      </c>
    </row>
    <row r="6" spans="1:6" s="7" customFormat="1" ht="26.25" customHeight="1">
      <c r="A6" s="44" t="s">
        <v>65</v>
      </c>
      <c r="B6" s="45"/>
      <c r="C6" s="45"/>
      <c r="D6" s="45"/>
      <c r="E6" s="45"/>
      <c r="F6" s="24">
        <f>F7+F9+F10+F8+F11</f>
        <v>1100</v>
      </c>
    </row>
    <row r="7" spans="1:6" ht="26.25" customHeight="1">
      <c r="A7" s="46" t="s">
        <v>72</v>
      </c>
      <c r="B7" s="14" t="s">
        <v>106</v>
      </c>
      <c r="C7" s="15" t="s">
        <v>1</v>
      </c>
      <c r="D7" s="51" t="s">
        <v>0</v>
      </c>
      <c r="E7" s="52"/>
      <c r="F7" s="17">
        <v>300</v>
      </c>
    </row>
    <row r="8" spans="1:6" ht="26.25" customHeight="1">
      <c r="A8" s="47"/>
      <c r="B8" s="14" t="s">
        <v>115</v>
      </c>
      <c r="C8" s="16" t="s">
        <v>3</v>
      </c>
      <c r="D8" s="49" t="s">
        <v>2</v>
      </c>
      <c r="E8" s="50"/>
      <c r="F8" s="17">
        <v>200</v>
      </c>
    </row>
    <row r="9" spans="1:6" ht="26.25" customHeight="1">
      <c r="A9" s="47"/>
      <c r="B9" s="3" t="s">
        <v>5</v>
      </c>
      <c r="C9" s="16" t="s">
        <v>4</v>
      </c>
      <c r="D9" s="53" t="s">
        <v>64</v>
      </c>
      <c r="E9" s="53"/>
      <c r="F9" s="17">
        <v>200</v>
      </c>
    </row>
    <row r="10" spans="1:6" s="2" customFormat="1" ht="26.25" customHeight="1">
      <c r="A10" s="47"/>
      <c r="B10" s="3" t="s">
        <v>5</v>
      </c>
      <c r="C10" s="16" t="s">
        <v>6</v>
      </c>
      <c r="D10" s="53" t="s">
        <v>63</v>
      </c>
      <c r="E10" s="53"/>
      <c r="F10" s="17">
        <v>200</v>
      </c>
    </row>
    <row r="11" spans="1:6" s="4" customFormat="1" ht="26.25" customHeight="1">
      <c r="A11" s="48"/>
      <c r="B11" s="3" t="s">
        <v>9</v>
      </c>
      <c r="C11" s="16" t="s">
        <v>8</v>
      </c>
      <c r="D11" s="49" t="s">
        <v>7</v>
      </c>
      <c r="E11" s="50"/>
      <c r="F11" s="17">
        <v>200</v>
      </c>
    </row>
    <row r="12" spans="1:6" s="4" customFormat="1" ht="26.25" customHeight="1">
      <c r="A12" s="37" t="s">
        <v>90</v>
      </c>
      <c r="B12" s="38"/>
      <c r="C12" s="38"/>
      <c r="D12" s="38"/>
      <c r="E12" s="39"/>
      <c r="F12" s="20">
        <f>F13+F16+F21+F26+F30+F32+F36+F40+F44+F49+F54+F56</f>
        <v>4500</v>
      </c>
    </row>
    <row r="13" spans="1:6" s="4" customFormat="1" ht="26.25" customHeight="1">
      <c r="A13" s="36" t="s">
        <v>110</v>
      </c>
      <c r="B13" s="37" t="s">
        <v>111</v>
      </c>
      <c r="C13" s="38"/>
      <c r="D13" s="38"/>
      <c r="E13" s="39"/>
      <c r="F13" s="20">
        <f>F15</f>
        <v>250</v>
      </c>
    </row>
    <row r="14" spans="1:6" s="4" customFormat="1" ht="26.25" customHeight="1">
      <c r="A14" s="36"/>
      <c r="B14" s="36" t="s">
        <v>112</v>
      </c>
      <c r="C14" s="37" t="s">
        <v>96</v>
      </c>
      <c r="D14" s="38"/>
      <c r="E14" s="39"/>
      <c r="F14" s="20">
        <f>F15</f>
        <v>250</v>
      </c>
    </row>
    <row r="15" spans="1:6" s="4" customFormat="1" ht="36.75" customHeight="1">
      <c r="A15" s="36"/>
      <c r="B15" s="36"/>
      <c r="C15" s="34" t="s">
        <v>113</v>
      </c>
      <c r="D15" s="40" t="s">
        <v>114</v>
      </c>
      <c r="E15" s="40"/>
      <c r="F15" s="20">
        <v>250</v>
      </c>
    </row>
    <row r="16" spans="1:6" s="7" customFormat="1" ht="26.25" customHeight="1">
      <c r="A16" s="46" t="s">
        <v>91</v>
      </c>
      <c r="B16" s="37" t="s">
        <v>10</v>
      </c>
      <c r="C16" s="38"/>
      <c r="D16" s="38"/>
      <c r="E16" s="39"/>
      <c r="F16" s="25">
        <f>SUM(F18:F20)</f>
        <v>450</v>
      </c>
    </row>
    <row r="17" spans="1:6" s="7" customFormat="1" ht="26.25" customHeight="1">
      <c r="A17" s="47"/>
      <c r="B17" s="62" t="s">
        <v>75</v>
      </c>
      <c r="C17" s="37" t="s">
        <v>98</v>
      </c>
      <c r="D17" s="38"/>
      <c r="E17" s="39"/>
      <c r="F17" s="25">
        <f>F18+F19+F20</f>
        <v>450</v>
      </c>
    </row>
    <row r="18" spans="1:6" ht="26.25" customHeight="1">
      <c r="A18" s="47"/>
      <c r="B18" s="63"/>
      <c r="C18" s="27" t="s">
        <v>12</v>
      </c>
      <c r="D18" s="70" t="s">
        <v>11</v>
      </c>
      <c r="E18" s="71"/>
      <c r="F18" s="17">
        <v>150</v>
      </c>
    </row>
    <row r="19" spans="1:6" ht="26.25" customHeight="1">
      <c r="A19" s="47"/>
      <c r="B19" s="63"/>
      <c r="C19" s="27" t="s">
        <v>14</v>
      </c>
      <c r="D19" s="70" t="s">
        <v>13</v>
      </c>
      <c r="E19" s="71"/>
      <c r="F19" s="17">
        <v>100</v>
      </c>
    </row>
    <row r="20" spans="1:6" ht="26.25" customHeight="1">
      <c r="A20" s="48"/>
      <c r="B20" s="64"/>
      <c r="C20" s="27" t="s">
        <v>16</v>
      </c>
      <c r="D20" s="70" t="s">
        <v>15</v>
      </c>
      <c r="E20" s="71"/>
      <c r="F20" s="17">
        <v>200</v>
      </c>
    </row>
    <row r="21" spans="1:6" s="4" customFormat="1" ht="26.25" customHeight="1">
      <c r="A21" s="46" t="s">
        <v>92</v>
      </c>
      <c r="B21" s="59" t="s">
        <v>17</v>
      </c>
      <c r="C21" s="60"/>
      <c r="D21" s="60"/>
      <c r="E21" s="61"/>
      <c r="F21" s="25">
        <f>SUM(F23:F25)</f>
        <v>550</v>
      </c>
    </row>
    <row r="22" spans="1:6" s="4" customFormat="1" ht="26.25" customHeight="1">
      <c r="A22" s="47"/>
      <c r="B22" s="65" t="s">
        <v>75</v>
      </c>
      <c r="C22" s="59" t="s">
        <v>98</v>
      </c>
      <c r="D22" s="60"/>
      <c r="E22" s="61"/>
      <c r="F22" s="25">
        <f>F23+F24+F25</f>
        <v>550</v>
      </c>
    </row>
    <row r="23" spans="1:6" ht="26.25" customHeight="1">
      <c r="A23" s="47"/>
      <c r="B23" s="66"/>
      <c r="C23" s="28" t="s">
        <v>19</v>
      </c>
      <c r="D23" s="68" t="s">
        <v>18</v>
      </c>
      <c r="E23" s="69"/>
      <c r="F23" s="17">
        <v>200</v>
      </c>
    </row>
    <row r="24" spans="1:6" ht="37.5" customHeight="1">
      <c r="A24" s="47"/>
      <c r="B24" s="66"/>
      <c r="C24" s="28" t="s">
        <v>23</v>
      </c>
      <c r="D24" s="68" t="s">
        <v>22</v>
      </c>
      <c r="E24" s="69"/>
      <c r="F24" s="17">
        <v>150</v>
      </c>
    </row>
    <row r="25" spans="1:6" ht="33" customHeight="1">
      <c r="A25" s="48"/>
      <c r="B25" s="67"/>
      <c r="C25" s="28" t="s">
        <v>21</v>
      </c>
      <c r="D25" s="68" t="s">
        <v>20</v>
      </c>
      <c r="E25" s="69"/>
      <c r="F25" s="17">
        <v>200</v>
      </c>
    </row>
    <row r="26" spans="1:6" ht="26.25" customHeight="1">
      <c r="A26" s="46" t="s">
        <v>93</v>
      </c>
      <c r="B26" s="56" t="s">
        <v>24</v>
      </c>
      <c r="C26" s="57"/>
      <c r="D26" s="57"/>
      <c r="E26" s="58"/>
      <c r="F26" s="25">
        <f>F28+F29</f>
        <v>400</v>
      </c>
    </row>
    <row r="27" spans="1:6" ht="26.25" customHeight="1">
      <c r="A27" s="47"/>
      <c r="B27" s="75" t="s">
        <v>78</v>
      </c>
      <c r="C27" s="57" t="s">
        <v>98</v>
      </c>
      <c r="D27" s="57"/>
      <c r="E27" s="58"/>
      <c r="F27" s="25">
        <f>F28</f>
        <v>200</v>
      </c>
    </row>
    <row r="28" spans="1:6" ht="26.25" customHeight="1">
      <c r="A28" s="47"/>
      <c r="B28" s="75"/>
      <c r="C28" s="29" t="s">
        <v>27</v>
      </c>
      <c r="D28" s="68" t="s">
        <v>26</v>
      </c>
      <c r="E28" s="69"/>
      <c r="F28" s="17">
        <v>200</v>
      </c>
    </row>
    <row r="29" spans="1:6" ht="31.5" customHeight="1">
      <c r="A29" s="48"/>
      <c r="B29" s="3" t="s">
        <v>77</v>
      </c>
      <c r="C29" s="30" t="s">
        <v>76</v>
      </c>
      <c r="D29" s="76" t="s">
        <v>25</v>
      </c>
      <c r="E29" s="77"/>
      <c r="F29" s="17">
        <v>200</v>
      </c>
    </row>
    <row r="30" spans="1:6" s="5" customFormat="1" ht="26.25" customHeight="1">
      <c r="A30" s="46" t="s">
        <v>94</v>
      </c>
      <c r="B30" s="56" t="s">
        <v>28</v>
      </c>
      <c r="C30" s="57"/>
      <c r="D30" s="57"/>
      <c r="E30" s="58"/>
      <c r="F30" s="25">
        <f>F31</f>
        <v>100</v>
      </c>
    </row>
    <row r="31" spans="1:6" ht="31.5" customHeight="1">
      <c r="A31" s="48"/>
      <c r="B31" s="18" t="s">
        <v>79</v>
      </c>
      <c r="C31" s="31" t="s">
        <v>30</v>
      </c>
      <c r="D31" s="78" t="s">
        <v>29</v>
      </c>
      <c r="E31" s="79"/>
      <c r="F31" s="17">
        <v>100</v>
      </c>
    </row>
    <row r="32" spans="1:6" ht="26.25" customHeight="1">
      <c r="A32" s="46" t="s">
        <v>95</v>
      </c>
      <c r="B32" s="72" t="s">
        <v>31</v>
      </c>
      <c r="C32" s="73"/>
      <c r="D32" s="73"/>
      <c r="E32" s="74"/>
      <c r="F32" s="25">
        <f>SUM(F34:F35)</f>
        <v>400</v>
      </c>
    </row>
    <row r="33" spans="1:6" ht="26.25" customHeight="1">
      <c r="A33" s="47"/>
      <c r="B33" s="75" t="s">
        <v>80</v>
      </c>
      <c r="C33" s="73" t="s">
        <v>98</v>
      </c>
      <c r="D33" s="73"/>
      <c r="E33" s="74"/>
      <c r="F33" s="25">
        <f>F34+F35</f>
        <v>400</v>
      </c>
    </row>
    <row r="34" spans="1:6" s="5" customFormat="1" ht="34.5" customHeight="1">
      <c r="A34" s="47"/>
      <c r="B34" s="75"/>
      <c r="C34" s="29" t="s">
        <v>33</v>
      </c>
      <c r="D34" s="68" t="s">
        <v>32</v>
      </c>
      <c r="E34" s="69"/>
      <c r="F34" s="17">
        <v>200</v>
      </c>
    </row>
    <row r="35" spans="1:6" ht="48.75" customHeight="1">
      <c r="A35" s="48"/>
      <c r="B35" s="75"/>
      <c r="C35" s="32" t="s">
        <v>35</v>
      </c>
      <c r="D35" s="76" t="s">
        <v>34</v>
      </c>
      <c r="E35" s="77"/>
      <c r="F35" s="17">
        <v>200</v>
      </c>
    </row>
    <row r="36" spans="1:6" ht="26.25" customHeight="1">
      <c r="A36" s="46" t="s">
        <v>97</v>
      </c>
      <c r="B36" s="37" t="s">
        <v>36</v>
      </c>
      <c r="C36" s="38"/>
      <c r="D36" s="38"/>
      <c r="E36" s="39"/>
      <c r="F36" s="25">
        <f>F38+F39</f>
        <v>450</v>
      </c>
    </row>
    <row r="37" spans="1:6" ht="26.25" customHeight="1">
      <c r="A37" s="47"/>
      <c r="B37" s="65" t="s">
        <v>88</v>
      </c>
      <c r="C37" s="37" t="s">
        <v>96</v>
      </c>
      <c r="D37" s="38"/>
      <c r="E37" s="39"/>
      <c r="F37" s="25">
        <f>F38</f>
        <v>250</v>
      </c>
    </row>
    <row r="38" spans="1:6" s="6" customFormat="1" ht="38.25" customHeight="1">
      <c r="A38" s="47"/>
      <c r="B38" s="66"/>
      <c r="C38" s="28" t="s">
        <v>40</v>
      </c>
      <c r="D38" s="68" t="s">
        <v>39</v>
      </c>
      <c r="E38" s="69"/>
      <c r="F38" s="17">
        <v>250</v>
      </c>
    </row>
    <row r="39" spans="1:6" s="6" customFormat="1" ht="26.25" customHeight="1">
      <c r="A39" s="48"/>
      <c r="B39" s="13" t="s">
        <v>82</v>
      </c>
      <c r="C39" s="28" t="s">
        <v>38</v>
      </c>
      <c r="D39" s="68" t="s">
        <v>37</v>
      </c>
      <c r="E39" s="69"/>
      <c r="F39" s="17">
        <v>200</v>
      </c>
    </row>
    <row r="40" spans="1:6" s="8" customFormat="1" ht="26.25" customHeight="1">
      <c r="A40" s="46" t="s">
        <v>99</v>
      </c>
      <c r="B40" s="56" t="s">
        <v>41</v>
      </c>
      <c r="C40" s="57"/>
      <c r="D40" s="57"/>
      <c r="E40" s="58"/>
      <c r="F40" s="25">
        <f>SUM(F42:F43)</f>
        <v>300</v>
      </c>
    </row>
    <row r="41" spans="1:6" s="8" customFormat="1" ht="26.25" customHeight="1">
      <c r="A41" s="47"/>
      <c r="B41" s="65" t="s">
        <v>83</v>
      </c>
      <c r="C41" s="56" t="s">
        <v>98</v>
      </c>
      <c r="D41" s="57"/>
      <c r="E41" s="58"/>
      <c r="F41" s="25">
        <f>F42</f>
        <v>200</v>
      </c>
    </row>
    <row r="42" spans="1:6" ht="31.5" customHeight="1">
      <c r="A42" s="47"/>
      <c r="B42" s="67"/>
      <c r="C42" s="28" t="s">
        <v>43</v>
      </c>
      <c r="D42" s="68" t="s">
        <v>42</v>
      </c>
      <c r="E42" s="69"/>
      <c r="F42" s="17">
        <v>200</v>
      </c>
    </row>
    <row r="43" spans="1:6" ht="35.25" customHeight="1">
      <c r="A43" s="48"/>
      <c r="B43" s="13" t="s">
        <v>84</v>
      </c>
      <c r="C43" s="28" t="s">
        <v>45</v>
      </c>
      <c r="D43" s="68" t="s">
        <v>44</v>
      </c>
      <c r="E43" s="69"/>
      <c r="F43" s="17">
        <v>100</v>
      </c>
    </row>
    <row r="44" spans="1:6" ht="26.25" customHeight="1">
      <c r="A44" s="46" t="s">
        <v>101</v>
      </c>
      <c r="B44" s="56" t="s">
        <v>100</v>
      </c>
      <c r="C44" s="57"/>
      <c r="D44" s="57"/>
      <c r="E44" s="58"/>
      <c r="F44" s="25">
        <f>SUM(F46:F48)</f>
        <v>400</v>
      </c>
    </row>
    <row r="45" spans="1:6" ht="26.25" customHeight="1">
      <c r="A45" s="47"/>
      <c r="B45" s="75" t="s">
        <v>85</v>
      </c>
      <c r="C45" s="86" t="s">
        <v>98</v>
      </c>
      <c r="D45" s="86"/>
      <c r="E45" s="86"/>
      <c r="F45" s="25">
        <f>F46+F47+F48</f>
        <v>400</v>
      </c>
    </row>
    <row r="46" spans="1:6" ht="26.25" customHeight="1">
      <c r="A46" s="47"/>
      <c r="B46" s="75"/>
      <c r="C46" s="28" t="s">
        <v>47</v>
      </c>
      <c r="D46" s="83" t="s">
        <v>46</v>
      </c>
      <c r="E46" s="83"/>
      <c r="F46" s="17">
        <v>200</v>
      </c>
    </row>
    <row r="47" spans="1:6" ht="34.5" customHeight="1">
      <c r="A47" s="47"/>
      <c r="B47" s="75"/>
      <c r="C47" s="33" t="s">
        <v>107</v>
      </c>
      <c r="D47" s="84" t="s">
        <v>108</v>
      </c>
      <c r="E47" s="84"/>
      <c r="F47" s="17">
        <v>100</v>
      </c>
    </row>
    <row r="48" spans="1:6" ht="36" customHeight="1">
      <c r="A48" s="48"/>
      <c r="B48" s="75"/>
      <c r="C48" s="28" t="s">
        <v>49</v>
      </c>
      <c r="D48" s="83" t="s">
        <v>48</v>
      </c>
      <c r="E48" s="83"/>
      <c r="F48" s="17">
        <v>100</v>
      </c>
    </row>
    <row r="49" spans="1:6" ht="26.25" customHeight="1">
      <c r="A49" s="46" t="s">
        <v>102</v>
      </c>
      <c r="B49" s="37" t="s">
        <v>50</v>
      </c>
      <c r="C49" s="38"/>
      <c r="D49" s="38"/>
      <c r="E49" s="39"/>
      <c r="F49" s="25">
        <f>F51+F52+F53</f>
        <v>600</v>
      </c>
    </row>
    <row r="50" spans="1:6" ht="26.25" customHeight="1">
      <c r="A50" s="47"/>
      <c r="B50" s="46" t="s">
        <v>81</v>
      </c>
      <c r="C50" s="56" t="s">
        <v>98</v>
      </c>
      <c r="D50" s="57"/>
      <c r="E50" s="58"/>
      <c r="F50" s="25">
        <f>F51+F52</f>
        <v>400</v>
      </c>
    </row>
    <row r="51" spans="1:6" ht="26.25" customHeight="1">
      <c r="A51" s="47"/>
      <c r="B51" s="47"/>
      <c r="C51" s="30" t="s">
        <v>52</v>
      </c>
      <c r="D51" s="80" t="s">
        <v>51</v>
      </c>
      <c r="E51" s="80"/>
      <c r="F51" s="17">
        <v>300</v>
      </c>
    </row>
    <row r="52" spans="1:6" ht="36.75" customHeight="1">
      <c r="A52" s="47"/>
      <c r="B52" s="48"/>
      <c r="C52" s="30" t="s">
        <v>54</v>
      </c>
      <c r="D52" s="81" t="s">
        <v>53</v>
      </c>
      <c r="E52" s="82"/>
      <c r="F52" s="17">
        <v>100</v>
      </c>
    </row>
    <row r="53" spans="1:6" ht="26.25" customHeight="1">
      <c r="A53" s="48"/>
      <c r="B53" s="3" t="s">
        <v>86</v>
      </c>
      <c r="C53" s="30" t="s">
        <v>67</v>
      </c>
      <c r="D53" s="76" t="s">
        <v>66</v>
      </c>
      <c r="E53" s="77"/>
      <c r="F53" s="17">
        <v>200</v>
      </c>
    </row>
    <row r="54" spans="1:6" s="5" customFormat="1" ht="26.25" customHeight="1">
      <c r="A54" s="46" t="s">
        <v>103</v>
      </c>
      <c r="B54" s="56" t="s">
        <v>62</v>
      </c>
      <c r="C54" s="57"/>
      <c r="D54" s="57"/>
      <c r="E54" s="58"/>
      <c r="F54" s="25">
        <f>F55</f>
        <v>300</v>
      </c>
    </row>
    <row r="55" spans="1:6" ht="26.25" customHeight="1">
      <c r="A55" s="48"/>
      <c r="B55" s="13" t="s">
        <v>87</v>
      </c>
      <c r="C55" s="12" t="s">
        <v>56</v>
      </c>
      <c r="D55" s="54" t="s">
        <v>55</v>
      </c>
      <c r="E55" s="55"/>
      <c r="F55" s="17">
        <v>300</v>
      </c>
    </row>
    <row r="56" spans="1:6" ht="26.25" customHeight="1">
      <c r="A56" s="46" t="s">
        <v>104</v>
      </c>
      <c r="B56" s="56" t="s">
        <v>57</v>
      </c>
      <c r="C56" s="57"/>
      <c r="D56" s="57"/>
      <c r="E56" s="58"/>
      <c r="F56" s="25">
        <f>F58+F59</f>
        <v>300</v>
      </c>
    </row>
    <row r="57" spans="1:6" ht="26.25" customHeight="1">
      <c r="A57" s="47"/>
      <c r="B57" s="75" t="s">
        <v>88</v>
      </c>
      <c r="C57" s="57" t="s">
        <v>98</v>
      </c>
      <c r="D57" s="57"/>
      <c r="E57" s="58"/>
      <c r="F57" s="25">
        <f>F58</f>
        <v>150</v>
      </c>
    </row>
    <row r="58" spans="1:6" ht="26.25" customHeight="1">
      <c r="A58" s="47"/>
      <c r="B58" s="75"/>
      <c r="C58" s="19" t="s">
        <v>61</v>
      </c>
      <c r="D58" s="54" t="s">
        <v>60</v>
      </c>
      <c r="E58" s="55"/>
      <c r="F58" s="17">
        <v>150</v>
      </c>
    </row>
    <row r="59" spans="1:6" s="5" customFormat="1" ht="26.25" customHeight="1">
      <c r="A59" s="48"/>
      <c r="B59" s="13" t="s">
        <v>89</v>
      </c>
      <c r="C59" s="12" t="s">
        <v>59</v>
      </c>
      <c r="D59" s="54" t="s">
        <v>58</v>
      </c>
      <c r="E59" s="55"/>
      <c r="F59" s="17">
        <v>150</v>
      </c>
    </row>
  </sheetData>
  <mergeCells count="81">
    <mergeCell ref="A2:F2"/>
    <mergeCell ref="A54:A55"/>
    <mergeCell ref="B56:E56"/>
    <mergeCell ref="C57:E57"/>
    <mergeCell ref="B57:B58"/>
    <mergeCell ref="A56:A59"/>
    <mergeCell ref="D58:E58"/>
    <mergeCell ref="A44:A48"/>
    <mergeCell ref="C45:E45"/>
    <mergeCell ref="B45:B48"/>
    <mergeCell ref="B49:E49"/>
    <mergeCell ref="B50:B52"/>
    <mergeCell ref="C50:E50"/>
    <mergeCell ref="A49:A53"/>
    <mergeCell ref="D53:E53"/>
    <mergeCell ref="D48:E48"/>
    <mergeCell ref="D51:E51"/>
    <mergeCell ref="D52:E52"/>
    <mergeCell ref="B44:E44"/>
    <mergeCell ref="D46:E46"/>
    <mergeCell ref="D47:E47"/>
    <mergeCell ref="A36:A39"/>
    <mergeCell ref="B40:E40"/>
    <mergeCell ref="A40:A43"/>
    <mergeCell ref="C41:E41"/>
    <mergeCell ref="B41:B42"/>
    <mergeCell ref="B36:E36"/>
    <mergeCell ref="B37:B38"/>
    <mergeCell ref="C37:E37"/>
    <mergeCell ref="D42:E42"/>
    <mergeCell ref="D43:E43"/>
    <mergeCell ref="D39:E39"/>
    <mergeCell ref="D38:E38"/>
    <mergeCell ref="A26:A29"/>
    <mergeCell ref="B30:E30"/>
    <mergeCell ref="A30:A31"/>
    <mergeCell ref="B32:E32"/>
    <mergeCell ref="A32:A35"/>
    <mergeCell ref="B27:B28"/>
    <mergeCell ref="C27:E27"/>
    <mergeCell ref="B33:B35"/>
    <mergeCell ref="C33:E33"/>
    <mergeCell ref="D28:E28"/>
    <mergeCell ref="D35:E35"/>
    <mergeCell ref="D34:E34"/>
    <mergeCell ref="D31:E31"/>
    <mergeCell ref="D29:E29"/>
    <mergeCell ref="B26:E26"/>
    <mergeCell ref="A16:A20"/>
    <mergeCell ref="B21:E21"/>
    <mergeCell ref="A21:A25"/>
    <mergeCell ref="B17:B20"/>
    <mergeCell ref="C17:E17"/>
    <mergeCell ref="B22:B25"/>
    <mergeCell ref="C22:E22"/>
    <mergeCell ref="D23:E23"/>
    <mergeCell ref="D24:E24"/>
    <mergeCell ref="D18:E18"/>
    <mergeCell ref="D19:E19"/>
    <mergeCell ref="D20:E20"/>
    <mergeCell ref="D25:E25"/>
    <mergeCell ref="B16:E16"/>
    <mergeCell ref="D55:E55"/>
    <mergeCell ref="D59:E59"/>
    <mergeCell ref="B54:E54"/>
    <mergeCell ref="A13:A15"/>
    <mergeCell ref="B13:E13"/>
    <mergeCell ref="D15:E15"/>
    <mergeCell ref="A3:E3"/>
    <mergeCell ref="D4:E4"/>
    <mergeCell ref="A5:E5"/>
    <mergeCell ref="A6:E6"/>
    <mergeCell ref="A7:A11"/>
    <mergeCell ref="A12:E12"/>
    <mergeCell ref="D11:E11"/>
    <mergeCell ref="D7:E7"/>
    <mergeCell ref="D8:E8"/>
    <mergeCell ref="D10:E10"/>
    <mergeCell ref="D9:E9"/>
    <mergeCell ref="B14:B15"/>
    <mergeCell ref="C14:E14"/>
  </mergeCells>
  <phoneticPr fontId="6" type="noConversion"/>
  <printOptions horizontalCentered="1"/>
  <pageMargins left="0.55118110236220474" right="0.55118110236220474" top="0.78740157480314965" bottom="0.78740157480314965" header="0.51181102362204722" footer="0.59055118110236227"/>
  <pageSetup paperSize="9" fitToHeight="0" orientation="portrait" useFirstPageNumber="1" r:id="rId1"/>
  <headerFooter>
    <oddFooter>&amp;C— &amp;P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代军[综合岗位] 10.104.99.91</cp:lastModifiedBy>
  <cp:revision>1</cp:revision>
  <cp:lastPrinted>2019-06-13T01:09:17Z</cp:lastPrinted>
  <dcterms:created xsi:type="dcterms:W3CDTF">2019-03-06T01:14:00Z</dcterms:created>
  <dcterms:modified xsi:type="dcterms:W3CDTF">2019-08-16T04:56:25Z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  <property fmtid="{D5CDD505-2E9C-101B-9397-08002B2CF9AE}" pid="3" name="KSORubyTemplateID">
    <vt:lpwstr>11</vt:lpwstr>
  </property>
</Properties>
</file>