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附件1" sheetId="1" r:id="rId1"/>
    <sheet name="附件2" sheetId="4" r:id="rId2"/>
    <sheet name="Sheet2" sheetId="2" r:id="rId3"/>
    <sheet name="Sheet3" sheetId="3" r:id="rId4"/>
  </sheets>
  <calcPr calcId="145621" fullPrecision="0"/>
</workbook>
</file>

<file path=xl/calcChain.xml><?xml version="1.0" encoding="utf-8"?>
<calcChain xmlns="http://schemas.openxmlformats.org/spreadsheetml/2006/main">
  <c r="F49" i="4" l="1"/>
  <c r="F48" i="4"/>
  <c r="F46" i="4"/>
  <c r="F45" i="4" s="1"/>
  <c r="F44" i="4"/>
  <c r="F43" i="4"/>
  <c r="F41" i="4"/>
  <c r="F40" i="4"/>
  <c r="F38" i="4"/>
  <c r="F37" i="4"/>
  <c r="F35" i="4"/>
  <c r="F34" i="4"/>
  <c r="F32" i="4"/>
  <c r="F31" i="4"/>
  <c r="F27" i="4"/>
  <c r="F26" i="4"/>
  <c r="F24" i="4"/>
  <c r="F21" i="4"/>
  <c r="F20" i="4"/>
  <c r="F8" i="4"/>
  <c r="F9" i="4"/>
  <c r="F10" i="4"/>
  <c r="F11" i="4"/>
  <c r="F12" i="4"/>
  <c r="F7" i="4"/>
  <c r="F6" i="4"/>
  <c r="G47" i="4"/>
  <c r="H47" i="4"/>
  <c r="G42" i="4"/>
  <c r="H42" i="4"/>
  <c r="F42" i="4"/>
  <c r="G39" i="4"/>
  <c r="H39" i="4"/>
  <c r="F39" i="4"/>
  <c r="G36" i="4"/>
  <c r="H36" i="4"/>
  <c r="F36" i="4"/>
  <c r="G33" i="4"/>
  <c r="H33" i="4"/>
  <c r="F33" i="4"/>
  <c r="G30" i="4"/>
  <c r="H30" i="4"/>
  <c r="F30" i="4"/>
  <c r="G28" i="4"/>
  <c r="H28" i="4"/>
  <c r="F28" i="4"/>
  <c r="G25" i="4"/>
  <c r="H25" i="4"/>
  <c r="F25" i="4"/>
  <c r="G22" i="4"/>
  <c r="H22" i="4"/>
  <c r="F22" i="4"/>
  <c r="G19" i="4"/>
  <c r="H19" i="4"/>
  <c r="F19" i="4"/>
  <c r="G16" i="4"/>
  <c r="H16" i="4"/>
  <c r="F16" i="4"/>
  <c r="G13" i="4"/>
  <c r="H13" i="4"/>
  <c r="F13" i="4"/>
  <c r="G6" i="4"/>
  <c r="H6" i="4"/>
  <c r="G5" i="4" l="1"/>
  <c r="F47" i="4"/>
  <c r="F5" i="4"/>
  <c r="H5" i="4"/>
</calcChain>
</file>

<file path=xl/sharedStrings.xml><?xml version="1.0" encoding="utf-8"?>
<sst xmlns="http://schemas.openxmlformats.org/spreadsheetml/2006/main" count="139" uniqueCount="82">
  <si>
    <t>小计</t>
    <phoneticPr fontId="5" type="noConversion"/>
  </si>
  <si>
    <t>长沙市安全生产协会</t>
  </si>
  <si>
    <t>长沙市长安安全生产宣传教育中心</t>
  </si>
  <si>
    <t>长沙市职业技术学校</t>
  </si>
  <si>
    <t>长沙市联运职业培训中心</t>
  </si>
  <si>
    <t>株洲市职业安全健康协会</t>
  </si>
  <si>
    <t>株洲煤田地质技工学校</t>
  </si>
  <si>
    <t>衡阳市安全生产监督管理局</t>
  </si>
  <si>
    <t>娄底市市安全生产监督管理局</t>
  </si>
  <si>
    <t>永州市安全生产监督管理局</t>
  </si>
  <si>
    <t>岳阳市安全生产监督管理局</t>
  </si>
  <si>
    <t>常德市安全生产监督管理局</t>
  </si>
  <si>
    <t>常德财经中等专业学校</t>
  </si>
  <si>
    <t>张家界市安全生产协会</t>
  </si>
  <si>
    <t>怀化市</t>
    <phoneticPr fontId="5" type="noConversion"/>
  </si>
  <si>
    <t>怀化市安全生产监督管理局</t>
  </si>
  <si>
    <t>益阳市卫生职业技术学校</t>
  </si>
  <si>
    <t>湘潭市安全生产监督管理局</t>
  </si>
  <si>
    <t>湘西自治州安全生产监督管理局</t>
  </si>
  <si>
    <t>湘西自治州安全生产监督管理局安全培训中心</t>
  </si>
  <si>
    <t>浏阳市安全生产监督管理局</t>
  </si>
  <si>
    <t>浏阳市安全生产教育培训中心</t>
  </si>
  <si>
    <t>市州、单位</t>
    <phoneticPr fontId="5" type="noConversion"/>
  </si>
  <si>
    <t>项目单位</t>
    <phoneticPr fontId="4" type="noConversion"/>
  </si>
  <si>
    <t>经费比例</t>
    <phoneticPr fontId="4" type="noConversion"/>
  </si>
  <si>
    <t>应付金额</t>
    <phoneticPr fontId="4" type="noConversion"/>
  </si>
  <si>
    <t>实付金额</t>
    <phoneticPr fontId="4" type="noConversion"/>
  </si>
  <si>
    <t>长沙市</t>
    <phoneticPr fontId="5" type="noConversion"/>
  </si>
  <si>
    <t>株洲市</t>
    <phoneticPr fontId="5" type="noConversion"/>
  </si>
  <si>
    <t>邵阳市</t>
    <phoneticPr fontId="5" type="noConversion"/>
  </si>
  <si>
    <t>邵阳市矿山救护支队</t>
    <phoneticPr fontId="4" type="noConversion"/>
  </si>
  <si>
    <t>衡阳市</t>
    <phoneticPr fontId="5" type="noConversion"/>
  </si>
  <si>
    <t>娄底市</t>
    <phoneticPr fontId="5" type="noConversion"/>
  </si>
  <si>
    <t>永州市</t>
    <phoneticPr fontId="5" type="noConversion"/>
  </si>
  <si>
    <t>岳阳市</t>
    <phoneticPr fontId="5" type="noConversion"/>
  </si>
  <si>
    <t>常德市</t>
    <phoneticPr fontId="5" type="noConversion"/>
  </si>
  <si>
    <t>张家界市</t>
    <phoneticPr fontId="5" type="noConversion"/>
  </si>
  <si>
    <t>郴州市</t>
    <phoneticPr fontId="5" type="noConversion"/>
  </si>
  <si>
    <t>郴州市安全生产培训中心</t>
    <phoneticPr fontId="4" type="noConversion"/>
  </si>
  <si>
    <t>益阳市</t>
    <phoneticPr fontId="5" type="noConversion"/>
  </si>
  <si>
    <t>湘潭市</t>
    <phoneticPr fontId="5" type="noConversion"/>
  </si>
  <si>
    <t>湘西自治州</t>
    <phoneticPr fontId="5" type="noConversion"/>
  </si>
  <si>
    <t xml:space="preserve">收费起止日期：2017年12月1日至2018年7月31日       </t>
    <phoneticPr fontId="4" type="noConversion"/>
  </si>
  <si>
    <t>附件2：</t>
    <phoneticPr fontId="3" type="noConversion"/>
  </si>
  <si>
    <t>特种作业人员资格考试考务费拨付明细表</t>
    <phoneticPr fontId="4" type="noConversion"/>
  </si>
  <si>
    <t>附件1：</t>
    <phoneticPr fontId="3" type="noConversion"/>
  </si>
  <si>
    <t>长沙市</t>
    <phoneticPr fontId="3" type="noConversion"/>
  </si>
  <si>
    <t>株洲市</t>
    <phoneticPr fontId="3" type="noConversion"/>
  </si>
  <si>
    <t>邵阳市</t>
    <phoneticPr fontId="3" type="noConversion"/>
  </si>
  <si>
    <t>衡阳市</t>
    <phoneticPr fontId="3" type="noConversion"/>
  </si>
  <si>
    <t>娄底市</t>
    <phoneticPr fontId="3" type="noConversion"/>
  </si>
  <si>
    <t>永州市</t>
    <phoneticPr fontId="3" type="noConversion"/>
  </si>
  <si>
    <t>岳阳市</t>
    <phoneticPr fontId="3" type="noConversion"/>
  </si>
  <si>
    <t>常德市</t>
    <phoneticPr fontId="3" type="noConversion"/>
  </si>
  <si>
    <t>张家界市</t>
    <phoneticPr fontId="3" type="noConversion"/>
  </si>
  <si>
    <t>郴州市</t>
    <phoneticPr fontId="3" type="noConversion"/>
  </si>
  <si>
    <t>怀化市</t>
    <phoneticPr fontId="3" type="noConversion"/>
  </si>
  <si>
    <t>益阳市</t>
    <phoneticPr fontId="3" type="noConversion"/>
  </si>
  <si>
    <t>湘潭市</t>
    <phoneticPr fontId="3" type="noConversion"/>
  </si>
  <si>
    <t>湘西自治州</t>
    <phoneticPr fontId="3" type="noConversion"/>
  </si>
  <si>
    <t>特种作业人员资格考试考务费调整总表</t>
    <phoneticPr fontId="3" type="noConversion"/>
  </si>
  <si>
    <t>金额（万元）</t>
    <phoneticPr fontId="4" type="noConversion"/>
  </si>
  <si>
    <t>政府预算支出经济科目</t>
    <phoneticPr fontId="4" type="noConversion"/>
  </si>
  <si>
    <t>部门支出经济科目</t>
    <phoneticPr fontId="4" type="noConversion"/>
  </si>
  <si>
    <t>省安监局安全技术中心</t>
    <phoneticPr fontId="3" type="noConversion"/>
  </si>
  <si>
    <t>合计</t>
    <phoneticPr fontId="3" type="noConversion"/>
  </si>
  <si>
    <t>考试机构</t>
    <phoneticPr fontId="3" type="noConversion"/>
  </si>
  <si>
    <t>考试点</t>
    <phoneticPr fontId="3" type="noConversion"/>
  </si>
  <si>
    <t>备注</t>
    <phoneticPr fontId="4" type="noConversion"/>
  </si>
  <si>
    <t>小计</t>
    <phoneticPr fontId="5" type="noConversion"/>
  </si>
  <si>
    <t>单位：万元</t>
    <phoneticPr fontId="5" type="noConversion"/>
  </si>
  <si>
    <t>授权已支付金额</t>
    <phoneticPr fontId="4" type="noConversion"/>
  </si>
  <si>
    <t>累计收费金额</t>
    <phoneticPr fontId="4" type="noConversion"/>
  </si>
  <si>
    <t>50299其他商品和服务支出</t>
    <phoneticPr fontId="4" type="noConversion"/>
  </si>
  <si>
    <t>30299其他商品和服务支出</t>
    <phoneticPr fontId="4" type="noConversion"/>
  </si>
  <si>
    <t>市州</t>
    <phoneticPr fontId="5" type="noConversion"/>
  </si>
  <si>
    <t>县市区</t>
    <phoneticPr fontId="5" type="noConversion"/>
  </si>
  <si>
    <t>市本级</t>
    <phoneticPr fontId="5" type="noConversion"/>
  </si>
  <si>
    <t>浏阳市</t>
    <phoneticPr fontId="5" type="noConversion"/>
  </si>
  <si>
    <t>市本级</t>
    <phoneticPr fontId="5" type="noConversion"/>
  </si>
  <si>
    <t>市本级</t>
    <phoneticPr fontId="5" type="noConversion"/>
  </si>
  <si>
    <t>市本级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</si>
</sst>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_ * #,##0_ ;_ * \-#,##0_ ;_ * &quot;-&quot;??_ ;_ @_ "/>
  </numFmts>
  <fonts count="19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6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2"/>
      <scheme val="minor"/>
    </font>
    <font>
      <b/>
      <sz val="10"/>
      <color indexed="8"/>
      <name val="宋体"/>
      <family val="2"/>
    </font>
    <font>
      <b/>
      <sz val="10"/>
      <color theme="1" tint="4.9989318521683403E-2"/>
      <name val="宋体"/>
      <family val="3"/>
      <charset val="134"/>
      <scheme val="minor"/>
    </font>
    <font>
      <b/>
      <sz val="10"/>
      <color theme="1" tint="4.9989318521683403E-2"/>
      <name val="宋体"/>
      <family val="3"/>
      <charset val="134"/>
    </font>
    <font>
      <sz val="11"/>
      <color theme="1" tint="4.9989318521683403E-2"/>
      <name val="宋体"/>
      <family val="3"/>
      <charset val="134"/>
      <scheme val="minor"/>
    </font>
    <font>
      <sz val="10"/>
      <color theme="1" tint="4.9989318521683403E-2"/>
      <name val="宋体"/>
      <family val="3"/>
      <charset val="134"/>
    </font>
    <font>
      <sz val="10"/>
      <color theme="1" tint="4.9989318521683403E-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43" fontId="6" fillId="0" borderId="1" xfId="1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3" fontId="13" fillId="0" borderId="1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3" fillId="0" borderId="5" xfId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3" fontId="12" fillId="0" borderId="0" xfId="0" applyNumberFormat="1" applyFont="1"/>
    <xf numFmtId="0" fontId="0" fillId="0" borderId="0" xfId="0" applyAlignment="1">
      <alignment horizontal="right" vertical="center"/>
    </xf>
    <xf numFmtId="0" fontId="6" fillId="0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43" fontId="13" fillId="0" borderId="5" xfId="1" applyNumberFormat="1" applyFont="1" applyFill="1" applyBorder="1" applyAlignment="1">
      <alignment vertical="center"/>
    </xf>
    <xf numFmtId="43" fontId="13" fillId="0" borderId="1" xfId="1" applyNumberFormat="1" applyFont="1" applyFill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/>
    </xf>
    <xf numFmtId="43" fontId="8" fillId="0" borderId="1" xfId="0" applyNumberFormat="1" applyFont="1" applyBorder="1" applyAlignment="1">
      <alignment horizontal="center" vertical="center"/>
    </xf>
    <xf numFmtId="9" fontId="12" fillId="0" borderId="0" xfId="2" applyFont="1" applyAlignment="1">
      <alignment horizontal="center"/>
    </xf>
    <xf numFmtId="9" fontId="6" fillId="0" borderId="1" xfId="2" applyFont="1" applyFill="1" applyBorder="1" applyAlignment="1">
      <alignment horizontal="center" vertical="center" wrapText="1"/>
    </xf>
    <xf numFmtId="9" fontId="16" fillId="0" borderId="1" xfId="2" applyFont="1" applyFill="1" applyBorder="1" applyAlignment="1">
      <alignment horizontal="center" vertical="center"/>
    </xf>
    <xf numFmtId="9" fontId="17" fillId="0" borderId="1" xfId="2" applyFont="1" applyFill="1" applyBorder="1" applyAlignment="1">
      <alignment horizontal="center" vertical="center"/>
    </xf>
    <xf numFmtId="9" fontId="18" fillId="0" borderId="1" xfId="2" applyFont="1" applyFill="1" applyBorder="1" applyAlignment="1">
      <alignment horizontal="center" vertical="center"/>
    </xf>
    <xf numFmtId="9" fontId="10" fillId="0" borderId="1" xfId="2" applyFont="1" applyFill="1" applyBorder="1" applyAlignment="1">
      <alignment horizontal="center" vertical="center"/>
    </xf>
    <xf numFmtId="9" fontId="7" fillId="0" borderId="1" xfId="2" applyFont="1" applyFill="1" applyBorder="1" applyAlignment="1">
      <alignment horizontal="center" vertical="center"/>
    </xf>
    <xf numFmtId="9" fontId="8" fillId="0" borderId="1" xfId="2" applyFont="1" applyFill="1" applyBorder="1" applyAlignment="1">
      <alignment horizontal="center" vertical="center"/>
    </xf>
    <xf numFmtId="9" fontId="12" fillId="0" borderId="0" xfId="2" applyFont="1" applyAlignment="1"/>
    <xf numFmtId="43" fontId="0" fillId="0" borderId="1" xfId="0" applyNumberFormat="1" applyBorder="1" applyAlignment="1">
      <alignment horizontal="right" vertical="center"/>
    </xf>
    <xf numFmtId="43" fontId="7" fillId="0" borderId="1" xfId="1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9" fontId="15" fillId="0" borderId="1" xfId="2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9" fontId="9" fillId="0" borderId="1" xfId="2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3">
    <cellStyle name="百分比" xfId="2" builtinId="5"/>
    <cellStyle name="常规" xfId="0" builtinId="0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G4" sqref="G4"/>
    </sheetView>
  </sheetViews>
  <sheetFormatPr defaultRowHeight="13.5" x14ac:dyDescent="0.15"/>
  <cols>
    <col min="1" max="1" width="23" customWidth="1"/>
    <col min="2" max="2" width="17.5" style="12" customWidth="1"/>
    <col min="3" max="4" width="17.5" customWidth="1"/>
    <col min="5" max="5" width="10.25" bestFit="1" customWidth="1"/>
  </cols>
  <sheetData>
    <row r="1" spans="1:4" ht="36.75" customHeight="1" x14ac:dyDescent="0.15">
      <c r="A1" s="8" t="s">
        <v>45</v>
      </c>
    </row>
    <row r="2" spans="1:4" ht="33.75" customHeight="1" x14ac:dyDescent="0.15">
      <c r="A2" s="36" t="s">
        <v>60</v>
      </c>
      <c r="B2" s="36"/>
      <c r="C2" s="36"/>
      <c r="D2" s="36"/>
    </row>
    <row r="3" spans="1:4" s="3" customFormat="1" ht="29.25" customHeight="1" x14ac:dyDescent="0.15">
      <c r="A3" s="5" t="s">
        <v>22</v>
      </c>
      <c r="B3" s="13" t="s">
        <v>61</v>
      </c>
      <c r="C3" s="7" t="s">
        <v>62</v>
      </c>
      <c r="D3" s="7" t="s">
        <v>63</v>
      </c>
    </row>
    <row r="4" spans="1:4" s="3" customFormat="1" ht="33" customHeight="1" x14ac:dyDescent="0.15">
      <c r="A4" s="4" t="s">
        <v>64</v>
      </c>
      <c r="B4" s="29">
        <v>-599.08000000000004</v>
      </c>
      <c r="C4" s="37" t="s">
        <v>73</v>
      </c>
      <c r="D4" s="37" t="s">
        <v>74</v>
      </c>
    </row>
    <row r="5" spans="1:4" ht="33" customHeight="1" x14ac:dyDescent="0.15">
      <c r="A5" s="4" t="s">
        <v>46</v>
      </c>
      <c r="B5" s="28">
        <v>204.25</v>
      </c>
      <c r="C5" s="38"/>
      <c r="D5" s="38"/>
    </row>
    <row r="6" spans="1:4" ht="33" customHeight="1" x14ac:dyDescent="0.15">
      <c r="A6" s="4" t="s">
        <v>47</v>
      </c>
      <c r="B6" s="28">
        <v>68.3</v>
      </c>
      <c r="C6" s="38"/>
      <c r="D6" s="38"/>
    </row>
    <row r="7" spans="1:4" ht="33" customHeight="1" x14ac:dyDescent="0.15">
      <c r="A7" s="4" t="s">
        <v>48</v>
      </c>
      <c r="B7" s="28">
        <v>52.17</v>
      </c>
      <c r="C7" s="38"/>
      <c r="D7" s="38"/>
    </row>
    <row r="8" spans="1:4" ht="33" customHeight="1" x14ac:dyDescent="0.15">
      <c r="A8" s="4" t="s">
        <v>49</v>
      </c>
      <c r="B8" s="28">
        <v>29.16</v>
      </c>
      <c r="C8" s="38"/>
      <c r="D8" s="38"/>
    </row>
    <row r="9" spans="1:4" ht="33" customHeight="1" x14ac:dyDescent="0.15">
      <c r="A9" s="4" t="s">
        <v>50</v>
      </c>
      <c r="B9" s="28">
        <v>51.45</v>
      </c>
      <c r="C9" s="38"/>
      <c r="D9" s="38"/>
    </row>
    <row r="10" spans="1:4" ht="33" customHeight="1" x14ac:dyDescent="0.15">
      <c r="A10" s="4" t="s">
        <v>51</v>
      </c>
      <c r="B10" s="28">
        <v>21.33</v>
      </c>
      <c r="C10" s="38"/>
      <c r="D10" s="38"/>
    </row>
    <row r="11" spans="1:4" ht="33" customHeight="1" x14ac:dyDescent="0.15">
      <c r="A11" s="4" t="s">
        <v>52</v>
      </c>
      <c r="B11" s="28">
        <v>12.52</v>
      </c>
      <c r="C11" s="38"/>
      <c r="D11" s="38"/>
    </row>
    <row r="12" spans="1:4" ht="33" customHeight="1" x14ac:dyDescent="0.15">
      <c r="A12" s="4" t="s">
        <v>53</v>
      </c>
      <c r="B12" s="28">
        <v>45.9</v>
      </c>
      <c r="C12" s="38"/>
      <c r="D12" s="38"/>
    </row>
    <row r="13" spans="1:4" ht="33" customHeight="1" x14ac:dyDescent="0.15">
      <c r="A13" s="4" t="s">
        <v>54</v>
      </c>
      <c r="B13" s="28">
        <v>6.65</v>
      </c>
      <c r="C13" s="38"/>
      <c r="D13" s="38"/>
    </row>
    <row r="14" spans="1:4" ht="33" customHeight="1" x14ac:dyDescent="0.15">
      <c r="A14" s="4" t="s">
        <v>55</v>
      </c>
      <c r="B14" s="28">
        <v>28.6</v>
      </c>
      <c r="C14" s="38"/>
      <c r="D14" s="38"/>
    </row>
    <row r="15" spans="1:4" ht="33" customHeight="1" x14ac:dyDescent="0.15">
      <c r="A15" s="4" t="s">
        <v>56</v>
      </c>
      <c r="B15" s="28">
        <v>24.75</v>
      </c>
      <c r="C15" s="38"/>
      <c r="D15" s="38"/>
    </row>
    <row r="16" spans="1:4" ht="33" customHeight="1" x14ac:dyDescent="0.15">
      <c r="A16" s="4" t="s">
        <v>57</v>
      </c>
      <c r="B16" s="28">
        <v>25.29</v>
      </c>
      <c r="C16" s="38"/>
      <c r="D16" s="38"/>
    </row>
    <row r="17" spans="1:4" ht="33" customHeight="1" x14ac:dyDescent="0.15">
      <c r="A17" s="4" t="s">
        <v>58</v>
      </c>
      <c r="B17" s="28">
        <v>21.39</v>
      </c>
      <c r="C17" s="38"/>
      <c r="D17" s="38"/>
    </row>
    <row r="18" spans="1:4" ht="33" customHeight="1" x14ac:dyDescent="0.15">
      <c r="A18" s="4" t="s">
        <v>59</v>
      </c>
      <c r="B18" s="28">
        <v>7.32</v>
      </c>
      <c r="C18" s="39"/>
      <c r="D18" s="39"/>
    </row>
  </sheetData>
  <mergeCells count="3">
    <mergeCell ref="A2:D2"/>
    <mergeCell ref="C4:C18"/>
    <mergeCell ref="D4:D18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>
      <selection activeCell="N6" sqref="N6"/>
    </sheetView>
  </sheetViews>
  <sheetFormatPr defaultRowHeight="13.5" x14ac:dyDescent="0.15"/>
  <cols>
    <col min="1" max="2" width="9.25" customWidth="1"/>
    <col min="3" max="3" width="23" style="14" customWidth="1"/>
    <col min="4" max="4" width="10.75" style="11" customWidth="1"/>
    <col min="5" max="5" width="8.25" style="19" customWidth="1"/>
    <col min="6" max="8" width="11.125" style="11" customWidth="1"/>
    <col min="9" max="9" width="10.875" style="10" customWidth="1"/>
  </cols>
  <sheetData>
    <row r="1" spans="1:14" ht="36.75" customHeight="1" x14ac:dyDescent="0.15">
      <c r="A1" s="53" t="s">
        <v>43</v>
      </c>
      <c r="B1" s="53"/>
      <c r="C1" s="53"/>
      <c r="D1" s="53"/>
    </row>
    <row r="2" spans="1:14" ht="33.75" customHeight="1" x14ac:dyDescent="0.15">
      <c r="A2" s="56" t="s">
        <v>44</v>
      </c>
      <c r="B2" s="56"/>
      <c r="C2" s="56"/>
      <c r="D2" s="56"/>
      <c r="E2" s="56"/>
      <c r="F2" s="56"/>
      <c r="G2" s="56"/>
      <c r="H2" s="56"/>
      <c r="I2" s="56"/>
    </row>
    <row r="3" spans="1:14" ht="30.75" customHeight="1" x14ac:dyDescent="0.15">
      <c r="A3" s="54" t="s">
        <v>42</v>
      </c>
      <c r="B3" s="54"/>
      <c r="C3" s="54"/>
      <c r="D3" s="54"/>
      <c r="E3" s="54"/>
      <c r="F3" s="54"/>
      <c r="G3" s="15"/>
      <c r="H3" s="15"/>
      <c r="I3" s="9" t="s">
        <v>70</v>
      </c>
    </row>
    <row r="4" spans="1:14" s="3" customFormat="1" ht="29.25" customHeight="1" x14ac:dyDescent="0.15">
      <c r="A4" s="5" t="s">
        <v>75</v>
      </c>
      <c r="B4" s="5" t="s">
        <v>76</v>
      </c>
      <c r="C4" s="7" t="s">
        <v>23</v>
      </c>
      <c r="D4" s="16" t="s">
        <v>72</v>
      </c>
      <c r="E4" s="20" t="s">
        <v>24</v>
      </c>
      <c r="F4" s="1" t="s">
        <v>25</v>
      </c>
      <c r="G4" s="16" t="s">
        <v>71</v>
      </c>
      <c r="H4" s="1" t="s">
        <v>26</v>
      </c>
      <c r="I4" s="2" t="s">
        <v>68</v>
      </c>
    </row>
    <row r="5" spans="1:14" s="3" customFormat="1" ht="27.75" customHeight="1" x14ac:dyDescent="0.15">
      <c r="A5" s="47" t="s">
        <v>65</v>
      </c>
      <c r="B5" s="47"/>
      <c r="C5" s="47"/>
      <c r="D5" s="18">
        <v>1089.54</v>
      </c>
      <c r="E5" s="20"/>
      <c r="F5" s="18">
        <f>F6+F13+F16+F19+F22+F25+F28+F30+F33+F36+F39+F42+F45+F47</f>
        <v>672.02</v>
      </c>
      <c r="G5" s="18">
        <f t="shared" ref="G5:H5" si="0">G6+G13+G16+G19+G22+G25+G28+G30+G33+G36+G39+G42+G45+G47</f>
        <v>72.95</v>
      </c>
      <c r="H5" s="18">
        <f t="shared" si="0"/>
        <v>599.08000000000004</v>
      </c>
      <c r="I5" s="6"/>
    </row>
    <row r="6" spans="1:14" s="3" customFormat="1" ht="27.75" customHeight="1" x14ac:dyDescent="0.15">
      <c r="A6" s="48" t="s">
        <v>27</v>
      </c>
      <c r="B6" s="52" t="s">
        <v>0</v>
      </c>
      <c r="C6" s="52"/>
      <c r="D6" s="18">
        <v>328.68</v>
      </c>
      <c r="E6" s="31"/>
      <c r="F6" s="18">
        <f>SUM(F7:F12)</f>
        <v>213.8</v>
      </c>
      <c r="G6" s="18">
        <f t="shared" ref="G6:H6" si="1">SUM(G7:G12)</f>
        <v>9.5500000000000007</v>
      </c>
      <c r="H6" s="18">
        <f t="shared" si="1"/>
        <v>204.25</v>
      </c>
      <c r="I6" s="32"/>
      <c r="N6" s="30"/>
    </row>
    <row r="7" spans="1:14" s="3" customFormat="1" ht="27.75" customHeight="1" x14ac:dyDescent="0.15">
      <c r="A7" s="49"/>
      <c r="B7" s="51" t="s">
        <v>77</v>
      </c>
      <c r="C7" s="34" t="s">
        <v>1</v>
      </c>
      <c r="D7" s="17">
        <v>206.22</v>
      </c>
      <c r="E7" s="21">
        <v>0.3</v>
      </c>
      <c r="F7" s="17">
        <f>G7+H7</f>
        <v>61.87</v>
      </c>
      <c r="G7" s="17">
        <v>0</v>
      </c>
      <c r="H7" s="17">
        <v>61.87</v>
      </c>
      <c r="I7" s="32" t="s">
        <v>66</v>
      </c>
    </row>
    <row r="8" spans="1:14" s="3" customFormat="1" ht="27.75" customHeight="1" x14ac:dyDescent="0.15">
      <c r="A8" s="49"/>
      <c r="B8" s="51"/>
      <c r="C8" s="34" t="s">
        <v>2</v>
      </c>
      <c r="D8" s="17">
        <v>62.55</v>
      </c>
      <c r="E8" s="21">
        <v>0.4</v>
      </c>
      <c r="F8" s="17">
        <f t="shared" ref="F8:F12" si="2">G8+H8</f>
        <v>25.02</v>
      </c>
      <c r="G8" s="17">
        <v>6.57</v>
      </c>
      <c r="H8" s="17">
        <v>18.45</v>
      </c>
      <c r="I8" s="32" t="s">
        <v>67</v>
      </c>
    </row>
    <row r="9" spans="1:14" s="3" customFormat="1" ht="27.75" customHeight="1" x14ac:dyDescent="0.15">
      <c r="A9" s="49"/>
      <c r="B9" s="51"/>
      <c r="C9" s="34" t="s">
        <v>3</v>
      </c>
      <c r="D9" s="17">
        <v>78.040000000000006</v>
      </c>
      <c r="E9" s="21">
        <v>0.4</v>
      </c>
      <c r="F9" s="17">
        <f t="shared" si="2"/>
        <v>31.22</v>
      </c>
      <c r="G9" s="17">
        <v>0</v>
      </c>
      <c r="H9" s="17">
        <v>31.22</v>
      </c>
      <c r="I9" s="32" t="s">
        <v>67</v>
      </c>
    </row>
    <row r="10" spans="1:14" s="3" customFormat="1" ht="27.75" customHeight="1" x14ac:dyDescent="0.15">
      <c r="A10" s="49"/>
      <c r="B10" s="51"/>
      <c r="C10" s="34" t="s">
        <v>4</v>
      </c>
      <c r="D10" s="17">
        <v>24.94</v>
      </c>
      <c r="E10" s="21">
        <v>0.4</v>
      </c>
      <c r="F10" s="17">
        <f t="shared" si="2"/>
        <v>9.98</v>
      </c>
      <c r="G10" s="17">
        <v>2.44</v>
      </c>
      <c r="H10" s="17">
        <v>7.54</v>
      </c>
      <c r="I10" s="32" t="s">
        <v>67</v>
      </c>
    </row>
    <row r="11" spans="1:14" s="3" customFormat="1" ht="27.75" customHeight="1" x14ac:dyDescent="0.15">
      <c r="A11" s="49"/>
      <c r="B11" s="51" t="s">
        <v>78</v>
      </c>
      <c r="C11" s="34" t="s">
        <v>20</v>
      </c>
      <c r="D11" s="17">
        <v>122.46</v>
      </c>
      <c r="E11" s="21">
        <v>0.3</v>
      </c>
      <c r="F11" s="17">
        <f t="shared" si="2"/>
        <v>36.729999999999997</v>
      </c>
      <c r="G11" s="17">
        <v>0.23</v>
      </c>
      <c r="H11" s="17">
        <v>36.5</v>
      </c>
      <c r="I11" s="32" t="s">
        <v>66</v>
      </c>
    </row>
    <row r="12" spans="1:14" s="3" customFormat="1" ht="27.75" customHeight="1" x14ac:dyDescent="0.15">
      <c r="A12" s="55"/>
      <c r="B12" s="51"/>
      <c r="C12" s="34" t="s">
        <v>21</v>
      </c>
      <c r="D12" s="17">
        <v>122.46</v>
      </c>
      <c r="E12" s="21">
        <v>0.4</v>
      </c>
      <c r="F12" s="17">
        <f t="shared" si="2"/>
        <v>48.98</v>
      </c>
      <c r="G12" s="17">
        <v>0.31</v>
      </c>
      <c r="H12" s="17">
        <v>48.67</v>
      </c>
      <c r="I12" s="32" t="s">
        <v>67</v>
      </c>
    </row>
    <row r="13" spans="1:14" s="3" customFormat="1" ht="27.75" customHeight="1" x14ac:dyDescent="0.15">
      <c r="A13" s="48" t="s">
        <v>28</v>
      </c>
      <c r="B13" s="41" t="s">
        <v>0</v>
      </c>
      <c r="C13" s="41"/>
      <c r="D13" s="18">
        <v>133.63999999999999</v>
      </c>
      <c r="E13" s="31"/>
      <c r="F13" s="18">
        <f>F14+F15</f>
        <v>68.3</v>
      </c>
      <c r="G13" s="18">
        <f t="shared" ref="G13:H13" si="3">G14+G15</f>
        <v>0</v>
      </c>
      <c r="H13" s="18">
        <f t="shared" si="3"/>
        <v>68.3</v>
      </c>
      <c r="I13" s="32"/>
    </row>
    <row r="14" spans="1:14" s="3" customFormat="1" ht="27.75" customHeight="1" x14ac:dyDescent="0.15">
      <c r="A14" s="49"/>
      <c r="B14" s="51" t="s">
        <v>77</v>
      </c>
      <c r="C14" s="34" t="s">
        <v>5</v>
      </c>
      <c r="D14" s="17">
        <v>133.63999999999999</v>
      </c>
      <c r="E14" s="22">
        <v>0.3</v>
      </c>
      <c r="F14" s="17">
        <v>40.090000000000003</v>
      </c>
      <c r="G14" s="17">
        <v>0</v>
      </c>
      <c r="H14" s="17">
        <v>40.090000000000003</v>
      </c>
      <c r="I14" s="32" t="s">
        <v>66</v>
      </c>
    </row>
    <row r="15" spans="1:14" s="3" customFormat="1" ht="27.75" customHeight="1" x14ac:dyDescent="0.15">
      <c r="A15" s="49"/>
      <c r="B15" s="51"/>
      <c r="C15" s="34" t="s">
        <v>6</v>
      </c>
      <c r="D15" s="17">
        <v>70.52</v>
      </c>
      <c r="E15" s="23">
        <v>0.4</v>
      </c>
      <c r="F15" s="17">
        <v>28.21</v>
      </c>
      <c r="G15" s="17">
        <v>0</v>
      </c>
      <c r="H15" s="17">
        <v>28.21</v>
      </c>
      <c r="I15" s="32" t="s">
        <v>67</v>
      </c>
    </row>
    <row r="16" spans="1:14" s="3" customFormat="1" ht="27.75" customHeight="1" x14ac:dyDescent="0.15">
      <c r="A16" s="45" t="s">
        <v>29</v>
      </c>
      <c r="B16" s="41" t="s">
        <v>0</v>
      </c>
      <c r="C16" s="41"/>
      <c r="D16" s="18">
        <v>74.52</v>
      </c>
      <c r="E16" s="33"/>
      <c r="F16" s="18">
        <f>F17+F18</f>
        <v>52.17</v>
      </c>
      <c r="G16" s="18">
        <f t="shared" ref="G16:H16" si="4">G17+G18</f>
        <v>0</v>
      </c>
      <c r="H16" s="18">
        <f t="shared" si="4"/>
        <v>52.17</v>
      </c>
      <c r="I16" s="32"/>
    </row>
    <row r="17" spans="1:9" s="3" customFormat="1" ht="27.75" customHeight="1" x14ac:dyDescent="0.15">
      <c r="A17" s="46"/>
      <c r="B17" s="40" t="s">
        <v>79</v>
      </c>
      <c r="C17" s="34" t="s">
        <v>30</v>
      </c>
      <c r="D17" s="17">
        <v>74.52</v>
      </c>
      <c r="E17" s="24">
        <v>0.3</v>
      </c>
      <c r="F17" s="17">
        <v>22.36</v>
      </c>
      <c r="G17" s="17">
        <v>0</v>
      </c>
      <c r="H17" s="17">
        <v>22.36</v>
      </c>
      <c r="I17" s="32" t="s">
        <v>66</v>
      </c>
    </row>
    <row r="18" spans="1:9" s="3" customFormat="1" ht="27.75" customHeight="1" x14ac:dyDescent="0.15">
      <c r="A18" s="50"/>
      <c r="B18" s="40"/>
      <c r="C18" s="34" t="s">
        <v>30</v>
      </c>
      <c r="D18" s="17">
        <v>74.52</v>
      </c>
      <c r="E18" s="25">
        <v>0.4</v>
      </c>
      <c r="F18" s="17">
        <v>29.81</v>
      </c>
      <c r="G18" s="17">
        <v>0</v>
      </c>
      <c r="H18" s="17">
        <v>29.81</v>
      </c>
      <c r="I18" s="32" t="s">
        <v>67</v>
      </c>
    </row>
    <row r="19" spans="1:9" s="3" customFormat="1" ht="27.75" customHeight="1" x14ac:dyDescent="0.15">
      <c r="A19" s="45" t="s">
        <v>31</v>
      </c>
      <c r="B19" s="41" t="s">
        <v>0</v>
      </c>
      <c r="C19" s="41"/>
      <c r="D19" s="18">
        <v>60.74</v>
      </c>
      <c r="E19" s="33"/>
      <c r="F19" s="18">
        <f>F20+F21</f>
        <v>42.51</v>
      </c>
      <c r="G19" s="18">
        <f t="shared" ref="G19:H19" si="5">G20+G21</f>
        <v>13.35</v>
      </c>
      <c r="H19" s="18">
        <f t="shared" si="5"/>
        <v>29.16</v>
      </c>
      <c r="I19" s="32"/>
    </row>
    <row r="20" spans="1:9" s="3" customFormat="1" ht="27.75" customHeight="1" x14ac:dyDescent="0.15">
      <c r="A20" s="46"/>
      <c r="B20" s="40" t="s">
        <v>79</v>
      </c>
      <c r="C20" s="34" t="s">
        <v>7</v>
      </c>
      <c r="D20" s="17">
        <v>60.74</v>
      </c>
      <c r="E20" s="24">
        <v>0.3</v>
      </c>
      <c r="F20" s="17">
        <f>G20+H20</f>
        <v>18.22</v>
      </c>
      <c r="G20" s="17">
        <v>5.72</v>
      </c>
      <c r="H20" s="17">
        <v>12.5</v>
      </c>
      <c r="I20" s="32" t="s">
        <v>66</v>
      </c>
    </row>
    <row r="21" spans="1:9" s="3" customFormat="1" ht="27.75" customHeight="1" x14ac:dyDescent="0.15">
      <c r="A21" s="50"/>
      <c r="B21" s="40"/>
      <c r="C21" s="34" t="s">
        <v>7</v>
      </c>
      <c r="D21" s="17">
        <v>60.74</v>
      </c>
      <c r="E21" s="25">
        <v>0.4</v>
      </c>
      <c r="F21" s="17">
        <f>G21+H21</f>
        <v>24.29</v>
      </c>
      <c r="G21" s="17">
        <v>7.63</v>
      </c>
      <c r="H21" s="17">
        <v>16.66</v>
      </c>
      <c r="I21" s="32" t="s">
        <v>67</v>
      </c>
    </row>
    <row r="22" spans="1:9" s="3" customFormat="1" ht="27.75" customHeight="1" x14ac:dyDescent="0.15">
      <c r="A22" s="45" t="s">
        <v>32</v>
      </c>
      <c r="B22" s="41" t="s">
        <v>0</v>
      </c>
      <c r="C22" s="41"/>
      <c r="D22" s="18">
        <v>78.56</v>
      </c>
      <c r="E22" s="33"/>
      <c r="F22" s="18">
        <f>F23+F24</f>
        <v>55</v>
      </c>
      <c r="G22" s="18">
        <f t="shared" ref="G22:H22" si="6">G23+G24</f>
        <v>3.55</v>
      </c>
      <c r="H22" s="18">
        <f t="shared" si="6"/>
        <v>51.45</v>
      </c>
      <c r="I22" s="32"/>
    </row>
    <row r="23" spans="1:9" s="3" customFormat="1" ht="27.75" customHeight="1" x14ac:dyDescent="0.15">
      <c r="A23" s="46"/>
      <c r="B23" s="40" t="s">
        <v>79</v>
      </c>
      <c r="C23" s="34" t="s">
        <v>8</v>
      </c>
      <c r="D23" s="17">
        <v>78.56</v>
      </c>
      <c r="E23" s="24">
        <v>0.3</v>
      </c>
      <c r="F23" s="17">
        <v>23.57</v>
      </c>
      <c r="G23" s="17">
        <v>1.52</v>
      </c>
      <c r="H23" s="17">
        <v>22.05</v>
      </c>
      <c r="I23" s="32" t="s">
        <v>66</v>
      </c>
    </row>
    <row r="24" spans="1:9" s="3" customFormat="1" ht="27.75" customHeight="1" x14ac:dyDescent="0.15">
      <c r="A24" s="50"/>
      <c r="B24" s="40"/>
      <c r="C24" s="34" t="s">
        <v>8</v>
      </c>
      <c r="D24" s="17">
        <v>78.56</v>
      </c>
      <c r="E24" s="25">
        <v>0.4</v>
      </c>
      <c r="F24" s="17">
        <f>G24+H24</f>
        <v>31.43</v>
      </c>
      <c r="G24" s="17">
        <v>2.0299999999999998</v>
      </c>
      <c r="H24" s="17">
        <v>29.4</v>
      </c>
      <c r="I24" s="32" t="s">
        <v>67</v>
      </c>
    </row>
    <row r="25" spans="1:9" s="3" customFormat="1" ht="27.75" customHeight="1" x14ac:dyDescent="0.15">
      <c r="A25" s="45" t="s">
        <v>33</v>
      </c>
      <c r="B25" s="41" t="s">
        <v>0</v>
      </c>
      <c r="C25" s="41"/>
      <c r="D25" s="18">
        <v>51.83</v>
      </c>
      <c r="E25" s="33"/>
      <c r="F25" s="18">
        <f>F26+F27</f>
        <v>36.29</v>
      </c>
      <c r="G25" s="18">
        <f t="shared" ref="G25:H25" si="7">G26+G27</f>
        <v>14.96</v>
      </c>
      <c r="H25" s="18">
        <f t="shared" si="7"/>
        <v>21.33</v>
      </c>
      <c r="I25" s="32"/>
    </row>
    <row r="26" spans="1:9" s="3" customFormat="1" ht="27.75" customHeight="1" x14ac:dyDescent="0.15">
      <c r="A26" s="46"/>
      <c r="B26" s="40" t="s">
        <v>80</v>
      </c>
      <c r="C26" s="34" t="s">
        <v>9</v>
      </c>
      <c r="D26" s="17">
        <v>51.83</v>
      </c>
      <c r="E26" s="24">
        <v>0.3</v>
      </c>
      <c r="F26" s="17">
        <f>G26+H26</f>
        <v>15.55</v>
      </c>
      <c r="G26" s="17">
        <v>6.41</v>
      </c>
      <c r="H26" s="17">
        <v>9.14</v>
      </c>
      <c r="I26" s="32" t="s">
        <v>66</v>
      </c>
    </row>
    <row r="27" spans="1:9" s="3" customFormat="1" ht="27.75" customHeight="1" x14ac:dyDescent="0.15">
      <c r="A27" s="50"/>
      <c r="B27" s="40"/>
      <c r="C27" s="34" t="s">
        <v>9</v>
      </c>
      <c r="D27" s="17">
        <v>51.83</v>
      </c>
      <c r="E27" s="25">
        <v>0.4</v>
      </c>
      <c r="F27" s="17">
        <f>G27+H27</f>
        <v>20.74</v>
      </c>
      <c r="G27" s="17">
        <v>8.5500000000000007</v>
      </c>
      <c r="H27" s="17">
        <v>12.19</v>
      </c>
      <c r="I27" s="32" t="s">
        <v>67</v>
      </c>
    </row>
    <row r="28" spans="1:9" s="3" customFormat="1" ht="27.75" customHeight="1" x14ac:dyDescent="0.15">
      <c r="A28" s="45" t="s">
        <v>34</v>
      </c>
      <c r="B28" s="41" t="s">
        <v>0</v>
      </c>
      <c r="C28" s="41"/>
      <c r="D28" s="18">
        <v>45.56</v>
      </c>
      <c r="E28" s="33"/>
      <c r="F28" s="18">
        <f>F29</f>
        <v>13.67</v>
      </c>
      <c r="G28" s="18">
        <f t="shared" ref="G28:H28" si="8">G29</f>
        <v>1.1499999999999999</v>
      </c>
      <c r="H28" s="18">
        <f t="shared" si="8"/>
        <v>12.52</v>
      </c>
      <c r="I28" s="32"/>
    </row>
    <row r="29" spans="1:9" s="3" customFormat="1" ht="27.75" customHeight="1" x14ac:dyDescent="0.15">
      <c r="A29" s="46"/>
      <c r="B29" s="4" t="s">
        <v>79</v>
      </c>
      <c r="C29" s="34" t="s">
        <v>10</v>
      </c>
      <c r="D29" s="17">
        <v>45.56</v>
      </c>
      <c r="E29" s="24">
        <v>0.3</v>
      </c>
      <c r="F29" s="17">
        <v>13.67</v>
      </c>
      <c r="G29" s="17">
        <v>1.1499999999999999</v>
      </c>
      <c r="H29" s="17">
        <v>12.52</v>
      </c>
      <c r="I29" s="32" t="s">
        <v>66</v>
      </c>
    </row>
    <row r="30" spans="1:9" s="3" customFormat="1" ht="27.75" customHeight="1" x14ac:dyDescent="0.15">
      <c r="A30" s="45" t="s">
        <v>35</v>
      </c>
      <c r="B30" s="44" t="s">
        <v>0</v>
      </c>
      <c r="C30" s="44"/>
      <c r="D30" s="18">
        <v>72.75</v>
      </c>
      <c r="E30" s="26"/>
      <c r="F30" s="18">
        <f>F31+F32</f>
        <v>50.92</v>
      </c>
      <c r="G30" s="18">
        <f t="shared" ref="G30:H30" si="9">G31+G32</f>
        <v>5.0199999999999996</v>
      </c>
      <c r="H30" s="18">
        <f t="shared" si="9"/>
        <v>45.9</v>
      </c>
      <c r="I30" s="32"/>
    </row>
    <row r="31" spans="1:9" s="3" customFormat="1" ht="27.75" customHeight="1" x14ac:dyDescent="0.15">
      <c r="A31" s="46"/>
      <c r="B31" s="40" t="s">
        <v>81</v>
      </c>
      <c r="C31" s="34" t="s">
        <v>11</v>
      </c>
      <c r="D31" s="17">
        <v>72.75</v>
      </c>
      <c r="E31" s="24">
        <v>0.3</v>
      </c>
      <c r="F31" s="17">
        <f>G31+H31</f>
        <v>21.82</v>
      </c>
      <c r="G31" s="17">
        <v>2.15</v>
      </c>
      <c r="H31" s="17">
        <v>19.670000000000002</v>
      </c>
      <c r="I31" s="32" t="s">
        <v>66</v>
      </c>
    </row>
    <row r="32" spans="1:9" s="3" customFormat="1" ht="27.75" customHeight="1" x14ac:dyDescent="0.15">
      <c r="A32" s="50"/>
      <c r="B32" s="40"/>
      <c r="C32" s="34" t="s">
        <v>12</v>
      </c>
      <c r="D32" s="17">
        <v>72.75</v>
      </c>
      <c r="E32" s="25">
        <v>0.4</v>
      </c>
      <c r="F32" s="17">
        <f>G32+H32</f>
        <v>29.1</v>
      </c>
      <c r="G32" s="17">
        <v>2.87</v>
      </c>
      <c r="H32" s="17">
        <v>26.23</v>
      </c>
      <c r="I32" s="32" t="s">
        <v>67</v>
      </c>
    </row>
    <row r="33" spans="1:9" s="3" customFormat="1" ht="27.75" customHeight="1" x14ac:dyDescent="0.15">
      <c r="A33" s="45" t="s">
        <v>36</v>
      </c>
      <c r="B33" s="41" t="s">
        <v>0</v>
      </c>
      <c r="C33" s="41"/>
      <c r="D33" s="18">
        <v>10.55</v>
      </c>
      <c r="E33" s="26"/>
      <c r="F33" s="18">
        <f>F34+F35</f>
        <v>7.38</v>
      </c>
      <c r="G33" s="18">
        <f t="shared" ref="G33:H33" si="10">G34+G35</f>
        <v>0.73</v>
      </c>
      <c r="H33" s="18">
        <f t="shared" si="10"/>
        <v>6.65</v>
      </c>
      <c r="I33" s="32"/>
    </row>
    <row r="34" spans="1:9" s="3" customFormat="1" ht="27.75" customHeight="1" x14ac:dyDescent="0.15">
      <c r="A34" s="46"/>
      <c r="B34" s="40" t="s">
        <v>79</v>
      </c>
      <c r="C34" s="35" t="s">
        <v>13</v>
      </c>
      <c r="D34" s="17">
        <v>10.55</v>
      </c>
      <c r="E34" s="24">
        <v>0.3</v>
      </c>
      <c r="F34" s="17">
        <f>G34+H34</f>
        <v>3.16</v>
      </c>
      <c r="G34" s="17">
        <v>0.31</v>
      </c>
      <c r="H34" s="17">
        <v>2.85</v>
      </c>
      <c r="I34" s="32" t="s">
        <v>66</v>
      </c>
    </row>
    <row r="35" spans="1:9" s="3" customFormat="1" ht="27.75" customHeight="1" x14ac:dyDescent="0.15">
      <c r="A35" s="50"/>
      <c r="B35" s="40"/>
      <c r="C35" s="35" t="s">
        <v>13</v>
      </c>
      <c r="D35" s="17">
        <v>10.55</v>
      </c>
      <c r="E35" s="25">
        <v>0.4</v>
      </c>
      <c r="F35" s="17">
        <f>G35+H35</f>
        <v>4.22</v>
      </c>
      <c r="G35" s="17">
        <v>0.42</v>
      </c>
      <c r="H35" s="17">
        <v>3.8</v>
      </c>
      <c r="I35" s="32" t="s">
        <v>67</v>
      </c>
    </row>
    <row r="36" spans="1:9" s="3" customFormat="1" ht="27.75" customHeight="1" x14ac:dyDescent="0.15">
      <c r="A36" s="45" t="s">
        <v>37</v>
      </c>
      <c r="B36" s="43" t="s">
        <v>0</v>
      </c>
      <c r="C36" s="43"/>
      <c r="D36" s="18">
        <v>48.78</v>
      </c>
      <c r="E36" s="26"/>
      <c r="F36" s="18">
        <f>F37+F38</f>
        <v>34.14</v>
      </c>
      <c r="G36" s="18">
        <f t="shared" ref="G36:H36" si="11">G37+G38</f>
        <v>5.54</v>
      </c>
      <c r="H36" s="18">
        <f t="shared" si="11"/>
        <v>28.6</v>
      </c>
      <c r="I36" s="32"/>
    </row>
    <row r="37" spans="1:9" s="3" customFormat="1" ht="27.75" customHeight="1" x14ac:dyDescent="0.15">
      <c r="A37" s="46"/>
      <c r="B37" s="40" t="s">
        <v>79</v>
      </c>
      <c r="C37" s="34" t="s">
        <v>38</v>
      </c>
      <c r="D37" s="17">
        <v>48.78</v>
      </c>
      <c r="E37" s="24">
        <v>0.3</v>
      </c>
      <c r="F37" s="17">
        <f>G37+H37</f>
        <v>14.63</v>
      </c>
      <c r="G37" s="17">
        <v>4.57</v>
      </c>
      <c r="H37" s="17">
        <v>10.06</v>
      </c>
      <c r="I37" s="32" t="s">
        <v>66</v>
      </c>
    </row>
    <row r="38" spans="1:9" s="3" customFormat="1" ht="27.75" customHeight="1" x14ac:dyDescent="0.15">
      <c r="A38" s="50"/>
      <c r="B38" s="40"/>
      <c r="C38" s="34" t="s">
        <v>38</v>
      </c>
      <c r="D38" s="17">
        <v>48.78</v>
      </c>
      <c r="E38" s="25">
        <v>0.4</v>
      </c>
      <c r="F38" s="17">
        <f>G38+H38</f>
        <v>19.510000000000002</v>
      </c>
      <c r="G38" s="17">
        <v>0.97</v>
      </c>
      <c r="H38" s="17">
        <v>18.54</v>
      </c>
      <c r="I38" s="32" t="s">
        <v>67</v>
      </c>
    </row>
    <row r="39" spans="1:9" s="3" customFormat="1" ht="27.75" customHeight="1" x14ac:dyDescent="0.15">
      <c r="A39" s="45" t="s">
        <v>14</v>
      </c>
      <c r="B39" s="41" t="s">
        <v>0</v>
      </c>
      <c r="C39" s="41"/>
      <c r="D39" s="18">
        <v>48.69</v>
      </c>
      <c r="E39" s="26"/>
      <c r="F39" s="18">
        <f>F40+F41</f>
        <v>34.090000000000003</v>
      </c>
      <c r="G39" s="18">
        <f t="shared" ref="G39:H39" si="12">G40+G41</f>
        <v>9.34</v>
      </c>
      <c r="H39" s="18">
        <f t="shared" si="12"/>
        <v>24.75</v>
      </c>
      <c r="I39" s="32"/>
    </row>
    <row r="40" spans="1:9" s="3" customFormat="1" ht="27.75" customHeight="1" x14ac:dyDescent="0.15">
      <c r="A40" s="46"/>
      <c r="B40" s="40" t="s">
        <v>79</v>
      </c>
      <c r="C40" s="34" t="s">
        <v>15</v>
      </c>
      <c r="D40" s="17">
        <v>48.69</v>
      </c>
      <c r="E40" s="24">
        <v>0.3</v>
      </c>
      <c r="F40" s="17">
        <f>G40+H40</f>
        <v>14.61</v>
      </c>
      <c r="G40" s="17">
        <v>6.28</v>
      </c>
      <c r="H40" s="17">
        <v>8.33</v>
      </c>
      <c r="I40" s="32" t="s">
        <v>66</v>
      </c>
    </row>
    <row r="41" spans="1:9" s="3" customFormat="1" ht="27.75" customHeight="1" x14ac:dyDescent="0.15">
      <c r="A41" s="50"/>
      <c r="B41" s="40"/>
      <c r="C41" s="34" t="s">
        <v>15</v>
      </c>
      <c r="D41" s="17">
        <v>48.69</v>
      </c>
      <c r="E41" s="25">
        <v>0.4</v>
      </c>
      <c r="F41" s="17">
        <f>G41+H41</f>
        <v>19.48</v>
      </c>
      <c r="G41" s="17">
        <v>3.06</v>
      </c>
      <c r="H41" s="17">
        <v>16.420000000000002</v>
      </c>
      <c r="I41" s="32" t="s">
        <v>67</v>
      </c>
    </row>
    <row r="42" spans="1:9" s="3" customFormat="1" ht="27.75" customHeight="1" x14ac:dyDescent="0.15">
      <c r="A42" s="45" t="s">
        <v>39</v>
      </c>
      <c r="B42" s="41" t="s">
        <v>0</v>
      </c>
      <c r="C42" s="41"/>
      <c r="D42" s="18">
        <v>46.13</v>
      </c>
      <c r="E42" s="26"/>
      <c r="F42" s="18">
        <f>F43+F44</f>
        <v>32.29</v>
      </c>
      <c r="G42" s="18">
        <f t="shared" ref="G42:H42" si="13">G43+G44</f>
        <v>7</v>
      </c>
      <c r="H42" s="18">
        <f t="shared" si="13"/>
        <v>25.29</v>
      </c>
      <c r="I42" s="32"/>
    </row>
    <row r="43" spans="1:9" s="3" customFormat="1" ht="27.75" customHeight="1" x14ac:dyDescent="0.15">
      <c r="A43" s="46"/>
      <c r="B43" s="40" t="s">
        <v>79</v>
      </c>
      <c r="C43" s="34" t="s">
        <v>16</v>
      </c>
      <c r="D43" s="17">
        <v>46.13</v>
      </c>
      <c r="E43" s="24">
        <v>0.3</v>
      </c>
      <c r="F43" s="17">
        <f>G43+H43</f>
        <v>13.84</v>
      </c>
      <c r="G43" s="17">
        <v>5.31</v>
      </c>
      <c r="H43" s="17">
        <v>8.5299999999999994</v>
      </c>
      <c r="I43" s="32" t="s">
        <v>66</v>
      </c>
    </row>
    <row r="44" spans="1:9" s="3" customFormat="1" ht="27.75" customHeight="1" x14ac:dyDescent="0.15">
      <c r="A44" s="50"/>
      <c r="B44" s="40"/>
      <c r="C44" s="34" t="s">
        <v>16</v>
      </c>
      <c r="D44" s="17">
        <v>46.13</v>
      </c>
      <c r="E44" s="25">
        <v>0.4</v>
      </c>
      <c r="F44" s="17">
        <f>G44+H44</f>
        <v>18.45</v>
      </c>
      <c r="G44" s="17">
        <v>1.69</v>
      </c>
      <c r="H44" s="17">
        <v>16.760000000000002</v>
      </c>
      <c r="I44" s="32" t="s">
        <v>67</v>
      </c>
    </row>
    <row r="45" spans="1:9" s="3" customFormat="1" ht="27.75" customHeight="1" x14ac:dyDescent="0.15">
      <c r="A45" s="45" t="s">
        <v>40</v>
      </c>
      <c r="B45" s="41" t="s">
        <v>0</v>
      </c>
      <c r="C45" s="41"/>
      <c r="D45" s="18">
        <v>77.28</v>
      </c>
      <c r="E45" s="26"/>
      <c r="F45" s="18">
        <f>F46</f>
        <v>23.18</v>
      </c>
      <c r="G45" s="18">
        <v>1.8</v>
      </c>
      <c r="H45" s="18">
        <v>21.39</v>
      </c>
      <c r="I45" s="32"/>
    </row>
    <row r="46" spans="1:9" s="3" customFormat="1" ht="27.75" customHeight="1" x14ac:dyDescent="0.15">
      <c r="A46" s="46"/>
      <c r="B46" s="4" t="s">
        <v>79</v>
      </c>
      <c r="C46" s="34" t="s">
        <v>17</v>
      </c>
      <c r="D46" s="17">
        <v>77.28</v>
      </c>
      <c r="E46" s="24">
        <v>0.3</v>
      </c>
      <c r="F46" s="17">
        <f>G46+H46</f>
        <v>23.18</v>
      </c>
      <c r="G46" s="17">
        <v>1.8</v>
      </c>
      <c r="H46" s="17">
        <v>21.38</v>
      </c>
      <c r="I46" s="32" t="s">
        <v>66</v>
      </c>
    </row>
    <row r="47" spans="1:9" s="3" customFormat="1" ht="27.75" customHeight="1" x14ac:dyDescent="0.15">
      <c r="A47" s="45" t="s">
        <v>41</v>
      </c>
      <c r="B47" s="41" t="s">
        <v>69</v>
      </c>
      <c r="C47" s="41"/>
      <c r="D47" s="18">
        <v>11.83</v>
      </c>
      <c r="E47" s="26"/>
      <c r="F47" s="18">
        <f>F48+F49</f>
        <v>8.2799999999999994</v>
      </c>
      <c r="G47" s="18">
        <f t="shared" ref="G47:H47" si="14">G48+G49</f>
        <v>0.96</v>
      </c>
      <c r="H47" s="18">
        <f t="shared" si="14"/>
        <v>7.32</v>
      </c>
      <c r="I47" s="32"/>
    </row>
    <row r="48" spans="1:9" s="3" customFormat="1" ht="27.75" customHeight="1" x14ac:dyDescent="0.15">
      <c r="A48" s="46"/>
      <c r="B48" s="42" t="s">
        <v>18</v>
      </c>
      <c r="C48" s="42"/>
      <c r="D48" s="17">
        <v>11.83</v>
      </c>
      <c r="E48" s="24">
        <v>0.3</v>
      </c>
      <c r="F48" s="17">
        <f>G48+H48</f>
        <v>3.55</v>
      </c>
      <c r="G48" s="17">
        <v>0.41</v>
      </c>
      <c r="H48" s="17">
        <v>3.14</v>
      </c>
      <c r="I48" s="32" t="s">
        <v>66</v>
      </c>
    </row>
    <row r="49" spans="1:9" s="3" customFormat="1" ht="27.75" customHeight="1" x14ac:dyDescent="0.15">
      <c r="A49" s="50"/>
      <c r="B49" s="42" t="s">
        <v>19</v>
      </c>
      <c r="C49" s="42"/>
      <c r="D49" s="17">
        <v>11.83</v>
      </c>
      <c r="E49" s="25">
        <v>0.4</v>
      </c>
      <c r="F49" s="17">
        <f>G49+H49</f>
        <v>4.7300000000000004</v>
      </c>
      <c r="G49" s="17">
        <v>0.55000000000000004</v>
      </c>
      <c r="H49" s="17">
        <v>4.18</v>
      </c>
      <c r="I49" s="32" t="s">
        <v>67</v>
      </c>
    </row>
    <row r="58" spans="1:9" x14ac:dyDescent="0.15">
      <c r="E58" s="27"/>
    </row>
  </sheetData>
  <mergeCells count="46">
    <mergeCell ref="A22:A24"/>
    <mergeCell ref="A25:A27"/>
    <mergeCell ref="A1:D1"/>
    <mergeCell ref="A3:F3"/>
    <mergeCell ref="A6:A12"/>
    <mergeCell ref="A2:I2"/>
    <mergeCell ref="B25:C25"/>
    <mergeCell ref="B26:B27"/>
    <mergeCell ref="A47:A49"/>
    <mergeCell ref="A30:A32"/>
    <mergeCell ref="A33:A35"/>
    <mergeCell ref="A36:A38"/>
    <mergeCell ref="A39:A41"/>
    <mergeCell ref="A42:A44"/>
    <mergeCell ref="A45:A46"/>
    <mergeCell ref="A28:A29"/>
    <mergeCell ref="A5:C5"/>
    <mergeCell ref="A13:A15"/>
    <mergeCell ref="A16:A18"/>
    <mergeCell ref="A19:A21"/>
    <mergeCell ref="B7:B10"/>
    <mergeCell ref="B11:B12"/>
    <mergeCell ref="B6:C6"/>
    <mergeCell ref="B13:C13"/>
    <mergeCell ref="B14:B15"/>
    <mergeCell ref="B16:C16"/>
    <mergeCell ref="B17:B18"/>
    <mergeCell ref="B19:C19"/>
    <mergeCell ref="B20:B21"/>
    <mergeCell ref="B22:C22"/>
    <mergeCell ref="B23:B24"/>
    <mergeCell ref="B28:C28"/>
    <mergeCell ref="B30:C30"/>
    <mergeCell ref="B31:B32"/>
    <mergeCell ref="B33:C33"/>
    <mergeCell ref="B34:B35"/>
    <mergeCell ref="B36:C36"/>
    <mergeCell ref="B37:B38"/>
    <mergeCell ref="B39:C39"/>
    <mergeCell ref="B40:B41"/>
    <mergeCell ref="B42:C42"/>
    <mergeCell ref="B43:B44"/>
    <mergeCell ref="B45:C45"/>
    <mergeCell ref="B47:C47"/>
    <mergeCell ref="B48:C48"/>
    <mergeCell ref="B49:C49"/>
  </mergeCells>
  <phoneticPr fontId="5" type="noConversion"/>
  <printOptions horizontalCentered="1"/>
  <pageMargins left="0.70866141732283472" right="0.70866141732283472" top="0.45" bottom="0.37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附件2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2018-08-15T07:49:52Z</dcterms:modified>
</cp:coreProperties>
</file>