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435" windowHeight="10695" activeTab="1"/>
  </bookViews>
  <sheets>
    <sheet name="定" sheetId="1" r:id="rId1"/>
    <sheet name="修" sheetId="2" r:id="rId2"/>
  </sheets>
  <definedNames>
    <definedName name="_xlnm._FilterDatabase" localSheetId="0" hidden="1">定!$A$7:$AI$9</definedName>
    <definedName name="_xlnm.Print_Area" localSheetId="0">定!$A$2:$AF$9</definedName>
    <definedName name="_xlnm.Print_Titles" localSheetId="0">定!$5:$6</definedName>
  </definedNames>
  <calcPr calcId="114210" fullCalcOnLoad="1"/>
</workbook>
</file>

<file path=xl/calcChain.xml><?xml version="1.0" encoding="utf-8"?>
<calcChain xmlns="http://schemas.openxmlformats.org/spreadsheetml/2006/main">
  <c r="C8" i="2"/>
  <c r="C11"/>
  <c r="C10"/>
  <c r="C9"/>
  <c r="Y10" i="1"/>
  <c r="C16" i="2"/>
  <c r="S17" i="1"/>
  <c r="T15"/>
  <c r="S15"/>
  <c r="V12"/>
  <c r="U12"/>
  <c r="T12"/>
  <c r="S12"/>
  <c r="V10"/>
  <c r="U10"/>
  <c r="T10"/>
  <c r="S10"/>
  <c r="AH9"/>
  <c r="AH8"/>
  <c r="AI8"/>
  <c r="AI7"/>
  <c r="AI9"/>
</calcChain>
</file>

<file path=xl/sharedStrings.xml><?xml version="1.0" encoding="utf-8"?>
<sst xmlns="http://schemas.openxmlformats.org/spreadsheetml/2006/main" count="120" uniqueCount="80">
  <si>
    <t>政策性计提</t>
    <phoneticPr fontId="1" type="noConversion"/>
  </si>
  <si>
    <t>单位：万元</t>
    <phoneticPr fontId="1" type="noConversion"/>
  </si>
  <si>
    <t>单位
代码</t>
    <phoneticPr fontId="1" type="noConversion"/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</si>
  <si>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</si>
  <si>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单位性质</t>
    </r>
  </si>
  <si>
    <r>
      <rPr>
        <b/>
        <sz val="11"/>
        <rFont val="宋体"/>
        <charset val="134"/>
      </rPr>
      <t>管理方式</t>
    </r>
  </si>
  <si>
    <r>
      <rPr>
        <b/>
        <sz val="11"/>
        <rFont val="宋体"/>
        <charset val="134"/>
      </rPr>
      <t>单位规格</t>
    </r>
  </si>
  <si>
    <r>
      <rPr>
        <b/>
        <sz val="11"/>
        <rFont val="宋体"/>
        <charset val="134"/>
      </rPr>
      <t>是否在长</t>
    </r>
  </si>
  <si>
    <r>
      <rPr>
        <b/>
        <sz val="11"/>
        <rFont val="宋体"/>
        <charset val="134"/>
      </rPr>
      <t>编制人数</t>
    </r>
  </si>
  <si>
    <t>在职人数</t>
    <phoneticPr fontId="1" type="noConversion"/>
  </si>
  <si>
    <r>
      <rPr>
        <b/>
        <sz val="11"/>
        <rFont val="宋体"/>
        <charset val="134"/>
      </rPr>
      <t>离休人员</t>
    </r>
  </si>
  <si>
    <r>
      <rPr>
        <b/>
        <sz val="11"/>
        <rFont val="宋体"/>
        <charset val="134"/>
      </rPr>
      <t>退休人员</t>
    </r>
  </si>
  <si>
    <r>
      <rPr>
        <b/>
        <sz val="11"/>
        <rFont val="宋体"/>
        <charset val="134"/>
      </rPr>
      <t>长休内退提前离岗待岗等人员</t>
    </r>
  </si>
  <si>
    <r>
      <t>2014</t>
    </r>
    <r>
      <rPr>
        <b/>
        <sz val="11"/>
        <rFont val="宋体"/>
        <charset val="134"/>
      </rPr>
      <t>年</t>
    </r>
    <r>
      <rPr>
        <b/>
        <sz val="11"/>
        <rFont val="Times New Roman"/>
        <family val="1"/>
      </rPr>
      <t>7</t>
    </r>
    <r>
      <rPr>
        <b/>
        <sz val="11"/>
        <rFont val="宋体"/>
        <charset val="134"/>
      </rPr>
      <t>月</t>
    </r>
    <r>
      <rPr>
        <b/>
        <sz val="11"/>
        <rFont val="Times New Roman"/>
        <family val="1"/>
      </rPr>
      <t>1</t>
    </r>
    <r>
      <rPr>
        <b/>
        <sz val="11"/>
        <rFont val="宋体"/>
        <charset val="134"/>
      </rPr>
      <t>日</t>
    </r>
    <r>
      <rPr>
        <b/>
        <sz val="11"/>
        <rFont val="Times New Roman"/>
        <family val="1"/>
      </rPr>
      <t>-2015</t>
    </r>
    <r>
      <rPr>
        <b/>
        <sz val="11"/>
        <rFont val="宋体"/>
        <charset val="134"/>
      </rPr>
      <t>年</t>
    </r>
    <r>
      <rPr>
        <b/>
        <sz val="11"/>
        <rFont val="Times New Roman"/>
        <family val="1"/>
      </rPr>
      <t>12</t>
    </r>
    <r>
      <rPr>
        <b/>
        <sz val="11"/>
        <rFont val="宋体"/>
        <charset val="134"/>
      </rPr>
      <t>月</t>
    </r>
    <r>
      <rPr>
        <b/>
        <sz val="11"/>
        <rFont val="Times New Roman"/>
        <family val="1"/>
      </rPr>
      <t>31</t>
    </r>
    <r>
      <rPr>
        <b/>
        <sz val="11"/>
        <rFont val="宋体"/>
        <charset val="134"/>
      </rPr>
      <t>日期间补发</t>
    </r>
    <phoneticPr fontId="1" type="noConversion"/>
  </si>
  <si>
    <r>
      <t>2016</t>
    </r>
    <r>
      <rPr>
        <b/>
        <sz val="11"/>
        <rFont val="宋体"/>
        <charset val="134"/>
      </rPr>
      <t>年全年增资</t>
    </r>
    <phoneticPr fontId="1" type="noConversion"/>
  </si>
  <si>
    <r>
      <t>2017</t>
    </r>
    <r>
      <rPr>
        <b/>
        <sz val="11"/>
        <rFont val="宋体"/>
        <charset val="134"/>
      </rPr>
      <t>年列入部门预算基数（在</t>
    </r>
    <r>
      <rPr>
        <b/>
        <sz val="11"/>
        <rFont val="Times New Roman"/>
        <family val="1"/>
      </rPr>
      <t>2016</t>
    </r>
    <r>
      <rPr>
        <b/>
        <sz val="11"/>
        <rFont val="宋体"/>
        <charset val="134"/>
      </rPr>
      <t>年的基础上提出退休费增资）</t>
    </r>
    <phoneticPr fontId="1" type="noConversion"/>
  </si>
  <si>
    <r>
      <rPr>
        <b/>
        <sz val="11"/>
        <rFont val="宋体"/>
        <charset val="134"/>
      </rPr>
      <t>预发人均</t>
    </r>
    <r>
      <rPr>
        <b/>
        <sz val="11"/>
        <rFont val="Times New Roman"/>
        <family val="1"/>
      </rPr>
      <t>5000</t>
    </r>
    <r>
      <rPr>
        <b/>
        <sz val="11"/>
        <rFont val="宋体"/>
        <charset val="134"/>
      </rPr>
      <t>元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年津补贴</t>
    </r>
    <phoneticPr fontId="1" type="noConversion"/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</si>
  <si>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</si>
  <si>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行政及参公编制</t>
    </r>
  </si>
  <si>
    <r>
      <rPr>
        <b/>
        <sz val="11"/>
        <rFont val="宋体"/>
        <charset val="134"/>
      </rPr>
      <t>事业编制</t>
    </r>
  </si>
  <si>
    <r>
      <rPr>
        <b/>
        <sz val="11"/>
        <rFont val="宋体"/>
        <charset val="134"/>
      </rPr>
      <t>工勤编制</t>
    </r>
  </si>
  <si>
    <t>补发小计</t>
    <phoneticPr fontId="1" type="noConversion"/>
  </si>
  <si>
    <t>在职人员</t>
    <phoneticPr fontId="1" type="noConversion"/>
  </si>
  <si>
    <t>离休人员</t>
    <phoneticPr fontId="1" type="noConversion"/>
  </si>
  <si>
    <t>退休人员</t>
    <phoneticPr fontId="1" type="noConversion"/>
  </si>
  <si>
    <t>小计</t>
    <phoneticPr fontId="1" type="noConversion"/>
  </si>
  <si>
    <t>养老保险缴费</t>
    <phoneticPr fontId="1" type="noConversion"/>
  </si>
  <si>
    <t>已预发人均5000元/年津补贴</t>
    <phoneticPr fontId="1" type="noConversion"/>
  </si>
  <si>
    <t>此次增资</t>
    <phoneticPr fontId="1" type="noConversion"/>
  </si>
  <si>
    <r>
      <rPr>
        <b/>
        <sz val="11"/>
        <rFont val="宋体"/>
        <charset val="134"/>
      </rPr>
      <t>小计</t>
    </r>
    <phoneticPr fontId="1" type="noConversion"/>
  </si>
  <si>
    <r>
      <rPr>
        <b/>
        <sz val="11"/>
        <rFont val="宋体"/>
        <charset val="134"/>
      </rPr>
      <t>在职人员</t>
    </r>
    <phoneticPr fontId="1" type="noConversion"/>
  </si>
  <si>
    <r>
      <rPr>
        <b/>
        <sz val="11"/>
        <rFont val="宋体"/>
        <charset val="134"/>
      </rPr>
      <t>离退休人员</t>
    </r>
    <phoneticPr fontId="1" type="noConversion"/>
  </si>
  <si>
    <r>
      <rPr>
        <sz val="11"/>
        <rFont val="宋体"/>
        <charset val="134"/>
      </rPr>
      <t>长沙市</t>
    </r>
  </si>
  <si>
    <t>行政单位</t>
  </si>
  <si>
    <t>全额</t>
  </si>
  <si>
    <t>事业单位（参公管理）</t>
  </si>
  <si>
    <t xml:space="preserve">  358</t>
  </si>
  <si>
    <t>湖南省人民政府金融工作办公室</t>
  </si>
  <si>
    <t xml:space="preserve">  358001</t>
  </si>
  <si>
    <t xml:space="preserve">  湖南省人民政府金融工作办公室本级</t>
  </si>
  <si>
    <t xml:space="preserve">  358002</t>
  </si>
  <si>
    <t xml:space="preserve">  湖南省政府金融办信息中心</t>
  </si>
  <si>
    <t>合计</t>
    <phoneticPr fontId="0" type="noConversion"/>
  </si>
  <si>
    <t>功能科目</t>
    <phoneticPr fontId="1" type="noConversion"/>
  </si>
  <si>
    <t>经济科目</t>
    <phoneticPr fontId="1" type="noConversion"/>
  </si>
  <si>
    <t>在职人员列“行政运行”(2170101)，离退休人员列“未归口管理的行政单位离退休”（2080504）</t>
    <phoneticPr fontId="0" type="noConversion"/>
  </si>
  <si>
    <t>在职人员列“津贴补贴”（30102），离退休人员列“其他对个人和家庭的补助（30399）”</t>
    <phoneticPr fontId="0" type="noConversion"/>
  </si>
  <si>
    <t>省政府金融办提高津补贴补助资金安排表</t>
    <phoneticPr fontId="1" type="noConversion"/>
  </si>
  <si>
    <r>
      <rPr>
        <b/>
        <sz val="11"/>
        <rFont val="宋体"/>
        <charset val="134"/>
      </rPr>
      <t>单位代码</t>
    </r>
  </si>
  <si>
    <t>功能科目</t>
  </si>
  <si>
    <t>金额</t>
    <phoneticPr fontId="1" type="noConversion"/>
  </si>
  <si>
    <t>功能科目</t>
    <phoneticPr fontId="1" type="noConversion"/>
  </si>
  <si>
    <t>经济科目</t>
    <phoneticPr fontId="1" type="noConversion"/>
  </si>
  <si>
    <t>行政运行(2013101)</t>
    <phoneticPr fontId="1" type="noConversion"/>
  </si>
  <si>
    <r>
      <t>津贴补贴（</t>
    </r>
    <r>
      <rPr>
        <sz val="11"/>
        <rFont val="Times New Roman"/>
        <family val="1"/>
      </rPr>
      <t>30102</t>
    </r>
    <r>
      <rPr>
        <sz val="11"/>
        <rFont val="宋体"/>
        <charset val="134"/>
      </rPr>
      <t>）</t>
    </r>
    <phoneticPr fontId="1" type="noConversion"/>
  </si>
  <si>
    <t>其他对个人和家庭的补助支出（30399）</t>
    <phoneticPr fontId="1" type="noConversion"/>
  </si>
  <si>
    <t>机关服务（2013103）</t>
    <phoneticPr fontId="1" type="noConversion"/>
  </si>
  <si>
    <t>行政运行(2010101)</t>
    <phoneticPr fontId="1" type="noConversion"/>
  </si>
  <si>
    <t>经济科目</t>
    <phoneticPr fontId="1" type="noConversion"/>
  </si>
  <si>
    <t>金额</t>
    <phoneticPr fontId="1" type="noConversion"/>
  </si>
  <si>
    <t>离退休人员</t>
    <phoneticPr fontId="0" type="noConversion"/>
  </si>
  <si>
    <r>
      <t xml:space="preserve">  </t>
    </r>
    <r>
      <rPr>
        <b/>
        <sz val="11"/>
        <rFont val="宋体"/>
        <charset val="134"/>
      </rPr>
      <t>社保缴费等</t>
    </r>
    <phoneticPr fontId="0" type="noConversion"/>
  </si>
  <si>
    <t>其中：在职人员</t>
    <phoneticPr fontId="0" type="noConversion"/>
  </si>
  <si>
    <t>离退休人员</t>
    <phoneticPr fontId="0" type="noConversion"/>
  </si>
  <si>
    <r>
      <t xml:space="preserve">  </t>
    </r>
    <r>
      <rPr>
        <sz val="11"/>
        <rFont val="宋体"/>
        <charset val="134"/>
      </rPr>
      <t>社保缴费等</t>
    </r>
    <phoneticPr fontId="0" type="noConversion"/>
  </si>
  <si>
    <t>离退休人员</t>
    <phoneticPr fontId="0" type="noConversion"/>
  </si>
  <si>
    <r>
      <t xml:space="preserve">  </t>
    </r>
    <r>
      <rPr>
        <sz val="11"/>
        <rFont val="宋体"/>
        <charset val="134"/>
      </rPr>
      <t>社保缴费等</t>
    </r>
    <phoneticPr fontId="0" type="noConversion"/>
  </si>
  <si>
    <t>小计</t>
    <phoneticPr fontId="0" type="noConversion"/>
  </si>
  <si>
    <t>19.1</t>
    <phoneticPr fontId="0" type="noConversion"/>
  </si>
  <si>
    <t>支出功能分类科目</t>
    <phoneticPr fontId="1" type="noConversion"/>
  </si>
  <si>
    <t>支出经济分类科目</t>
    <phoneticPr fontId="0" type="noConversion"/>
  </si>
  <si>
    <t>编码</t>
    <phoneticPr fontId="1" type="noConversion"/>
  </si>
  <si>
    <t>名称</t>
    <phoneticPr fontId="1" type="noConversion"/>
  </si>
  <si>
    <t>单位：万元</t>
    <phoneticPr fontId="0" type="noConversion"/>
  </si>
  <si>
    <t>行政运行</t>
    <phoneticPr fontId="0" type="noConversion"/>
  </si>
  <si>
    <t>未归口管理的行政单位离退休</t>
    <phoneticPr fontId="0" type="noConversion"/>
  </si>
  <si>
    <t>津贴补贴</t>
    <phoneticPr fontId="0" type="noConversion"/>
  </si>
  <si>
    <t>其他对个人和家庭的补助</t>
    <phoneticPr fontId="0" type="noConversion"/>
  </si>
  <si>
    <t>社会保险经办机构</t>
    <phoneticPr fontId="0" type="noConversion"/>
  </si>
  <si>
    <t>社会保障保险</t>
    <phoneticPr fontId="0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</si>
</sst>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_ "/>
    <numFmt numFmtId="178" formatCode="0.0_);[Red]\(0.0\)"/>
    <numFmt numFmtId="179" formatCode="0_ "/>
  </numFmts>
  <fonts count="10">
    <font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name val="Times New Roman"/>
      <family val="1"/>
    </font>
    <font>
      <b/>
      <sz val="11"/>
      <name val="宋体"/>
      <charset val="134"/>
    </font>
    <font>
      <b/>
      <sz val="11"/>
      <name val="Times New Roman"/>
      <family val="1"/>
    </font>
    <font>
      <sz val="10"/>
      <name val="宋体"/>
      <charset val="134"/>
    </font>
    <font>
      <b/>
      <sz val="11"/>
      <name val="仿宋_GB2312"/>
      <family val="3"/>
      <charset val="134"/>
    </font>
    <font>
      <sz val="11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179" fontId="2" fillId="3" borderId="1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7" fontId="2" fillId="4" borderId="0" xfId="0" applyNumberFormat="1" applyFont="1" applyFill="1" applyAlignment="1">
      <alignment horizontal="center" vertical="center" wrapText="1"/>
    </xf>
    <xf numFmtId="177" fontId="2" fillId="5" borderId="0" xfId="0" applyNumberFormat="1" applyFont="1" applyFill="1" applyAlignment="1">
      <alignment horizontal="center" vertical="center" wrapText="1"/>
    </xf>
    <xf numFmtId="177" fontId="4" fillId="5" borderId="0" xfId="0" applyNumberFormat="1" applyFont="1" applyFill="1" applyAlignment="1">
      <alignment horizontal="center" vertical="center" wrapText="1"/>
    </xf>
    <xf numFmtId="177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77" fontId="4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8" fontId="2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center" vertical="center" wrapText="1"/>
    </xf>
    <xf numFmtId="178" fontId="5" fillId="5" borderId="1" xfId="0" applyNumberFormat="1" applyFont="1" applyFill="1" applyBorder="1" applyAlignment="1">
      <alignment horizontal="center" vertical="center" wrapText="1"/>
    </xf>
    <xf numFmtId="178" fontId="6" fillId="5" borderId="1" xfId="0" applyNumberFormat="1" applyFont="1" applyFill="1" applyBorder="1" applyAlignment="1">
      <alignment horizontal="center" vertical="center" wrapText="1"/>
    </xf>
    <xf numFmtId="178" fontId="4" fillId="5" borderId="1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77" fontId="2" fillId="6" borderId="0" xfId="0" applyNumberFormat="1" applyFont="1" applyFill="1" applyAlignment="1">
      <alignment horizontal="center" vertical="center" wrapText="1"/>
    </xf>
    <xf numFmtId="177" fontId="2" fillId="7" borderId="0" xfId="0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K17"/>
  <sheetViews>
    <sheetView workbookViewId="0">
      <pane ySplit="6" topLeftCell="A7" activePane="bottomLeft" state="frozen"/>
      <selection pane="bottomLeft" activeCell="K14" sqref="K14"/>
    </sheetView>
  </sheetViews>
  <sheetFormatPr defaultRowHeight="13.5" outlineLevelRow="2" outlineLevelCol="2"/>
  <cols>
    <col min="1" max="1" width="10.5" style="1" customWidth="1"/>
    <col min="2" max="2" width="29.5" style="2" customWidth="1"/>
    <col min="3" max="3" width="18" style="2" customWidth="1"/>
    <col min="4" max="4" width="9.33203125" style="2"/>
    <col min="5" max="5" width="12" style="2" hidden="1" customWidth="1" outlineLevel="2"/>
    <col min="6" max="6" width="10" style="2" hidden="1" customWidth="1" outlineLevel="2"/>
    <col min="7" max="7" width="9.6640625" style="2" hidden="1" customWidth="1" outlineLevel="1" collapsed="1"/>
    <col min="8" max="8" width="10" style="2" hidden="1" customWidth="1" outlineLevel="1"/>
    <col min="9" max="9" width="9.6640625" style="2" hidden="1" customWidth="1" outlineLevel="1"/>
    <col min="10" max="10" width="11.83203125" style="3" hidden="1" customWidth="1" outlineLevel="1"/>
    <col min="11" max="11" width="10" style="3" customWidth="1" collapsed="1"/>
    <col min="12" max="14" width="11.83203125" style="3" hidden="1" customWidth="1" outlineLevel="1"/>
    <col min="15" max="15" width="9.33203125" style="3" collapsed="1"/>
    <col min="16" max="16" width="9" style="3" customWidth="1"/>
    <col min="17" max="17" width="11.83203125" style="3" customWidth="1"/>
    <col min="18" max="18" width="7.83203125" style="3" customWidth="1"/>
    <col min="19" max="19" width="8.33203125" style="55" customWidth="1"/>
    <col min="20" max="20" width="7.5" style="61" customWidth="1"/>
    <col min="21" max="21" width="8.83203125" style="61" customWidth="1"/>
    <col min="22" max="22" width="11.1640625" style="3" customWidth="1"/>
    <col min="23" max="23" width="8.33203125" style="49" customWidth="1"/>
    <col min="24" max="24" width="23" style="61" customWidth="1"/>
    <col min="25" max="25" width="17" style="65" customWidth="1"/>
    <col min="26" max="26" width="10.5" style="70" customWidth="1"/>
    <col min="27" max="27" width="10.83203125" style="70" customWidth="1"/>
    <col min="28" max="28" width="14.83203125" style="3" customWidth="1"/>
    <col min="29" max="29" width="9" style="3" customWidth="1"/>
    <col min="30" max="32" width="15.5" style="3" hidden="1" customWidth="1" outlineLevel="1"/>
    <col min="33" max="33" width="9.33203125" style="2" hidden="1" customWidth="1" outlineLevel="1"/>
    <col min="34" max="34" width="9.33203125" style="2" customWidth="1" outlineLevel="1"/>
    <col min="35" max="35" width="13.1640625" style="2" bestFit="1" customWidth="1"/>
    <col min="36" max="36" width="14.1640625" style="2" customWidth="1"/>
    <col min="37" max="37" width="16.1640625" style="2" customWidth="1"/>
    <col min="38" max="16384" width="9.33203125" style="2"/>
  </cols>
  <sheetData>
    <row r="1" spans="1:37" hidden="1">
      <c r="J1" s="2"/>
      <c r="S1" s="49"/>
      <c r="T1" s="56"/>
      <c r="AG1" s="3"/>
      <c r="AH1" s="3"/>
    </row>
    <row r="2" spans="1:37" ht="24.95" hidden="1" customHeight="1">
      <c r="J2" s="2"/>
      <c r="S2" s="49"/>
      <c r="T2" s="56"/>
      <c r="AG2" s="3"/>
      <c r="AH2" s="3"/>
    </row>
    <row r="3" spans="1:37" ht="43.5" customHeight="1">
      <c r="A3" s="87" t="s">
        <v>47</v>
      </c>
      <c r="B3" s="87"/>
      <c r="C3" s="87"/>
      <c r="D3" s="87"/>
      <c r="E3" s="88"/>
      <c r="F3" s="88"/>
      <c r="G3" s="88"/>
      <c r="H3" s="88"/>
      <c r="I3" s="88"/>
      <c r="J3" s="88"/>
      <c r="K3" s="87"/>
      <c r="L3" s="88"/>
      <c r="M3" s="88"/>
      <c r="N3" s="88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8"/>
      <c r="AE3" s="88"/>
      <c r="AF3" s="88"/>
      <c r="AG3" s="88"/>
      <c r="AH3" s="29"/>
    </row>
    <row r="4" spans="1:37" ht="26.2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8"/>
      <c r="P4" s="8"/>
      <c r="Q4" s="8"/>
      <c r="R4" s="8"/>
      <c r="S4" s="50"/>
      <c r="T4" s="57"/>
      <c r="U4" s="62"/>
      <c r="V4" s="8"/>
      <c r="W4" s="50"/>
      <c r="X4" s="62"/>
      <c r="Y4" s="66"/>
      <c r="Z4" s="71"/>
      <c r="AA4" s="71"/>
      <c r="AB4" s="8"/>
      <c r="AC4" s="91" t="s">
        <v>1</v>
      </c>
      <c r="AD4" s="91"/>
      <c r="AE4" s="91"/>
      <c r="AF4" s="91"/>
      <c r="AG4" s="91"/>
      <c r="AH4" s="91"/>
      <c r="AI4" s="91"/>
      <c r="AJ4" s="91"/>
      <c r="AK4" s="91"/>
    </row>
    <row r="5" spans="1:37" s="13" customFormat="1" ht="43.5" customHeight="1">
      <c r="A5" s="89" t="s">
        <v>2</v>
      </c>
      <c r="B5" s="83" t="s">
        <v>3</v>
      </c>
      <c r="C5" s="83" t="s">
        <v>4</v>
      </c>
      <c r="D5" s="83" t="s">
        <v>5</v>
      </c>
      <c r="E5" s="11" t="s">
        <v>6</v>
      </c>
      <c r="F5" s="11" t="s">
        <v>7</v>
      </c>
      <c r="G5" s="78" t="s">
        <v>8</v>
      </c>
      <c r="H5" s="79"/>
      <c r="I5" s="79"/>
      <c r="J5" s="80"/>
      <c r="K5" s="81" t="s">
        <v>9</v>
      </c>
      <c r="L5" s="12"/>
      <c r="M5" s="12"/>
      <c r="N5" s="12"/>
      <c r="O5" s="83" t="s">
        <v>10</v>
      </c>
      <c r="P5" s="83" t="s">
        <v>11</v>
      </c>
      <c r="Q5" s="83" t="s">
        <v>12</v>
      </c>
      <c r="R5" s="86" t="s">
        <v>13</v>
      </c>
      <c r="S5" s="86"/>
      <c r="T5" s="86"/>
      <c r="U5" s="86"/>
      <c r="V5" s="86" t="s">
        <v>14</v>
      </c>
      <c r="W5" s="86"/>
      <c r="X5" s="86"/>
      <c r="Y5" s="86"/>
      <c r="Z5" s="86"/>
      <c r="AA5" s="86"/>
      <c r="AB5" s="86"/>
      <c r="AC5" s="86"/>
      <c r="AD5" s="83" t="s">
        <v>15</v>
      </c>
      <c r="AE5" s="86" t="s">
        <v>16</v>
      </c>
      <c r="AF5" s="86"/>
      <c r="AG5" s="78"/>
      <c r="AH5" s="25"/>
      <c r="AI5" s="85" t="s">
        <v>42</v>
      </c>
      <c r="AJ5" s="92" t="s">
        <v>43</v>
      </c>
      <c r="AK5" s="92" t="s">
        <v>44</v>
      </c>
    </row>
    <row r="6" spans="1:37" s="13" customFormat="1" ht="48" customHeight="1">
      <c r="A6" s="90"/>
      <c r="B6" s="84"/>
      <c r="C6" s="84"/>
      <c r="D6" s="84"/>
      <c r="E6" s="11"/>
      <c r="F6" s="11"/>
      <c r="G6" s="11" t="s">
        <v>17</v>
      </c>
      <c r="H6" s="11" t="s">
        <v>18</v>
      </c>
      <c r="I6" s="11" t="s">
        <v>19</v>
      </c>
      <c r="J6" s="11" t="s">
        <v>20</v>
      </c>
      <c r="K6" s="82"/>
      <c r="L6" s="12"/>
      <c r="M6" s="12"/>
      <c r="N6" s="12"/>
      <c r="O6" s="84"/>
      <c r="P6" s="84"/>
      <c r="Q6" s="84"/>
      <c r="R6" s="14" t="s">
        <v>21</v>
      </c>
      <c r="S6" s="51" t="s">
        <v>22</v>
      </c>
      <c r="T6" s="58" t="s">
        <v>23</v>
      </c>
      <c r="U6" s="63" t="s">
        <v>24</v>
      </c>
      <c r="V6" s="14" t="s">
        <v>25</v>
      </c>
      <c r="W6" s="51" t="s">
        <v>22</v>
      </c>
      <c r="X6" s="58" t="s">
        <v>23</v>
      </c>
      <c r="Y6" s="67" t="s">
        <v>24</v>
      </c>
      <c r="Z6" s="72" t="s">
        <v>0</v>
      </c>
      <c r="AA6" s="72" t="s">
        <v>26</v>
      </c>
      <c r="AB6" s="14" t="s">
        <v>27</v>
      </c>
      <c r="AC6" s="14" t="s">
        <v>28</v>
      </c>
      <c r="AD6" s="84"/>
      <c r="AE6" s="12" t="s">
        <v>29</v>
      </c>
      <c r="AF6" s="12" t="s">
        <v>30</v>
      </c>
      <c r="AG6" s="25" t="s">
        <v>31</v>
      </c>
      <c r="AH6" s="37" t="s">
        <v>67</v>
      </c>
      <c r="AI6" s="85"/>
      <c r="AJ6" s="84"/>
      <c r="AK6" s="84"/>
    </row>
    <row r="7" spans="1:37" s="20" customFormat="1" ht="72" customHeight="1" outlineLevel="1">
      <c r="A7" s="22" t="s">
        <v>36</v>
      </c>
      <c r="B7" s="15" t="s">
        <v>37</v>
      </c>
      <c r="C7" s="15"/>
      <c r="D7" s="15"/>
      <c r="E7" s="15"/>
      <c r="F7" s="15"/>
      <c r="G7" s="16">
        <v>60</v>
      </c>
      <c r="H7" s="16">
        <v>49</v>
      </c>
      <c r="I7" s="16">
        <v>4</v>
      </c>
      <c r="J7" s="18">
        <v>7</v>
      </c>
      <c r="K7" s="17">
        <v>61</v>
      </c>
      <c r="L7" s="17">
        <v>48</v>
      </c>
      <c r="M7" s="17">
        <v>7</v>
      </c>
      <c r="N7" s="17">
        <v>6</v>
      </c>
      <c r="O7" s="17">
        <v>3</v>
      </c>
      <c r="P7" s="17">
        <v>28</v>
      </c>
      <c r="Q7" s="17">
        <v>0</v>
      </c>
      <c r="R7" s="17">
        <v>96.6</v>
      </c>
      <c r="S7" s="52">
        <v>68.900000000000006</v>
      </c>
      <c r="T7" s="59">
        <v>4.5</v>
      </c>
      <c r="U7" s="59">
        <v>23.2</v>
      </c>
      <c r="V7" s="17">
        <v>86.4</v>
      </c>
      <c r="W7" s="52">
        <v>45.9</v>
      </c>
      <c r="X7" s="59">
        <v>3</v>
      </c>
      <c r="Y7" s="68">
        <v>15.5</v>
      </c>
      <c r="Z7" s="73">
        <v>12.799999999999999</v>
      </c>
      <c r="AA7" s="73">
        <v>9.1999999999999993</v>
      </c>
      <c r="AB7" s="17">
        <v>42.4</v>
      </c>
      <c r="AC7" s="17">
        <v>44</v>
      </c>
      <c r="AD7" s="19">
        <v>70.900000000000006</v>
      </c>
      <c r="AE7" s="19">
        <v>42.4</v>
      </c>
      <c r="AF7" s="19">
        <v>30.5</v>
      </c>
      <c r="AG7" s="2">
        <v>11.9</v>
      </c>
      <c r="AH7" s="2"/>
      <c r="AI7" s="27">
        <f>SUM(AI8+AI9)</f>
        <v>140.6</v>
      </c>
      <c r="AJ7" s="77" t="s">
        <v>45</v>
      </c>
      <c r="AK7" s="77" t="s">
        <v>46</v>
      </c>
    </row>
    <row r="8" spans="1:37" ht="39.75" customHeight="1" outlineLevel="2">
      <c r="A8" s="21" t="s">
        <v>38</v>
      </c>
      <c r="B8" s="16" t="s">
        <v>39</v>
      </c>
      <c r="C8" s="23" t="s">
        <v>33</v>
      </c>
      <c r="D8" s="23" t="s">
        <v>34</v>
      </c>
      <c r="E8" s="16" t="s">
        <v>32</v>
      </c>
      <c r="F8" s="16"/>
      <c r="G8" s="16">
        <v>55</v>
      </c>
      <c r="H8" s="16">
        <v>49</v>
      </c>
      <c r="I8" s="16">
        <v>0</v>
      </c>
      <c r="J8" s="16">
        <v>6</v>
      </c>
      <c r="K8" s="18">
        <v>53</v>
      </c>
      <c r="L8" s="18">
        <v>48</v>
      </c>
      <c r="M8" s="18">
        <v>0</v>
      </c>
      <c r="N8" s="18">
        <v>5</v>
      </c>
      <c r="O8" s="18">
        <v>3</v>
      </c>
      <c r="P8" s="18">
        <v>28</v>
      </c>
      <c r="Q8" s="18">
        <v>0</v>
      </c>
      <c r="R8" s="18">
        <v>87.6</v>
      </c>
      <c r="S8" s="53">
        <v>59.9</v>
      </c>
      <c r="T8" s="60">
        <v>4.5</v>
      </c>
      <c r="U8" s="64">
        <v>23.2</v>
      </c>
      <c r="V8" s="18">
        <v>77.5</v>
      </c>
      <c r="W8" s="53">
        <v>39.9</v>
      </c>
      <c r="X8" s="64">
        <v>3</v>
      </c>
      <c r="Y8" s="69">
        <v>15.5</v>
      </c>
      <c r="Z8" s="74">
        <v>11.1</v>
      </c>
      <c r="AA8" s="74">
        <v>8</v>
      </c>
      <c r="AB8" s="18">
        <v>38.4</v>
      </c>
      <c r="AC8" s="18">
        <v>39.1</v>
      </c>
      <c r="AD8" s="18">
        <v>62</v>
      </c>
      <c r="AE8" s="19">
        <v>38.4</v>
      </c>
      <c r="AF8" s="19">
        <v>26.5</v>
      </c>
      <c r="AG8" s="26">
        <v>11.9</v>
      </c>
      <c r="AH8" s="26">
        <f>SUM(S8+W8)</f>
        <v>99.8</v>
      </c>
      <c r="AI8" s="27">
        <f>SUM(R8+AC8)</f>
        <v>126.69999999999999</v>
      </c>
      <c r="AJ8" s="77"/>
      <c r="AK8" s="77"/>
    </row>
    <row r="9" spans="1:37" ht="51" customHeight="1" outlineLevel="2">
      <c r="A9" s="21" t="s">
        <v>40</v>
      </c>
      <c r="B9" s="16" t="s">
        <v>41</v>
      </c>
      <c r="C9" s="23" t="s">
        <v>35</v>
      </c>
      <c r="D9" s="23" t="s">
        <v>34</v>
      </c>
      <c r="E9" s="16" t="s">
        <v>32</v>
      </c>
      <c r="F9" s="16"/>
      <c r="G9" s="16">
        <v>5</v>
      </c>
      <c r="H9" s="16">
        <v>0</v>
      </c>
      <c r="I9" s="16">
        <v>4</v>
      </c>
      <c r="J9" s="16">
        <v>1</v>
      </c>
      <c r="K9" s="18">
        <v>8</v>
      </c>
      <c r="L9" s="18">
        <v>0</v>
      </c>
      <c r="M9" s="18">
        <v>7</v>
      </c>
      <c r="N9" s="18">
        <v>1</v>
      </c>
      <c r="O9" s="18">
        <v>0</v>
      </c>
      <c r="P9" s="18">
        <v>0</v>
      </c>
      <c r="Q9" s="18">
        <v>0</v>
      </c>
      <c r="R9" s="18">
        <v>9</v>
      </c>
      <c r="S9" s="54">
        <v>9</v>
      </c>
      <c r="T9" s="60">
        <v>0</v>
      </c>
      <c r="U9" s="64">
        <v>0</v>
      </c>
      <c r="V9" s="18">
        <v>8.9</v>
      </c>
      <c r="W9" s="54">
        <v>6</v>
      </c>
      <c r="X9" s="64">
        <v>0</v>
      </c>
      <c r="Y9" s="69">
        <v>0</v>
      </c>
      <c r="Z9" s="74">
        <v>1.7</v>
      </c>
      <c r="AA9" s="74">
        <v>1.2</v>
      </c>
      <c r="AB9" s="18">
        <v>4</v>
      </c>
      <c r="AC9" s="18">
        <v>4.9000000000000004</v>
      </c>
      <c r="AD9" s="18">
        <v>8.9</v>
      </c>
      <c r="AE9" s="19">
        <v>4</v>
      </c>
      <c r="AF9" s="19">
        <v>4</v>
      </c>
      <c r="AG9" s="26">
        <v>0</v>
      </c>
      <c r="AH9" s="26">
        <f>SUM(S9+W9)</f>
        <v>15</v>
      </c>
      <c r="AI9" s="27">
        <f>SUM(R9+AC9)</f>
        <v>13.9</v>
      </c>
      <c r="AJ9" s="77"/>
      <c r="AK9" s="77"/>
    </row>
    <row r="10" spans="1:37">
      <c r="S10" s="55">
        <f>SUM(S8+W8)</f>
        <v>99.8</v>
      </c>
      <c r="T10" s="56">
        <f>SUM(T8+U8+X8+Y8)</f>
        <v>46.2</v>
      </c>
      <c r="U10" s="75">
        <f>SUM(Z8+AA8)</f>
        <v>19.100000000000001</v>
      </c>
      <c r="V10" s="76">
        <f>SUM(S10:U10)</f>
        <v>165.1</v>
      </c>
      <c r="W10" s="55">
        <v>26.5</v>
      </c>
      <c r="X10" s="56">
        <v>11.9</v>
      </c>
      <c r="Y10" s="56">
        <f>SUM(V10-W10-X10)</f>
        <v>126.69999999999999</v>
      </c>
      <c r="Z10" s="75"/>
      <c r="AA10" s="75"/>
      <c r="AB10" s="55"/>
      <c r="AC10" s="55"/>
    </row>
    <row r="11" spans="1:37">
      <c r="T11" s="56"/>
      <c r="U11" s="75"/>
      <c r="V11" s="76"/>
      <c r="W11" s="55"/>
      <c r="X11" s="56"/>
      <c r="Y11" s="56"/>
      <c r="Z11" s="75"/>
      <c r="AA11" s="75"/>
      <c r="AB11" s="55"/>
      <c r="AC11" s="55"/>
    </row>
    <row r="12" spans="1:37">
      <c r="S12" s="55">
        <f>SUM(S9+W9)</f>
        <v>15</v>
      </c>
      <c r="T12" s="56">
        <f>SUM(T9+U9+X9+Y9)</f>
        <v>0</v>
      </c>
      <c r="U12" s="75">
        <f>SUM(Z9+AA9)</f>
        <v>2.9</v>
      </c>
      <c r="V12" s="76">
        <f>SUM(S12:U12)</f>
        <v>17.899999999999999</v>
      </c>
      <c r="W12" s="55">
        <v>4</v>
      </c>
      <c r="X12" s="56">
        <v>0</v>
      </c>
      <c r="Y12" s="56"/>
      <c r="Z12" s="75"/>
      <c r="AA12" s="75"/>
      <c r="AB12" s="55"/>
      <c r="AC12" s="55"/>
    </row>
    <row r="13" spans="1:37">
      <c r="T13" s="56"/>
      <c r="U13" s="56"/>
      <c r="V13" s="55"/>
      <c r="W13" s="55"/>
      <c r="X13" s="56"/>
      <c r="Y13" s="56"/>
      <c r="Z13" s="75"/>
      <c r="AA13" s="75"/>
      <c r="AB13" s="55"/>
      <c r="AC13" s="55"/>
    </row>
    <row r="14" spans="1:37" s="24" customFormat="1">
      <c r="J14" s="5"/>
      <c r="K14" s="5"/>
      <c r="L14" s="5"/>
      <c r="M14" s="5"/>
      <c r="N14" s="5"/>
      <c r="O14" s="5"/>
      <c r="P14" s="5"/>
      <c r="Q14" s="5"/>
      <c r="R14" s="5"/>
      <c r="S14" s="55"/>
      <c r="T14" s="56"/>
      <c r="U14" s="56"/>
      <c r="V14" s="55"/>
      <c r="W14" s="55"/>
      <c r="X14" s="56"/>
      <c r="Y14" s="56"/>
      <c r="Z14" s="75"/>
      <c r="AA14" s="75"/>
      <c r="AB14" s="55"/>
      <c r="AC14" s="55"/>
      <c r="AD14" s="5"/>
      <c r="AE14" s="5"/>
      <c r="AF14" s="5"/>
      <c r="AG14" s="5"/>
      <c r="AH14" s="5"/>
      <c r="AI14" s="5"/>
    </row>
    <row r="15" spans="1:37">
      <c r="S15" s="55">
        <f>SUM(S10-W10)</f>
        <v>73.3</v>
      </c>
      <c r="T15" s="56">
        <f>SUM(T10-X10)</f>
        <v>34.300000000000004</v>
      </c>
      <c r="U15" s="56"/>
      <c r="V15" s="55"/>
      <c r="W15" s="55"/>
      <c r="X15" s="56"/>
      <c r="Y15" s="56"/>
      <c r="Z15" s="75"/>
      <c r="AA15" s="75"/>
      <c r="AB15" s="55"/>
      <c r="AC15" s="55"/>
    </row>
    <row r="16" spans="1:37">
      <c r="T16" s="56"/>
      <c r="U16" s="56"/>
      <c r="V16" s="55"/>
      <c r="W16" s="55"/>
      <c r="X16" s="56"/>
      <c r="Y16" s="56"/>
      <c r="Z16" s="75"/>
      <c r="AA16" s="75"/>
      <c r="AB16" s="55"/>
      <c r="AC16" s="55"/>
    </row>
    <row r="17" spans="19:29">
      <c r="S17" s="55">
        <f>SUM(S12-W12)</f>
        <v>11</v>
      </c>
      <c r="T17" s="56"/>
      <c r="U17" s="56"/>
      <c r="V17" s="55"/>
      <c r="W17" s="55"/>
      <c r="X17" s="56"/>
      <c r="Y17" s="56"/>
      <c r="Z17" s="75"/>
      <c r="AA17" s="75"/>
      <c r="AB17" s="55"/>
      <c r="AC17" s="55"/>
    </row>
  </sheetData>
  <mergeCells count="20">
    <mergeCell ref="A3:AG3"/>
    <mergeCell ref="A5:A6"/>
    <mergeCell ref="B5:B6"/>
    <mergeCell ref="C5:C6"/>
    <mergeCell ref="D5:D6"/>
    <mergeCell ref="AC4:AK4"/>
    <mergeCell ref="AJ5:AJ6"/>
    <mergeCell ref="AK5:AK6"/>
    <mergeCell ref="AD5:AD6"/>
    <mergeCell ref="AE5:AG5"/>
    <mergeCell ref="AJ7:AJ9"/>
    <mergeCell ref="AK7:AK9"/>
    <mergeCell ref="G5:J5"/>
    <mergeCell ref="K5:K6"/>
    <mergeCell ref="O5:O6"/>
    <mergeCell ref="P5:P6"/>
    <mergeCell ref="AI5:AI6"/>
    <mergeCell ref="Q5:Q6"/>
    <mergeCell ref="R5:U5"/>
    <mergeCell ref="V5:AC5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0"/>
  <sheetViews>
    <sheetView tabSelected="1" topLeftCell="A3" workbookViewId="0">
      <selection activeCell="S13" sqref="S13"/>
    </sheetView>
  </sheetViews>
  <sheetFormatPr defaultRowHeight="13.5" outlineLevelCol="2"/>
  <cols>
    <col min="1" max="1" width="10.5" style="29" customWidth="1"/>
    <col min="2" max="2" width="29.5" style="3" customWidth="1"/>
    <col min="3" max="3" width="18.5" style="5" customWidth="1"/>
    <col min="4" max="4" width="12" style="3" hidden="1" customWidth="1" outlineLevel="2"/>
    <col min="5" max="5" width="10" style="3" hidden="1" customWidth="1" outlineLevel="2"/>
    <col min="6" max="6" width="9.6640625" style="3" hidden="1" customWidth="1" outlineLevel="1" collapsed="1"/>
    <col min="7" max="7" width="10" style="3" hidden="1" customWidth="1" outlineLevel="1"/>
    <col min="8" max="8" width="9.6640625" style="3" hidden="1" customWidth="1" outlineLevel="1"/>
    <col min="9" max="9" width="22" style="3" customWidth="1" outlineLevel="1"/>
    <col min="10" max="10" width="29" style="3" customWidth="1"/>
    <col min="11" max="13" width="11.83203125" style="3" hidden="1" customWidth="1" outlineLevel="1"/>
    <col min="14" max="14" width="14" style="3" customWidth="1" collapsed="1"/>
    <col min="15" max="15" width="5.83203125" style="3" customWidth="1"/>
    <col min="16" max="16" width="26.33203125" style="3" customWidth="1"/>
    <col min="17" max="17" width="7.83203125" style="3" customWidth="1"/>
    <col min="18" max="18" width="8.33203125" style="4" customWidth="1"/>
    <col min="19" max="19" width="7.5" style="3" customWidth="1"/>
    <col min="20" max="20" width="8.83203125" style="3" customWidth="1"/>
    <col min="21" max="21" width="11.1640625" style="3" customWidth="1"/>
    <col min="22" max="22" width="8.33203125" style="3" customWidth="1"/>
    <col min="23" max="23" width="7.83203125" style="3" customWidth="1"/>
    <col min="24" max="24" width="8.6640625" style="5" customWidth="1"/>
    <col min="25" max="25" width="10.5" style="3" customWidth="1"/>
    <col min="26" max="26" width="10.83203125" style="3" customWidth="1"/>
    <col min="27" max="27" width="14.83203125" style="3" customWidth="1"/>
    <col min="28" max="28" width="9" style="3" customWidth="1"/>
    <col min="29" max="31" width="15.5" style="3" hidden="1" customWidth="1" outlineLevel="1"/>
    <col min="32" max="32" width="9.33203125" style="3" hidden="1" customWidth="1" outlineLevel="1"/>
    <col min="33" max="33" width="13.1640625" style="3" bestFit="1" customWidth="1" collapsed="1"/>
    <col min="34" max="34" width="14.1640625" style="3" customWidth="1"/>
    <col min="35" max="35" width="16.1640625" style="3" customWidth="1"/>
    <col min="36" max="16384" width="9.33203125" style="3"/>
  </cols>
  <sheetData>
    <row r="1" spans="1:32" hidden="1">
      <c r="R1" s="3"/>
      <c r="S1" s="4"/>
    </row>
    <row r="2" spans="1:32" ht="24.95" hidden="1" customHeight="1">
      <c r="R2" s="3"/>
      <c r="S2" s="4"/>
    </row>
    <row r="3" spans="1:32" ht="43.5" customHeight="1">
      <c r="A3" s="107" t="s">
        <v>47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9"/>
      <c r="AD3" s="29"/>
      <c r="AE3" s="29"/>
      <c r="AF3" s="29"/>
    </row>
    <row r="4" spans="1:32" ht="24.75" customHeight="1">
      <c r="A4" s="41"/>
      <c r="B4" s="41"/>
      <c r="C4" s="42"/>
      <c r="D4" s="42"/>
      <c r="E4" s="42"/>
      <c r="F4" s="42"/>
      <c r="G4" s="42"/>
      <c r="H4" s="42"/>
      <c r="I4" s="42"/>
      <c r="J4" s="42"/>
      <c r="K4" s="41"/>
      <c r="L4" s="41"/>
      <c r="M4" s="41"/>
      <c r="N4" s="91" t="s">
        <v>73</v>
      </c>
      <c r="O4" s="91"/>
      <c r="P4" s="91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9"/>
      <c r="AD4" s="29"/>
      <c r="AE4" s="29"/>
      <c r="AF4" s="29"/>
    </row>
    <row r="5" spans="1:32" s="43" customFormat="1" ht="18" customHeight="1">
      <c r="A5" s="104" t="s">
        <v>48</v>
      </c>
      <c r="B5" s="93" t="s">
        <v>3</v>
      </c>
      <c r="C5" s="96" t="s">
        <v>69</v>
      </c>
      <c r="D5" s="97"/>
      <c r="E5" s="97"/>
      <c r="F5" s="97"/>
      <c r="G5" s="97"/>
      <c r="H5" s="97"/>
      <c r="I5" s="97"/>
      <c r="J5" s="97"/>
      <c r="K5" s="35"/>
      <c r="L5" s="35"/>
      <c r="M5" s="35"/>
      <c r="N5" s="100" t="s">
        <v>70</v>
      </c>
      <c r="O5" s="100"/>
      <c r="P5" s="101"/>
    </row>
    <row r="6" spans="1:32" s="43" customFormat="1" ht="18" customHeight="1">
      <c r="A6" s="104"/>
      <c r="B6" s="93"/>
      <c r="C6" s="98"/>
      <c r="D6" s="99"/>
      <c r="E6" s="99"/>
      <c r="F6" s="99"/>
      <c r="G6" s="99"/>
      <c r="H6" s="99"/>
      <c r="I6" s="99"/>
      <c r="J6" s="99"/>
      <c r="K6" s="44"/>
      <c r="L6" s="44"/>
      <c r="M6" s="44"/>
      <c r="N6" s="102"/>
      <c r="O6" s="102"/>
      <c r="P6" s="103"/>
    </row>
    <row r="7" spans="1:32" s="43" customFormat="1" ht="35.25" customHeight="1">
      <c r="A7" s="104"/>
      <c r="B7" s="93"/>
      <c r="C7" s="38" t="s">
        <v>50</v>
      </c>
      <c r="D7" s="32" t="s">
        <v>51</v>
      </c>
      <c r="E7" s="32" t="s">
        <v>52</v>
      </c>
      <c r="F7" s="32" t="s">
        <v>50</v>
      </c>
      <c r="G7" s="32" t="s">
        <v>49</v>
      </c>
      <c r="H7" s="32" t="s">
        <v>52</v>
      </c>
      <c r="I7" s="32" t="s">
        <v>71</v>
      </c>
      <c r="J7" s="32" t="s">
        <v>72</v>
      </c>
      <c r="K7" s="32" t="s">
        <v>59</v>
      </c>
      <c r="L7" s="32" t="s">
        <v>49</v>
      </c>
      <c r="M7" s="32" t="s">
        <v>58</v>
      </c>
      <c r="N7" s="94" t="s">
        <v>71</v>
      </c>
      <c r="O7" s="95"/>
      <c r="P7" s="32" t="s">
        <v>72</v>
      </c>
    </row>
    <row r="8" spans="1:32" s="43" customFormat="1" ht="27" customHeight="1">
      <c r="A8" s="45" t="s">
        <v>36</v>
      </c>
      <c r="B8" s="17" t="s">
        <v>37</v>
      </c>
      <c r="C8" s="39">
        <f>SUM(C9:C11)</f>
        <v>140.6</v>
      </c>
      <c r="D8" s="32"/>
      <c r="E8" s="31"/>
      <c r="F8" s="31">
        <v>2474</v>
      </c>
      <c r="G8" s="32"/>
      <c r="H8" s="44"/>
      <c r="I8" s="44"/>
      <c r="J8" s="44"/>
      <c r="K8" s="44"/>
      <c r="L8" s="44"/>
      <c r="M8" s="44"/>
      <c r="N8" s="105"/>
      <c r="O8" s="106"/>
      <c r="P8" s="44"/>
    </row>
    <row r="9" spans="1:32" s="43" customFormat="1" ht="27" customHeight="1">
      <c r="A9" s="45"/>
      <c r="B9" s="36" t="s">
        <v>62</v>
      </c>
      <c r="C9" s="39">
        <f>C13+C17</f>
        <v>84.3</v>
      </c>
      <c r="D9" s="32"/>
      <c r="E9" s="31"/>
      <c r="F9" s="31"/>
      <c r="G9" s="32"/>
      <c r="H9" s="44"/>
      <c r="I9" s="44">
        <v>2170101</v>
      </c>
      <c r="J9" s="44" t="s">
        <v>74</v>
      </c>
      <c r="K9" s="44"/>
      <c r="L9" s="44"/>
      <c r="M9" s="44"/>
      <c r="N9" s="105">
        <v>30102</v>
      </c>
      <c r="O9" s="106"/>
      <c r="P9" s="44" t="s">
        <v>76</v>
      </c>
    </row>
    <row r="10" spans="1:32" s="43" customFormat="1" ht="27" customHeight="1">
      <c r="A10" s="45"/>
      <c r="B10" s="36" t="s">
        <v>60</v>
      </c>
      <c r="C10" s="39">
        <f>C14+C18</f>
        <v>34.299999999999997</v>
      </c>
      <c r="D10" s="32"/>
      <c r="E10" s="31"/>
      <c r="F10" s="31"/>
      <c r="G10" s="32"/>
      <c r="H10" s="44"/>
      <c r="I10" s="44">
        <v>2080504</v>
      </c>
      <c r="J10" s="44" t="s">
        <v>75</v>
      </c>
      <c r="K10" s="44"/>
      <c r="L10" s="44"/>
      <c r="M10" s="44"/>
      <c r="N10" s="105">
        <v>30399</v>
      </c>
      <c r="O10" s="106"/>
      <c r="P10" s="44" t="s">
        <v>77</v>
      </c>
    </row>
    <row r="11" spans="1:32" s="43" customFormat="1" ht="27" customHeight="1">
      <c r="A11" s="45"/>
      <c r="B11" s="17" t="s">
        <v>61</v>
      </c>
      <c r="C11" s="39">
        <f>C15+C19</f>
        <v>22</v>
      </c>
      <c r="D11" s="32"/>
      <c r="E11" s="31"/>
      <c r="F11" s="31"/>
      <c r="G11" s="32"/>
      <c r="H11" s="44"/>
      <c r="I11" s="44">
        <v>2080101</v>
      </c>
      <c r="J11" s="44" t="s">
        <v>78</v>
      </c>
      <c r="K11" s="44"/>
      <c r="L11" s="44"/>
      <c r="M11" s="44"/>
      <c r="N11" s="105">
        <v>30104</v>
      </c>
      <c r="O11" s="106"/>
      <c r="P11" s="44" t="s">
        <v>79</v>
      </c>
    </row>
    <row r="12" spans="1:32" s="43" customFormat="1" ht="30.75" customHeight="1">
      <c r="A12" s="46" t="s">
        <v>38</v>
      </c>
      <c r="B12" s="17" t="s">
        <v>39</v>
      </c>
      <c r="C12" s="39">
        <v>126.7</v>
      </c>
      <c r="D12" s="14"/>
      <c r="E12" s="12"/>
      <c r="F12" s="12">
        <v>233.4</v>
      </c>
      <c r="G12" s="14"/>
      <c r="H12" s="14"/>
      <c r="I12" s="44"/>
      <c r="J12" s="44"/>
      <c r="K12" s="44"/>
      <c r="L12" s="44"/>
      <c r="M12" s="44"/>
      <c r="N12" s="105"/>
      <c r="O12" s="106"/>
      <c r="P12" s="44"/>
    </row>
    <row r="13" spans="1:32" s="43" customFormat="1" ht="30.75" customHeight="1">
      <c r="A13" s="46"/>
      <c r="B13" s="33" t="s">
        <v>62</v>
      </c>
      <c r="C13" s="40">
        <v>73.3</v>
      </c>
      <c r="D13" s="14"/>
      <c r="E13" s="12"/>
      <c r="F13" s="12"/>
      <c r="G13" s="14"/>
      <c r="H13" s="14"/>
      <c r="I13" s="44">
        <v>2170101</v>
      </c>
      <c r="J13" s="44" t="s">
        <v>74</v>
      </c>
      <c r="K13" s="44"/>
      <c r="L13" s="44"/>
      <c r="M13" s="44"/>
      <c r="N13" s="105">
        <v>30102</v>
      </c>
      <c r="O13" s="106"/>
      <c r="P13" s="44" t="s">
        <v>76</v>
      </c>
      <c r="R13" s="47"/>
    </row>
    <row r="14" spans="1:32" s="43" customFormat="1" ht="30.75" customHeight="1">
      <c r="A14" s="46"/>
      <c r="B14" s="33" t="s">
        <v>63</v>
      </c>
      <c r="C14" s="40">
        <v>34.299999999999997</v>
      </c>
      <c r="D14" s="14"/>
      <c r="E14" s="12"/>
      <c r="F14" s="12"/>
      <c r="G14" s="14"/>
      <c r="H14" s="14"/>
      <c r="I14" s="44">
        <v>2080504</v>
      </c>
      <c r="J14" s="44" t="s">
        <v>75</v>
      </c>
      <c r="K14" s="44"/>
      <c r="L14" s="44"/>
      <c r="M14" s="44"/>
      <c r="N14" s="105">
        <v>30399</v>
      </c>
      <c r="O14" s="106"/>
      <c r="P14" s="44" t="s">
        <v>77</v>
      </c>
    </row>
    <row r="15" spans="1:32" s="43" customFormat="1" ht="30.75" customHeight="1">
      <c r="A15" s="46"/>
      <c r="B15" s="18" t="s">
        <v>64</v>
      </c>
      <c r="C15" s="40" t="s">
        <v>68</v>
      </c>
      <c r="D15" s="14"/>
      <c r="E15" s="12"/>
      <c r="F15" s="12"/>
      <c r="G15" s="14"/>
      <c r="H15" s="14"/>
      <c r="I15" s="44">
        <v>2080101</v>
      </c>
      <c r="J15" s="44" t="s">
        <v>78</v>
      </c>
      <c r="K15" s="44"/>
      <c r="L15" s="44"/>
      <c r="M15" s="44"/>
      <c r="N15" s="105">
        <v>30104</v>
      </c>
      <c r="O15" s="106"/>
      <c r="P15" s="44" t="s">
        <v>79</v>
      </c>
    </row>
    <row r="16" spans="1:32" s="43" customFormat="1" ht="28.5" customHeight="1">
      <c r="A16" s="46" t="s">
        <v>40</v>
      </c>
      <c r="B16" s="17" t="s">
        <v>41</v>
      </c>
      <c r="C16" s="39">
        <f>SUM(C17:C19)</f>
        <v>13.9</v>
      </c>
      <c r="D16" s="33" t="s">
        <v>53</v>
      </c>
      <c r="E16" s="34" t="s">
        <v>54</v>
      </c>
      <c r="F16" s="19">
        <v>162.80000000000001</v>
      </c>
      <c r="G16" s="33" t="s">
        <v>53</v>
      </c>
      <c r="H16" s="33" t="s">
        <v>55</v>
      </c>
      <c r="I16" s="44"/>
      <c r="J16" s="44"/>
      <c r="K16" s="44"/>
      <c r="L16" s="44"/>
      <c r="M16" s="44"/>
      <c r="N16" s="105"/>
      <c r="O16" s="106"/>
      <c r="P16" s="44"/>
    </row>
    <row r="17" spans="1:35" s="43" customFormat="1" ht="35.25" customHeight="1">
      <c r="A17" s="30"/>
      <c r="B17" s="33" t="s">
        <v>62</v>
      </c>
      <c r="C17" s="39">
        <v>11</v>
      </c>
      <c r="D17" s="33" t="s">
        <v>56</v>
      </c>
      <c r="E17" s="34" t="s">
        <v>54</v>
      </c>
      <c r="F17" s="19">
        <v>70.599999999999994</v>
      </c>
      <c r="G17" s="33" t="s">
        <v>56</v>
      </c>
      <c r="H17" s="33" t="s">
        <v>55</v>
      </c>
      <c r="I17" s="44">
        <v>2170101</v>
      </c>
      <c r="J17" s="44" t="s">
        <v>74</v>
      </c>
      <c r="K17" s="44"/>
      <c r="L17" s="44"/>
      <c r="M17" s="44"/>
      <c r="N17" s="105">
        <v>30102</v>
      </c>
      <c r="O17" s="106"/>
      <c r="P17" s="44" t="s">
        <v>76</v>
      </c>
    </row>
    <row r="18" spans="1:35" s="43" customFormat="1" ht="28.5" customHeight="1">
      <c r="A18" s="30"/>
      <c r="B18" s="33" t="s">
        <v>65</v>
      </c>
      <c r="C18" s="39">
        <v>0</v>
      </c>
      <c r="D18" s="14"/>
      <c r="E18" s="12"/>
      <c r="F18" s="12">
        <v>48.2</v>
      </c>
      <c r="G18" s="14"/>
      <c r="H18" s="14"/>
      <c r="I18" s="44">
        <v>2080504</v>
      </c>
      <c r="J18" s="44" t="s">
        <v>75</v>
      </c>
      <c r="K18" s="44"/>
      <c r="L18" s="44"/>
      <c r="M18" s="44"/>
      <c r="N18" s="105">
        <v>30399</v>
      </c>
      <c r="O18" s="106"/>
      <c r="P18" s="44" t="s">
        <v>77</v>
      </c>
    </row>
    <row r="19" spans="1:35" s="43" customFormat="1" ht="39" customHeight="1">
      <c r="A19" s="30"/>
      <c r="B19" s="18" t="s">
        <v>66</v>
      </c>
      <c r="C19" s="39">
        <v>2.9</v>
      </c>
      <c r="D19" s="33" t="s">
        <v>57</v>
      </c>
      <c r="E19" s="34" t="s">
        <v>54</v>
      </c>
      <c r="F19" s="19">
        <v>48.2</v>
      </c>
      <c r="G19" s="33" t="s">
        <v>57</v>
      </c>
      <c r="H19" s="33" t="s">
        <v>55</v>
      </c>
      <c r="I19" s="44">
        <v>2080101</v>
      </c>
      <c r="J19" s="44" t="s">
        <v>78</v>
      </c>
      <c r="K19" s="44"/>
      <c r="L19" s="44"/>
      <c r="M19" s="44"/>
      <c r="N19" s="105">
        <v>30104</v>
      </c>
      <c r="O19" s="106"/>
      <c r="P19" s="44" t="s">
        <v>79</v>
      </c>
    </row>
    <row r="20" spans="1:35" ht="26.25" customHeight="1">
      <c r="A20" s="48"/>
      <c r="B20" s="8"/>
      <c r="C20" s="10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  <c r="T20" s="8"/>
      <c r="U20" s="8"/>
      <c r="V20" s="8"/>
      <c r="W20" s="8"/>
      <c r="X20" s="10"/>
      <c r="Y20" s="8"/>
      <c r="Z20" s="8"/>
      <c r="AA20" s="8"/>
      <c r="AB20" s="91" t="s">
        <v>1</v>
      </c>
      <c r="AC20" s="91"/>
      <c r="AD20" s="91"/>
      <c r="AE20" s="91"/>
      <c r="AF20" s="91"/>
      <c r="AG20" s="91"/>
      <c r="AH20" s="91"/>
      <c r="AI20" s="91"/>
    </row>
  </sheetData>
  <mergeCells count="20">
    <mergeCell ref="A3:P3"/>
    <mergeCell ref="AB20:AI20"/>
    <mergeCell ref="N14:O14"/>
    <mergeCell ref="N15:O15"/>
    <mergeCell ref="N16:O16"/>
    <mergeCell ref="N17:O17"/>
    <mergeCell ref="N18:O18"/>
    <mergeCell ref="N19:O19"/>
    <mergeCell ref="N9:O9"/>
    <mergeCell ref="N4:P4"/>
    <mergeCell ref="N10:O10"/>
    <mergeCell ref="N11:O11"/>
    <mergeCell ref="N12:O12"/>
    <mergeCell ref="N13:O13"/>
    <mergeCell ref="B5:B7"/>
    <mergeCell ref="N7:O7"/>
    <mergeCell ref="C5:J6"/>
    <mergeCell ref="N5:P6"/>
    <mergeCell ref="A5:A7"/>
    <mergeCell ref="N8:O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定</vt:lpstr>
      <vt:lpstr>修</vt:lpstr>
      <vt:lpstr>定!Print_Area</vt:lpstr>
      <vt:lpstr>定!Print_Titles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童波[综合岗位] 10.104.97.17</dc:creator>
  <cp:lastModifiedBy>Administrator</cp:lastModifiedBy>
  <dcterms:created xsi:type="dcterms:W3CDTF">2016-07-19T02:22:58Z</dcterms:created>
  <dcterms:modified xsi:type="dcterms:W3CDTF">2016-08-30T10:02:05Z</dcterms:modified>
</cp:coreProperties>
</file>