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Sheet1!$A$2:$L$54</definedName>
    <definedName name="_xlnm.Print_Area" localSheetId="0">Sheet1!$A$1:$L$54</definedName>
    <definedName name="_xlnm.Print_Titles" localSheetId="0">Sheet1!$2:$2</definedName>
  </definedNames>
  <calcPr calcId="144525"/>
</workbook>
</file>

<file path=xl/comments1.xml><?xml version="1.0" encoding="utf-8"?>
<comments xmlns="http://schemas.openxmlformats.org/spreadsheetml/2006/main">
  <authors>
    <author>吴琦 10.104.99.13</author>
  </authors>
  <commentList>
    <comment ref="D19" authorId="0">
      <text>
        <r>
          <rPr>
            <b/>
            <sz val="9"/>
            <rFont val="宋体"/>
            <charset val="134"/>
          </rPr>
          <t>吴琦 10.104.99.13:</t>
        </r>
        <r>
          <rPr>
            <sz val="9"/>
            <rFont val="宋体"/>
            <charset val="134"/>
          </rPr>
          <t xml:space="preserve">
蔬益园食品有限公司</t>
        </r>
      </text>
    </comment>
  </commentList>
</comments>
</file>

<file path=xl/sharedStrings.xml><?xml version="1.0" encoding="utf-8"?>
<sst xmlns="http://schemas.openxmlformats.org/spreadsheetml/2006/main" count="94" uniqueCount="94">
  <si>
    <t>2018年贫困地区工业企业吸纳当地贫困劳动力就业奖补资金拟安排方案</t>
  </si>
  <si>
    <t>序号</t>
  </si>
  <si>
    <t>市州</t>
  </si>
  <si>
    <t>县市区</t>
  </si>
  <si>
    <t>企业名称</t>
  </si>
  <si>
    <t>稳定吸纳当地建档立卡贫困劳动力人数</t>
  </si>
  <si>
    <t>企业员工
总数</t>
  </si>
  <si>
    <t>稳定吸纳当地建档立卡贫困劳动力占全部在职职工的比重（%）</t>
  </si>
  <si>
    <t>奖补期内稳定吸纳当地建档立卡贫困劳动力工资总额
(万元）</t>
  </si>
  <si>
    <t>奖补期内稳定吸纳当地建档立卡贫困劳动力工资总额的60%
(万元）</t>
  </si>
  <si>
    <t>奖补期内省级财政贡献总额（万元）</t>
  </si>
  <si>
    <t>建议补助
金额
（万元）</t>
  </si>
  <si>
    <t>备注</t>
  </si>
  <si>
    <t>总计</t>
  </si>
  <si>
    <t>张家界市</t>
  </si>
  <si>
    <t>桑植县</t>
  </si>
  <si>
    <t>桑植县金桥农产品有限责任公司</t>
  </si>
  <si>
    <t>桑植县湘蓝农产品有限责任公司</t>
  </si>
  <si>
    <t>张家界高山怡韵茶业有限公司</t>
  </si>
  <si>
    <t>张家界惊梦酒业食品有限责任公司</t>
  </si>
  <si>
    <t>张家界康华实业有限公司</t>
  </si>
  <si>
    <t>张家界溇澧野生动物开发有限公司</t>
  </si>
  <si>
    <t>张家界西莲茶业有限公司</t>
  </si>
  <si>
    <t>永定区</t>
  </si>
  <si>
    <t>张家界荣丰新材料有限公司</t>
  </si>
  <si>
    <t>张家界占生塑胶制品有限公司</t>
  </si>
  <si>
    <t>永州市</t>
  </si>
  <si>
    <t>江华县</t>
  </si>
  <si>
    <t>湖南飞优特电子科技有限公司</t>
  </si>
  <si>
    <t>江华飞信达科技有限公司</t>
  </si>
  <si>
    <t>江华九恒数码科技有限公司</t>
  </si>
  <si>
    <t>江华明意湖智能科技有限公司</t>
  </si>
  <si>
    <t>江华瑶族自治县华讯电子科技有限公司</t>
  </si>
  <si>
    <t>江永县</t>
  </si>
  <si>
    <t>湖南省江永县义华花生制品有限责任公司</t>
  </si>
  <si>
    <t>江永特色农副产品开发有限公司</t>
  </si>
  <si>
    <t>宁远县</t>
  </si>
  <si>
    <t>宁远县硕宁电子有限公司</t>
  </si>
  <si>
    <t>永州远威运动鞋业有限公司</t>
  </si>
  <si>
    <t>双牌县</t>
  </si>
  <si>
    <t>永州市键特科技有限公司</t>
  </si>
  <si>
    <t>湘西州</t>
  </si>
  <si>
    <t>泸溪县</t>
  </si>
  <si>
    <t>湖南金昊新材料科技股份有限公司</t>
  </si>
  <si>
    <t>湖南鑫海环保科技有限公司</t>
  </si>
  <si>
    <t>经开区</t>
  </si>
  <si>
    <t>湘西自治州丰达合金科技有限公司</t>
  </si>
  <si>
    <t>永顺县</t>
  </si>
  <si>
    <t>永顺县松柏米业有限责任公司</t>
  </si>
  <si>
    <t>永顺县永发鞋业有限公司</t>
  </si>
  <si>
    <t>邵阳市</t>
  </si>
  <si>
    <t>隆回县</t>
  </si>
  <si>
    <t>湖南和亚运动用品有限公司</t>
  </si>
  <si>
    <t>绥宁县</t>
  </si>
  <si>
    <t>湖南省绿洲惠康发展有限公司</t>
  </si>
  <si>
    <t>湖南银山竹业有限公司</t>
  </si>
  <si>
    <t>湖南贵太太茶油科技股份有限公司</t>
  </si>
  <si>
    <t>湖南中集竹木业发展有限公司</t>
  </si>
  <si>
    <t>邵阳佰龙竹木有限责任公司</t>
  </si>
  <si>
    <t>新宁县</t>
  </si>
  <si>
    <t>新宁县老佛爷裘革进出口有限公司</t>
  </si>
  <si>
    <t>新宁县森鑫竹木发展有限公司</t>
  </si>
  <si>
    <t>新宁县香夫人裘革进出口有限公司</t>
  </si>
  <si>
    <t>新宁兴雄鞋业有限公司</t>
  </si>
  <si>
    <t>娄底市</t>
  </si>
  <si>
    <t>新化县</t>
  </si>
  <si>
    <t>湖南前进食品有限公司</t>
  </si>
  <si>
    <t>湖南步升取暖科技有限公司</t>
  </si>
  <si>
    <t>双峰县</t>
  </si>
  <si>
    <t>湖南省金峰机械科技有限公司</t>
  </si>
  <si>
    <t>湖南省桑圆门业有限责任公司</t>
  </si>
  <si>
    <t>怀化市</t>
  </si>
  <si>
    <t>麻阳县</t>
  </si>
  <si>
    <t>湖南达时精密塑胶模具有限公司</t>
  </si>
  <si>
    <t>湖南利农五倍子产业发展有限公司</t>
  </si>
  <si>
    <t>芷江县</t>
  </si>
  <si>
    <t>湖南铭艺雕塑艺术有限公司</t>
  </si>
  <si>
    <t>湖南芷江和翔鸭业有限公司</t>
  </si>
  <si>
    <t>洪江区</t>
  </si>
  <si>
    <t>怀化市恒裕竹木开发有限公司</t>
  </si>
  <si>
    <t>会同县</t>
  </si>
  <si>
    <t>会同县峰铧轩服装有限责任公司</t>
  </si>
  <si>
    <t>会同县华宝服装织造有限公司</t>
  </si>
  <si>
    <t>湖南豪源科技有限公司</t>
  </si>
  <si>
    <t>会同县龙凤皮制品有限责任公司</t>
  </si>
  <si>
    <t>靖州县</t>
  </si>
  <si>
    <t>靖州鑫兴智能科技有限公司</t>
  </si>
  <si>
    <t>溆浦县</t>
  </si>
  <si>
    <t>怀化市华兴冶炼厂</t>
  </si>
  <si>
    <t>被生态部门处罚</t>
  </si>
  <si>
    <t>溆浦县民福福利硅砂厂</t>
  </si>
  <si>
    <t>被生态/应急管理部门处罚，且没有省级财政贡献</t>
  </si>
  <si>
    <t>中方县</t>
  </si>
  <si>
    <t>湖南五新模板有限公司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</si>
</sst>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黑体"/>
      <charset val="134"/>
    </font>
    <font>
      <b/>
      <sz val="11"/>
      <color rgb="FF000000"/>
      <name val="黑体"/>
      <charset val="134"/>
    </font>
    <font>
      <sz val="11"/>
      <color rgb="FF000000"/>
      <name val="黑体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8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1" fillId="0" borderId="0" xfId="0" applyFont="1" applyFill="1" applyAlignment="1"/>
    <xf numFmtId="9" fontId="1" fillId="0" borderId="0" xfId="0" applyNumberFormat="1" applyFont="1" applyFill="1" applyAlignment="1"/>
    <xf numFmtId="176" fontId="1" fillId="0" borderId="0" xfId="0" applyNumberFormat="1" applyFont="1" applyFill="1" applyAlignment="1"/>
    <xf numFmtId="176" fontId="1" fillId="0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workbookViewId="0">
      <selection activeCell="J16" sqref="J16"/>
    </sheetView>
  </sheetViews>
  <sheetFormatPr defaultColWidth="9" defaultRowHeight="13.5"/>
  <cols>
    <col min="1" max="1" width="5.75" style="3" customWidth="1"/>
    <col min="2" max="2" width="9.25" style="3" customWidth="1"/>
    <col min="3" max="3" width="10.25" style="3" customWidth="1"/>
    <col min="4" max="4" width="43.5" style="3" customWidth="1"/>
    <col min="5" max="6" width="10.625" style="3" customWidth="1"/>
    <col min="7" max="7" width="10.625" style="4" customWidth="1"/>
    <col min="8" max="10" width="10.625" style="5" customWidth="1"/>
    <col min="11" max="11" width="10.625" style="6" customWidth="1"/>
    <col min="12" max="12" width="16.875" style="6" customWidth="1"/>
    <col min="13" max="16384" width="9" style="3" customWidth="1"/>
  </cols>
  <sheetData>
    <row r="1" ht="30.7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78.7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ht="24" customHeight="1" spans="1:12">
      <c r="A3" s="11" t="s">
        <v>13</v>
      </c>
      <c r="B3" s="11"/>
      <c r="C3" s="11"/>
      <c r="D3" s="11"/>
      <c r="E3" s="12">
        <f>SUM(E4:E54)</f>
        <v>1211</v>
      </c>
      <c r="F3" s="12">
        <f t="shared" ref="F3:I3" si="0">SUM(F4:F54)</f>
        <v>8995</v>
      </c>
      <c r="G3" s="13">
        <v>0.0871</v>
      </c>
      <c r="H3" s="14">
        <f t="shared" si="0"/>
        <v>5998.51</v>
      </c>
      <c r="I3" s="14">
        <f t="shared" si="0"/>
        <v>3599.106</v>
      </c>
      <c r="J3" s="14">
        <v>1668.73</v>
      </c>
      <c r="K3" s="14">
        <f>SUM(K4:K54)</f>
        <v>1069.342</v>
      </c>
      <c r="L3" s="14"/>
    </row>
    <row r="4" s="1" customFormat="1" ht="24.95" customHeight="1" spans="1:12">
      <c r="A4" s="15">
        <v>1</v>
      </c>
      <c r="B4" s="16" t="s">
        <v>14</v>
      </c>
      <c r="C4" s="16" t="s">
        <v>15</v>
      </c>
      <c r="D4" s="17" t="s">
        <v>16</v>
      </c>
      <c r="E4" s="15">
        <v>12</v>
      </c>
      <c r="F4" s="15">
        <v>80</v>
      </c>
      <c r="G4" s="18">
        <f>E4/F4</f>
        <v>0.15</v>
      </c>
      <c r="H4" s="19">
        <v>32.42</v>
      </c>
      <c r="I4" s="19">
        <f t="shared" ref="I4:I35" si="1">H4*0.6</f>
        <v>19.452</v>
      </c>
      <c r="J4" s="19">
        <v>0</v>
      </c>
      <c r="K4" s="19">
        <v>0</v>
      </c>
      <c r="L4" s="19"/>
    </row>
    <row r="5" s="1" customFormat="1" ht="24.95" customHeight="1" spans="1:12">
      <c r="A5" s="15">
        <v>2</v>
      </c>
      <c r="B5" s="16"/>
      <c r="C5" s="16"/>
      <c r="D5" s="17" t="s">
        <v>17</v>
      </c>
      <c r="E5" s="15">
        <v>10</v>
      </c>
      <c r="F5" s="15">
        <v>40</v>
      </c>
      <c r="G5" s="18">
        <f t="shared" ref="G5:G54" si="2">E5/F5</f>
        <v>0.25</v>
      </c>
      <c r="H5" s="19">
        <v>44.01</v>
      </c>
      <c r="I5" s="19">
        <f t="shared" si="1"/>
        <v>26.406</v>
      </c>
      <c r="J5" s="19">
        <v>-0.09</v>
      </c>
      <c r="K5" s="19">
        <v>0</v>
      </c>
      <c r="L5" s="19"/>
    </row>
    <row r="6" s="1" customFormat="1" ht="24.95" customHeight="1" spans="1:12">
      <c r="A6" s="15">
        <v>3</v>
      </c>
      <c r="B6" s="16"/>
      <c r="C6" s="16"/>
      <c r="D6" s="17" t="s">
        <v>18</v>
      </c>
      <c r="E6" s="15">
        <v>5</v>
      </c>
      <c r="F6" s="15">
        <v>29</v>
      </c>
      <c r="G6" s="18">
        <f t="shared" si="2"/>
        <v>0.172413793103448</v>
      </c>
      <c r="H6" s="19">
        <v>57.18</v>
      </c>
      <c r="I6" s="19">
        <f t="shared" si="1"/>
        <v>34.308</v>
      </c>
      <c r="J6" s="19">
        <v>0.01</v>
      </c>
      <c r="K6" s="19">
        <v>0</v>
      </c>
      <c r="L6" s="19"/>
    </row>
    <row r="7" s="1" customFormat="1" ht="24.95" customHeight="1" spans="1:12">
      <c r="A7" s="15">
        <v>4</v>
      </c>
      <c r="B7" s="16"/>
      <c r="C7" s="16"/>
      <c r="D7" s="17" t="s">
        <v>19</v>
      </c>
      <c r="E7" s="15">
        <v>0</v>
      </c>
      <c r="F7" s="15">
        <v>98</v>
      </c>
      <c r="G7" s="18">
        <f t="shared" si="2"/>
        <v>0</v>
      </c>
      <c r="H7" s="19">
        <v>46.5</v>
      </c>
      <c r="I7" s="19">
        <f t="shared" si="1"/>
        <v>27.9</v>
      </c>
      <c r="J7" s="19">
        <v>1.88</v>
      </c>
      <c r="K7" s="19">
        <v>0</v>
      </c>
      <c r="L7" s="19"/>
    </row>
    <row r="8" s="1" customFormat="1" ht="24.95" customHeight="1" spans="1:12">
      <c r="A8" s="15">
        <v>5</v>
      </c>
      <c r="B8" s="16"/>
      <c r="C8" s="16"/>
      <c r="D8" s="17" t="s">
        <v>20</v>
      </c>
      <c r="E8" s="15">
        <v>38</v>
      </c>
      <c r="F8" s="15">
        <v>254</v>
      </c>
      <c r="G8" s="18">
        <f t="shared" si="2"/>
        <v>0.149606299212598</v>
      </c>
      <c r="H8" s="19">
        <v>169.78</v>
      </c>
      <c r="I8" s="19">
        <f t="shared" si="1"/>
        <v>101.868</v>
      </c>
      <c r="J8" s="19">
        <v>1.96</v>
      </c>
      <c r="K8" s="19">
        <v>2</v>
      </c>
      <c r="L8" s="19"/>
    </row>
    <row r="9" s="1" customFormat="1" ht="24.95" customHeight="1" spans="1:12">
      <c r="A9" s="15">
        <v>6</v>
      </c>
      <c r="B9" s="16"/>
      <c r="C9" s="16"/>
      <c r="D9" s="17" t="s">
        <v>21</v>
      </c>
      <c r="E9" s="15">
        <v>5</v>
      </c>
      <c r="F9" s="15">
        <v>39</v>
      </c>
      <c r="G9" s="18">
        <f t="shared" si="2"/>
        <v>0.128205128205128</v>
      </c>
      <c r="H9" s="19">
        <v>32.64</v>
      </c>
      <c r="I9" s="19">
        <f t="shared" si="1"/>
        <v>19.584</v>
      </c>
      <c r="J9" s="19">
        <v>1.4</v>
      </c>
      <c r="K9" s="19">
        <v>0</v>
      </c>
      <c r="L9" s="19"/>
    </row>
    <row r="10" s="1" customFormat="1" ht="24.95" customHeight="1" spans="1:12">
      <c r="A10" s="15">
        <v>7</v>
      </c>
      <c r="B10" s="16"/>
      <c r="C10" s="16"/>
      <c r="D10" s="17" t="s">
        <v>22</v>
      </c>
      <c r="E10" s="15">
        <v>43</v>
      </c>
      <c r="F10" s="15">
        <v>102</v>
      </c>
      <c r="G10" s="18">
        <f t="shared" si="2"/>
        <v>0.42156862745098</v>
      </c>
      <c r="H10" s="19">
        <v>18.3</v>
      </c>
      <c r="I10" s="19">
        <f t="shared" si="1"/>
        <v>10.98</v>
      </c>
      <c r="J10" s="19">
        <v>0.34</v>
      </c>
      <c r="K10" s="19">
        <v>0.3</v>
      </c>
      <c r="L10" s="19"/>
    </row>
    <row r="11" s="1" customFormat="1" ht="24.95" customHeight="1" spans="1:12">
      <c r="A11" s="15">
        <v>8</v>
      </c>
      <c r="B11" s="16"/>
      <c r="C11" s="20" t="s">
        <v>23</v>
      </c>
      <c r="D11" s="17" t="s">
        <v>24</v>
      </c>
      <c r="E11" s="15">
        <v>3</v>
      </c>
      <c r="F11" s="15">
        <v>40</v>
      </c>
      <c r="G11" s="18">
        <f t="shared" si="2"/>
        <v>0.075</v>
      </c>
      <c r="H11" s="19">
        <v>50.2</v>
      </c>
      <c r="I11" s="19">
        <f t="shared" si="1"/>
        <v>30.12</v>
      </c>
      <c r="J11" s="19">
        <v>13.2</v>
      </c>
      <c r="K11" s="19">
        <v>0</v>
      </c>
      <c r="L11" s="19"/>
    </row>
    <row r="12" s="1" customFormat="1" ht="24.95" customHeight="1" spans="1:12">
      <c r="A12" s="15">
        <v>9</v>
      </c>
      <c r="B12" s="16"/>
      <c r="C12" s="21"/>
      <c r="D12" s="17" t="s">
        <v>25</v>
      </c>
      <c r="E12" s="15">
        <v>9</v>
      </c>
      <c r="F12" s="15">
        <v>195</v>
      </c>
      <c r="G12" s="18">
        <f t="shared" si="2"/>
        <v>0.0461538461538462</v>
      </c>
      <c r="H12" s="19">
        <v>47.6</v>
      </c>
      <c r="I12" s="19">
        <f t="shared" si="1"/>
        <v>28.56</v>
      </c>
      <c r="J12" s="19">
        <v>13.28</v>
      </c>
      <c r="K12" s="19">
        <v>0</v>
      </c>
      <c r="L12" s="22"/>
    </row>
    <row r="13" ht="24.95" customHeight="1" spans="1:12">
      <c r="A13" s="15">
        <v>10</v>
      </c>
      <c r="B13" s="16" t="s">
        <v>26</v>
      </c>
      <c r="C13" s="16" t="s">
        <v>27</v>
      </c>
      <c r="D13" s="17" t="s">
        <v>28</v>
      </c>
      <c r="E13" s="15">
        <v>12</v>
      </c>
      <c r="F13" s="15">
        <v>257</v>
      </c>
      <c r="G13" s="18">
        <f t="shared" si="2"/>
        <v>0.0466926070038911</v>
      </c>
      <c r="H13" s="19">
        <v>134.57</v>
      </c>
      <c r="I13" s="19">
        <f t="shared" si="1"/>
        <v>80.742</v>
      </c>
      <c r="J13" s="19">
        <v>11.35</v>
      </c>
      <c r="K13" s="19">
        <v>0</v>
      </c>
      <c r="L13" s="19"/>
    </row>
    <row r="14" ht="24.95" customHeight="1" spans="1:12">
      <c r="A14" s="15">
        <v>11</v>
      </c>
      <c r="B14" s="16"/>
      <c r="C14" s="16"/>
      <c r="D14" s="17" t="s">
        <v>29</v>
      </c>
      <c r="E14" s="15">
        <v>3</v>
      </c>
      <c r="F14" s="15">
        <v>210</v>
      </c>
      <c r="G14" s="18">
        <f t="shared" si="2"/>
        <v>0.0142857142857143</v>
      </c>
      <c r="H14" s="19">
        <v>110.2</v>
      </c>
      <c r="I14" s="19">
        <f t="shared" si="1"/>
        <v>66.12</v>
      </c>
      <c r="J14" s="19">
        <v>2</v>
      </c>
      <c r="K14" s="19">
        <v>0</v>
      </c>
      <c r="L14" s="19"/>
    </row>
    <row r="15" ht="24.95" customHeight="1" spans="1:12">
      <c r="A15" s="15">
        <v>12</v>
      </c>
      <c r="B15" s="16"/>
      <c r="C15" s="16"/>
      <c r="D15" s="17" t="s">
        <v>30</v>
      </c>
      <c r="E15" s="15">
        <v>94</v>
      </c>
      <c r="F15" s="15">
        <v>538</v>
      </c>
      <c r="G15" s="18">
        <f t="shared" si="2"/>
        <v>0.174721189591078</v>
      </c>
      <c r="H15" s="19">
        <v>527.89</v>
      </c>
      <c r="I15" s="19">
        <f t="shared" si="1"/>
        <v>316.734</v>
      </c>
      <c r="J15" s="19">
        <v>349.91</v>
      </c>
      <c r="K15" s="19">
        <f>I15</f>
        <v>316.734</v>
      </c>
      <c r="L15" s="19"/>
    </row>
    <row r="16" ht="24.95" customHeight="1" spans="1:12">
      <c r="A16" s="15">
        <v>13</v>
      </c>
      <c r="B16" s="16"/>
      <c r="C16" s="16"/>
      <c r="D16" s="17" t="s">
        <v>31</v>
      </c>
      <c r="E16" s="15">
        <v>9</v>
      </c>
      <c r="F16" s="15">
        <v>450</v>
      </c>
      <c r="G16" s="18">
        <f t="shared" si="2"/>
        <v>0.02</v>
      </c>
      <c r="H16" s="19">
        <v>364.8</v>
      </c>
      <c r="I16" s="19">
        <f t="shared" si="1"/>
        <v>218.88</v>
      </c>
      <c r="J16" s="19">
        <v>13.46</v>
      </c>
      <c r="K16" s="19">
        <v>13.5</v>
      </c>
      <c r="L16" s="19"/>
    </row>
    <row r="17" ht="24.95" customHeight="1" spans="1:12">
      <c r="A17" s="15">
        <v>14</v>
      </c>
      <c r="B17" s="16"/>
      <c r="C17" s="16"/>
      <c r="D17" s="17" t="s">
        <v>32</v>
      </c>
      <c r="E17" s="15">
        <v>34</v>
      </c>
      <c r="F17" s="15">
        <v>126</v>
      </c>
      <c r="G17" s="18">
        <f t="shared" si="2"/>
        <v>0.26984126984127</v>
      </c>
      <c r="H17" s="19">
        <v>141.41</v>
      </c>
      <c r="I17" s="19">
        <f t="shared" si="1"/>
        <v>84.846</v>
      </c>
      <c r="J17" s="19">
        <v>4.24</v>
      </c>
      <c r="K17" s="19">
        <v>4.2</v>
      </c>
      <c r="L17" s="19"/>
    </row>
    <row r="18" ht="24.95" customHeight="1" spans="1:12">
      <c r="A18" s="15">
        <v>15</v>
      </c>
      <c r="B18" s="16"/>
      <c r="C18" s="16" t="s">
        <v>33</v>
      </c>
      <c r="D18" s="17" t="s">
        <v>34</v>
      </c>
      <c r="E18" s="15">
        <v>32</v>
      </c>
      <c r="F18" s="15">
        <v>53</v>
      </c>
      <c r="G18" s="18">
        <f t="shared" si="2"/>
        <v>0.60377358490566</v>
      </c>
      <c r="H18" s="19">
        <v>120</v>
      </c>
      <c r="I18" s="19">
        <f t="shared" si="1"/>
        <v>72</v>
      </c>
      <c r="J18" s="19">
        <v>1.56</v>
      </c>
      <c r="K18" s="19">
        <v>1.6</v>
      </c>
      <c r="L18" s="19"/>
    </row>
    <row r="19" ht="24.95" customHeight="1" spans="1:12">
      <c r="A19" s="15">
        <v>16</v>
      </c>
      <c r="B19" s="16"/>
      <c r="C19" s="16"/>
      <c r="D19" s="17" t="s">
        <v>35</v>
      </c>
      <c r="E19" s="15">
        <v>44</v>
      </c>
      <c r="F19" s="15">
        <v>260</v>
      </c>
      <c r="G19" s="18">
        <f t="shared" si="2"/>
        <v>0.169230769230769</v>
      </c>
      <c r="H19" s="19">
        <v>187</v>
      </c>
      <c r="I19" s="19">
        <f t="shared" si="1"/>
        <v>112.2</v>
      </c>
      <c r="J19" s="19">
        <v>4.39</v>
      </c>
      <c r="K19" s="19">
        <f>J19</f>
        <v>4.39</v>
      </c>
      <c r="L19" s="19"/>
    </row>
    <row r="20" ht="24.95" customHeight="1" spans="1:12">
      <c r="A20" s="15">
        <v>17</v>
      </c>
      <c r="B20" s="16"/>
      <c r="C20" s="16" t="s">
        <v>36</v>
      </c>
      <c r="D20" s="17" t="s">
        <v>37</v>
      </c>
      <c r="E20" s="15">
        <v>37</v>
      </c>
      <c r="F20" s="15">
        <v>500</v>
      </c>
      <c r="G20" s="18">
        <f t="shared" si="2"/>
        <v>0.074</v>
      </c>
      <c r="H20" s="19">
        <v>97.18</v>
      </c>
      <c r="I20" s="19">
        <f t="shared" si="1"/>
        <v>58.308</v>
      </c>
      <c r="J20" s="19">
        <v>64.09</v>
      </c>
      <c r="K20" s="19">
        <v>0</v>
      </c>
      <c r="L20" s="19"/>
    </row>
    <row r="21" ht="24.95" customHeight="1" spans="1:12">
      <c r="A21" s="15">
        <v>18</v>
      </c>
      <c r="B21" s="16"/>
      <c r="C21" s="16"/>
      <c r="D21" s="17" t="s">
        <v>38</v>
      </c>
      <c r="E21" s="15">
        <v>94</v>
      </c>
      <c r="F21" s="15">
        <v>1095</v>
      </c>
      <c r="G21" s="18">
        <f t="shared" si="2"/>
        <v>0.0858447488584475</v>
      </c>
      <c r="H21" s="19">
        <v>535</v>
      </c>
      <c r="I21" s="19">
        <f t="shared" si="1"/>
        <v>321</v>
      </c>
      <c r="J21" s="19">
        <v>5.59</v>
      </c>
      <c r="K21" s="19">
        <v>0</v>
      </c>
      <c r="L21" s="19"/>
    </row>
    <row r="22" ht="24.95" customHeight="1" spans="1:12">
      <c r="A22" s="15">
        <v>19</v>
      </c>
      <c r="B22" s="16"/>
      <c r="C22" s="16" t="s">
        <v>39</v>
      </c>
      <c r="D22" s="17" t="s">
        <v>40</v>
      </c>
      <c r="E22" s="15">
        <v>13</v>
      </c>
      <c r="F22" s="15">
        <v>80</v>
      </c>
      <c r="G22" s="18">
        <f t="shared" si="2"/>
        <v>0.1625</v>
      </c>
      <c r="H22" s="19">
        <v>43.53</v>
      </c>
      <c r="I22" s="19">
        <f t="shared" si="1"/>
        <v>26.118</v>
      </c>
      <c r="J22" s="19">
        <v>21.39</v>
      </c>
      <c r="K22" s="19">
        <f>J22</f>
        <v>21.39</v>
      </c>
      <c r="L22" s="19"/>
    </row>
    <row r="23" ht="24.95" customHeight="1" spans="1:12">
      <c r="A23" s="15">
        <v>20</v>
      </c>
      <c r="B23" s="16" t="s">
        <v>41</v>
      </c>
      <c r="C23" s="16" t="s">
        <v>42</v>
      </c>
      <c r="D23" s="17" t="s">
        <v>43</v>
      </c>
      <c r="E23" s="15">
        <v>13</v>
      </c>
      <c r="F23" s="15">
        <v>84</v>
      </c>
      <c r="G23" s="18">
        <f t="shared" si="2"/>
        <v>0.154761904761905</v>
      </c>
      <c r="H23" s="19">
        <v>69.46</v>
      </c>
      <c r="I23" s="19">
        <f t="shared" si="1"/>
        <v>41.676</v>
      </c>
      <c r="J23" s="19">
        <v>30.97</v>
      </c>
      <c r="K23" s="19">
        <f>J23</f>
        <v>30.97</v>
      </c>
      <c r="L23" s="19"/>
    </row>
    <row r="24" ht="24.95" customHeight="1" spans="1:12">
      <c r="A24" s="15">
        <v>21</v>
      </c>
      <c r="B24" s="16"/>
      <c r="C24" s="16"/>
      <c r="D24" s="17" t="s">
        <v>44</v>
      </c>
      <c r="E24" s="15">
        <v>58</v>
      </c>
      <c r="F24" s="15">
        <v>358</v>
      </c>
      <c r="G24" s="18">
        <f t="shared" si="2"/>
        <v>0.162011173184358</v>
      </c>
      <c r="H24" s="19">
        <v>301.15</v>
      </c>
      <c r="I24" s="19">
        <f t="shared" si="1"/>
        <v>180.69</v>
      </c>
      <c r="J24" s="19">
        <v>96.18</v>
      </c>
      <c r="K24" s="19">
        <f>J24</f>
        <v>96.18</v>
      </c>
      <c r="L24" s="19"/>
    </row>
    <row r="25" ht="24.95" customHeight="1" spans="1:12">
      <c r="A25" s="15">
        <v>22</v>
      </c>
      <c r="B25" s="16"/>
      <c r="C25" s="16" t="s">
        <v>45</v>
      </c>
      <c r="D25" s="17" t="s">
        <v>46</v>
      </c>
      <c r="E25" s="15">
        <v>26</v>
      </c>
      <c r="F25" s="15">
        <v>135</v>
      </c>
      <c r="G25" s="18">
        <f t="shared" si="2"/>
        <v>0.192592592592593</v>
      </c>
      <c r="H25" s="19">
        <v>117.81</v>
      </c>
      <c r="I25" s="19">
        <f t="shared" si="1"/>
        <v>70.686</v>
      </c>
      <c r="J25" s="19">
        <v>191.79</v>
      </c>
      <c r="K25" s="19">
        <f>I25</f>
        <v>70.686</v>
      </c>
      <c r="L25" s="19"/>
    </row>
    <row r="26" s="2" customFormat="1" ht="24.95" customHeight="1" spans="1:12">
      <c r="A26" s="15">
        <v>23</v>
      </c>
      <c r="B26" s="16"/>
      <c r="C26" s="16" t="s">
        <v>47</v>
      </c>
      <c r="D26" s="17" t="s">
        <v>48</v>
      </c>
      <c r="E26" s="15">
        <v>12</v>
      </c>
      <c r="F26" s="15">
        <v>48</v>
      </c>
      <c r="G26" s="18">
        <f t="shared" si="2"/>
        <v>0.25</v>
      </c>
      <c r="H26" s="19">
        <v>51.9</v>
      </c>
      <c r="I26" s="19">
        <f t="shared" si="1"/>
        <v>31.14</v>
      </c>
      <c r="J26" s="19">
        <v>0.22</v>
      </c>
      <c r="K26" s="19">
        <f>J26</f>
        <v>0.22</v>
      </c>
      <c r="L26" s="19"/>
    </row>
    <row r="27" ht="24.95" customHeight="1" spans="1:12">
      <c r="A27" s="15">
        <v>24</v>
      </c>
      <c r="B27" s="16"/>
      <c r="C27" s="16"/>
      <c r="D27" s="17" t="s">
        <v>49</v>
      </c>
      <c r="E27" s="15">
        <v>0</v>
      </c>
      <c r="F27" s="15">
        <v>206</v>
      </c>
      <c r="G27" s="18">
        <f t="shared" si="2"/>
        <v>0</v>
      </c>
      <c r="H27" s="19">
        <v>309.85</v>
      </c>
      <c r="I27" s="19">
        <f t="shared" si="1"/>
        <v>185.91</v>
      </c>
      <c r="J27" s="19">
        <v>0.6</v>
      </c>
      <c r="K27" s="19">
        <v>0</v>
      </c>
      <c r="L27" s="19"/>
    </row>
    <row r="28" ht="24.95" customHeight="1" spans="1:12">
      <c r="A28" s="15">
        <v>25</v>
      </c>
      <c r="B28" s="16" t="s">
        <v>50</v>
      </c>
      <c r="C28" s="16" t="s">
        <v>51</v>
      </c>
      <c r="D28" s="17" t="s">
        <v>52</v>
      </c>
      <c r="E28" s="15">
        <v>33</v>
      </c>
      <c r="F28" s="15">
        <v>614</v>
      </c>
      <c r="G28" s="18">
        <f t="shared" si="2"/>
        <v>0.0537459283387622</v>
      </c>
      <c r="H28" s="19">
        <v>329.57</v>
      </c>
      <c r="I28" s="19">
        <f t="shared" si="1"/>
        <v>197.742</v>
      </c>
      <c r="J28" s="19">
        <v>85.98</v>
      </c>
      <c r="K28" s="19">
        <v>0</v>
      </c>
      <c r="L28" s="19"/>
    </row>
    <row r="29" ht="24.95" customHeight="1" spans="1:12">
      <c r="A29" s="15">
        <v>26</v>
      </c>
      <c r="B29" s="16"/>
      <c r="C29" s="16" t="s">
        <v>53</v>
      </c>
      <c r="D29" s="17" t="s">
        <v>54</v>
      </c>
      <c r="E29" s="15">
        <v>30</v>
      </c>
      <c r="F29" s="15">
        <v>157</v>
      </c>
      <c r="G29" s="18">
        <f t="shared" si="2"/>
        <v>0.191082802547771</v>
      </c>
      <c r="H29" s="19">
        <v>131.62</v>
      </c>
      <c r="I29" s="19">
        <f t="shared" si="1"/>
        <v>78.972</v>
      </c>
      <c r="J29" s="19">
        <v>67.74</v>
      </c>
      <c r="K29" s="19">
        <f>J29</f>
        <v>67.74</v>
      </c>
      <c r="L29" s="19"/>
    </row>
    <row r="30" ht="24.95" customHeight="1" spans="1:12">
      <c r="A30" s="15">
        <v>27</v>
      </c>
      <c r="B30" s="16"/>
      <c r="C30" s="16"/>
      <c r="D30" s="17" t="s">
        <v>55</v>
      </c>
      <c r="E30" s="15">
        <v>36</v>
      </c>
      <c r="F30" s="15">
        <v>187</v>
      </c>
      <c r="G30" s="18">
        <f t="shared" si="2"/>
        <v>0.192513368983957</v>
      </c>
      <c r="H30" s="19">
        <v>97.24</v>
      </c>
      <c r="I30" s="19">
        <f t="shared" si="1"/>
        <v>58.344</v>
      </c>
      <c r="J30" s="19">
        <v>16.34</v>
      </c>
      <c r="K30" s="19">
        <f>J30</f>
        <v>16.34</v>
      </c>
      <c r="L30" s="19"/>
    </row>
    <row r="31" s="2" customFormat="1" ht="24.95" customHeight="1" spans="1:12">
      <c r="A31" s="15">
        <v>28</v>
      </c>
      <c r="B31" s="16"/>
      <c r="C31" s="16"/>
      <c r="D31" s="17" t="s">
        <v>56</v>
      </c>
      <c r="E31" s="15">
        <v>7</v>
      </c>
      <c r="F31" s="15">
        <v>36</v>
      </c>
      <c r="G31" s="18">
        <f t="shared" si="2"/>
        <v>0.194444444444444</v>
      </c>
      <c r="H31" s="19">
        <v>30.19</v>
      </c>
      <c r="I31" s="19">
        <f t="shared" si="1"/>
        <v>18.114</v>
      </c>
      <c r="J31" s="19">
        <v>74.78</v>
      </c>
      <c r="K31" s="19">
        <f>I31</f>
        <v>18.114</v>
      </c>
      <c r="L31" s="19"/>
    </row>
    <row r="32" ht="24.95" customHeight="1" spans="1:12">
      <c r="A32" s="15">
        <v>29</v>
      </c>
      <c r="B32" s="16"/>
      <c r="C32" s="16"/>
      <c r="D32" s="17" t="s">
        <v>57</v>
      </c>
      <c r="E32" s="15">
        <v>41</v>
      </c>
      <c r="F32" s="15">
        <v>245</v>
      </c>
      <c r="G32" s="18">
        <f t="shared" si="2"/>
        <v>0.16734693877551</v>
      </c>
      <c r="H32" s="19">
        <v>235.12</v>
      </c>
      <c r="I32" s="19">
        <f t="shared" si="1"/>
        <v>141.072</v>
      </c>
      <c r="J32" s="19">
        <v>206.73</v>
      </c>
      <c r="K32" s="19">
        <f>I32</f>
        <v>141.072</v>
      </c>
      <c r="L32" s="19"/>
    </row>
    <row r="33" ht="24.95" customHeight="1" spans="1:12">
      <c r="A33" s="15">
        <v>30</v>
      </c>
      <c r="B33" s="16"/>
      <c r="C33" s="16"/>
      <c r="D33" s="17" t="s">
        <v>58</v>
      </c>
      <c r="E33" s="15">
        <v>40</v>
      </c>
      <c r="F33" s="15">
        <v>202</v>
      </c>
      <c r="G33" s="18">
        <f t="shared" si="2"/>
        <v>0.198019801980198</v>
      </c>
      <c r="H33" s="19">
        <v>164</v>
      </c>
      <c r="I33" s="19">
        <f t="shared" si="1"/>
        <v>98.4</v>
      </c>
      <c r="J33" s="19">
        <v>37.19</v>
      </c>
      <c r="K33" s="19">
        <f>J33</f>
        <v>37.19</v>
      </c>
      <c r="L33" s="19"/>
    </row>
    <row r="34" ht="24.95" customHeight="1" spans="1:12">
      <c r="A34" s="15">
        <v>31</v>
      </c>
      <c r="B34" s="16"/>
      <c r="C34" s="16" t="s">
        <v>59</v>
      </c>
      <c r="D34" s="17" t="s">
        <v>60</v>
      </c>
      <c r="E34" s="15">
        <v>12</v>
      </c>
      <c r="F34" s="15">
        <v>69</v>
      </c>
      <c r="G34" s="18">
        <f t="shared" si="2"/>
        <v>0.173913043478261</v>
      </c>
      <c r="H34" s="19">
        <v>54.24</v>
      </c>
      <c r="I34" s="19">
        <f t="shared" si="1"/>
        <v>32.544</v>
      </c>
      <c r="J34" s="19">
        <v>22.26</v>
      </c>
      <c r="K34" s="19">
        <f>J34</f>
        <v>22.26</v>
      </c>
      <c r="L34" s="19"/>
    </row>
    <row r="35" ht="24.95" customHeight="1" spans="1:12">
      <c r="A35" s="15">
        <v>32</v>
      </c>
      <c r="B35" s="16"/>
      <c r="C35" s="16"/>
      <c r="D35" s="17" t="s">
        <v>61</v>
      </c>
      <c r="E35" s="15">
        <v>47</v>
      </c>
      <c r="F35" s="15">
        <v>69</v>
      </c>
      <c r="G35" s="18">
        <f t="shared" si="2"/>
        <v>0.681159420289855</v>
      </c>
      <c r="H35" s="19">
        <v>110</v>
      </c>
      <c r="I35" s="19">
        <f t="shared" si="1"/>
        <v>66</v>
      </c>
      <c r="J35" s="19">
        <v>0</v>
      </c>
      <c r="K35" s="19">
        <f>J35</f>
        <v>0</v>
      </c>
      <c r="L35" s="19"/>
    </row>
    <row r="36" ht="24.95" customHeight="1" spans="1:12">
      <c r="A36" s="15">
        <v>33</v>
      </c>
      <c r="B36" s="16"/>
      <c r="C36" s="16"/>
      <c r="D36" s="17" t="s">
        <v>62</v>
      </c>
      <c r="E36" s="15">
        <v>4</v>
      </c>
      <c r="F36" s="15">
        <v>25</v>
      </c>
      <c r="G36" s="18">
        <f t="shared" si="2"/>
        <v>0.16</v>
      </c>
      <c r="H36" s="19">
        <v>13.77</v>
      </c>
      <c r="I36" s="19">
        <f t="shared" ref="I36:I54" si="3">H36*0.6</f>
        <v>8.262</v>
      </c>
      <c r="J36" s="19">
        <v>17.41</v>
      </c>
      <c r="K36" s="19">
        <f>I36</f>
        <v>8.262</v>
      </c>
      <c r="L36" s="19"/>
    </row>
    <row r="37" s="2" customFormat="1" ht="24.95" customHeight="1" spans="1:12">
      <c r="A37" s="15">
        <v>34</v>
      </c>
      <c r="B37" s="16"/>
      <c r="C37" s="16"/>
      <c r="D37" s="17" t="s">
        <v>63</v>
      </c>
      <c r="E37" s="15">
        <v>93</v>
      </c>
      <c r="F37" s="15">
        <v>630</v>
      </c>
      <c r="G37" s="18">
        <f t="shared" si="2"/>
        <v>0.147619047619048</v>
      </c>
      <c r="H37" s="19">
        <v>278</v>
      </c>
      <c r="I37" s="19">
        <f t="shared" si="3"/>
        <v>166.8</v>
      </c>
      <c r="J37" s="19">
        <v>81.9</v>
      </c>
      <c r="K37" s="19">
        <f>J37</f>
        <v>81.9</v>
      </c>
      <c r="L37" s="19"/>
    </row>
    <row r="38" s="1" customFormat="1" ht="24.95" customHeight="1" spans="1:12">
      <c r="A38" s="15">
        <v>35</v>
      </c>
      <c r="B38" s="16" t="s">
        <v>64</v>
      </c>
      <c r="C38" s="16" t="s">
        <v>65</v>
      </c>
      <c r="D38" s="17" t="s">
        <v>66</v>
      </c>
      <c r="E38" s="15">
        <v>0</v>
      </c>
      <c r="F38" s="15">
        <v>192</v>
      </c>
      <c r="G38" s="18">
        <f t="shared" si="2"/>
        <v>0</v>
      </c>
      <c r="H38" s="19">
        <v>127.18</v>
      </c>
      <c r="I38" s="19">
        <f t="shared" si="3"/>
        <v>76.308</v>
      </c>
      <c r="J38" s="19">
        <v>3.66</v>
      </c>
      <c r="K38" s="19">
        <v>0</v>
      </c>
      <c r="L38" s="19"/>
    </row>
    <row r="39" ht="24.95" customHeight="1" spans="1:12">
      <c r="A39" s="15">
        <v>36</v>
      </c>
      <c r="B39" s="16"/>
      <c r="C39" s="16"/>
      <c r="D39" s="17" t="s">
        <v>67</v>
      </c>
      <c r="E39" s="15">
        <v>11</v>
      </c>
      <c r="F39" s="15">
        <v>60</v>
      </c>
      <c r="G39" s="18">
        <f t="shared" si="2"/>
        <v>0.183333333333333</v>
      </c>
      <c r="H39" s="19">
        <v>32.18</v>
      </c>
      <c r="I39" s="19">
        <f t="shared" si="3"/>
        <v>19.308</v>
      </c>
      <c r="J39" s="19">
        <v>2.45</v>
      </c>
      <c r="K39" s="19">
        <f>J39</f>
        <v>2.45</v>
      </c>
      <c r="L39" s="19"/>
    </row>
    <row r="40" ht="24.95" customHeight="1" spans="1:12">
      <c r="A40" s="15">
        <v>37</v>
      </c>
      <c r="B40" s="16"/>
      <c r="C40" s="16" t="s">
        <v>68</v>
      </c>
      <c r="D40" s="17" t="s">
        <v>69</v>
      </c>
      <c r="E40" s="15">
        <v>18</v>
      </c>
      <c r="F40" s="15">
        <v>98</v>
      </c>
      <c r="G40" s="18">
        <f t="shared" si="2"/>
        <v>0.183673469387755</v>
      </c>
      <c r="H40" s="19">
        <v>67.4</v>
      </c>
      <c r="I40" s="19">
        <f t="shared" si="3"/>
        <v>40.44</v>
      </c>
      <c r="J40" s="19">
        <v>5.72</v>
      </c>
      <c r="K40" s="19">
        <f>J40</f>
        <v>5.72</v>
      </c>
      <c r="L40" s="19"/>
    </row>
    <row r="41" ht="24.95" customHeight="1" spans="1:12">
      <c r="A41" s="15">
        <v>38</v>
      </c>
      <c r="B41" s="16"/>
      <c r="C41" s="16"/>
      <c r="D41" s="17" t="s">
        <v>70</v>
      </c>
      <c r="E41" s="15">
        <v>20</v>
      </c>
      <c r="F41" s="15">
        <v>156</v>
      </c>
      <c r="G41" s="18">
        <f t="shared" si="2"/>
        <v>0.128205128205128</v>
      </c>
      <c r="H41" s="19">
        <v>98.18</v>
      </c>
      <c r="I41" s="19">
        <f t="shared" si="3"/>
        <v>58.908</v>
      </c>
      <c r="J41" s="19">
        <v>0.86</v>
      </c>
      <c r="K41" s="19">
        <v>0</v>
      </c>
      <c r="L41" s="19"/>
    </row>
    <row r="42" ht="24.95" customHeight="1" spans="1:12">
      <c r="A42" s="15">
        <v>39</v>
      </c>
      <c r="B42" s="16" t="s">
        <v>71</v>
      </c>
      <c r="C42" s="16" t="s">
        <v>72</v>
      </c>
      <c r="D42" s="17" t="s">
        <v>73</v>
      </c>
      <c r="E42" s="15">
        <v>0</v>
      </c>
      <c r="F42" s="15">
        <v>64</v>
      </c>
      <c r="G42" s="18">
        <f t="shared" si="2"/>
        <v>0</v>
      </c>
      <c r="H42" s="19">
        <v>23.01</v>
      </c>
      <c r="I42" s="19">
        <f t="shared" si="3"/>
        <v>13.806</v>
      </c>
      <c r="J42" s="19">
        <v>0</v>
      </c>
      <c r="K42" s="19">
        <v>0</v>
      </c>
      <c r="L42" s="19"/>
    </row>
    <row r="43" ht="24.95" customHeight="1" spans="1:12">
      <c r="A43" s="15">
        <v>40</v>
      </c>
      <c r="B43" s="16"/>
      <c r="C43" s="16"/>
      <c r="D43" s="17" t="s">
        <v>74</v>
      </c>
      <c r="E43" s="15">
        <v>8</v>
      </c>
      <c r="F43" s="15">
        <v>45</v>
      </c>
      <c r="G43" s="18">
        <f t="shared" si="2"/>
        <v>0.177777777777778</v>
      </c>
      <c r="H43" s="19">
        <v>30</v>
      </c>
      <c r="I43" s="19">
        <f t="shared" si="3"/>
        <v>18</v>
      </c>
      <c r="J43" s="19">
        <v>6.96</v>
      </c>
      <c r="K43" s="19">
        <f t="shared" ref="K43:K48" si="4">J43</f>
        <v>6.96</v>
      </c>
      <c r="L43" s="19"/>
    </row>
    <row r="44" ht="24.95" customHeight="1" spans="1:12">
      <c r="A44" s="15">
        <v>41</v>
      </c>
      <c r="B44" s="16"/>
      <c r="C44" s="16" t="s">
        <v>75</v>
      </c>
      <c r="D44" s="17" t="s">
        <v>76</v>
      </c>
      <c r="E44" s="15">
        <v>9</v>
      </c>
      <c r="F44" s="15">
        <v>53</v>
      </c>
      <c r="G44" s="18">
        <f t="shared" si="2"/>
        <v>0.169811320754717</v>
      </c>
      <c r="H44" s="19">
        <v>22.63</v>
      </c>
      <c r="I44" s="19">
        <f t="shared" si="3"/>
        <v>13.578</v>
      </c>
      <c r="J44" s="19">
        <v>2.23</v>
      </c>
      <c r="K44" s="19">
        <f t="shared" si="4"/>
        <v>2.23</v>
      </c>
      <c r="L44" s="19"/>
    </row>
    <row r="45" ht="24.95" customHeight="1" spans="1:12">
      <c r="A45" s="15">
        <v>42</v>
      </c>
      <c r="B45" s="16"/>
      <c r="C45" s="16"/>
      <c r="D45" s="17" t="s">
        <v>77</v>
      </c>
      <c r="E45" s="15">
        <v>9</v>
      </c>
      <c r="F45" s="15">
        <v>36</v>
      </c>
      <c r="G45" s="18">
        <f t="shared" si="2"/>
        <v>0.25</v>
      </c>
      <c r="H45" s="19">
        <v>25.8</v>
      </c>
      <c r="I45" s="19">
        <f t="shared" si="3"/>
        <v>15.48</v>
      </c>
      <c r="J45" s="19">
        <v>2.59</v>
      </c>
      <c r="K45" s="19">
        <f t="shared" si="4"/>
        <v>2.59</v>
      </c>
      <c r="L45" s="19"/>
    </row>
    <row r="46" s="2" customFormat="1" ht="24.95" customHeight="1" spans="1:12">
      <c r="A46" s="15">
        <v>43</v>
      </c>
      <c r="B46" s="16"/>
      <c r="C46" s="16" t="s">
        <v>78</v>
      </c>
      <c r="D46" s="17" t="s">
        <v>79</v>
      </c>
      <c r="E46" s="15">
        <v>44</v>
      </c>
      <c r="F46" s="15">
        <v>153</v>
      </c>
      <c r="G46" s="18">
        <f t="shared" si="2"/>
        <v>0.287581699346405</v>
      </c>
      <c r="H46" s="19">
        <v>123.8</v>
      </c>
      <c r="I46" s="19">
        <f t="shared" si="3"/>
        <v>74.28</v>
      </c>
      <c r="J46" s="19">
        <v>21.07</v>
      </c>
      <c r="K46" s="19">
        <f t="shared" si="4"/>
        <v>21.07</v>
      </c>
      <c r="L46" s="19"/>
    </row>
    <row r="47" s="2" customFormat="1" ht="24.95" customHeight="1" spans="1:12">
      <c r="A47" s="15">
        <v>44</v>
      </c>
      <c r="B47" s="16"/>
      <c r="C47" s="16" t="s">
        <v>80</v>
      </c>
      <c r="D47" s="17" t="s">
        <v>81</v>
      </c>
      <c r="E47" s="15">
        <v>19</v>
      </c>
      <c r="F47" s="15">
        <v>112</v>
      </c>
      <c r="G47" s="18">
        <f t="shared" si="2"/>
        <v>0.169642857142857</v>
      </c>
      <c r="H47" s="19">
        <v>40.49</v>
      </c>
      <c r="I47" s="19">
        <f t="shared" si="3"/>
        <v>24.294</v>
      </c>
      <c r="J47" s="19">
        <v>7.03</v>
      </c>
      <c r="K47" s="19">
        <f t="shared" si="4"/>
        <v>7.03</v>
      </c>
      <c r="L47" s="19"/>
    </row>
    <row r="48" ht="24.95" customHeight="1" spans="1:12">
      <c r="A48" s="15">
        <v>45</v>
      </c>
      <c r="B48" s="16"/>
      <c r="C48" s="16"/>
      <c r="D48" s="17" t="s">
        <v>82</v>
      </c>
      <c r="E48" s="15">
        <v>15</v>
      </c>
      <c r="F48" s="15">
        <v>40</v>
      </c>
      <c r="G48" s="18">
        <f t="shared" si="2"/>
        <v>0.375</v>
      </c>
      <c r="H48" s="19">
        <v>44.82</v>
      </c>
      <c r="I48" s="19">
        <f t="shared" si="3"/>
        <v>26.892</v>
      </c>
      <c r="J48" s="19">
        <v>2.57</v>
      </c>
      <c r="K48" s="19">
        <f t="shared" si="4"/>
        <v>2.57</v>
      </c>
      <c r="L48" s="19"/>
    </row>
    <row r="49" s="2" customFormat="1" ht="24.95" customHeight="1" spans="1:12">
      <c r="A49" s="15">
        <v>46</v>
      </c>
      <c r="B49" s="16"/>
      <c r="C49" s="16"/>
      <c r="D49" s="17" t="s">
        <v>83</v>
      </c>
      <c r="E49" s="15">
        <v>10</v>
      </c>
      <c r="F49" s="15">
        <v>64</v>
      </c>
      <c r="G49" s="18">
        <f t="shared" si="2"/>
        <v>0.15625</v>
      </c>
      <c r="H49" s="19">
        <v>36.19</v>
      </c>
      <c r="I49" s="19">
        <f t="shared" si="3"/>
        <v>21.714</v>
      </c>
      <c r="J49" s="19">
        <v>40.14</v>
      </c>
      <c r="K49" s="19">
        <f>I49</f>
        <v>21.714</v>
      </c>
      <c r="L49" s="19"/>
    </row>
    <row r="50" ht="24.95" customHeight="1" spans="1:12">
      <c r="A50" s="15">
        <v>47</v>
      </c>
      <c r="B50" s="16"/>
      <c r="C50" s="16"/>
      <c r="D50" s="17" t="s">
        <v>84</v>
      </c>
      <c r="E50" s="15">
        <v>25</v>
      </c>
      <c r="F50" s="15">
        <v>93</v>
      </c>
      <c r="G50" s="18">
        <f t="shared" si="2"/>
        <v>0.268817204301075</v>
      </c>
      <c r="H50" s="19">
        <v>81.19</v>
      </c>
      <c r="I50" s="19">
        <f t="shared" si="3"/>
        <v>48.714</v>
      </c>
      <c r="J50" s="19">
        <v>3.49</v>
      </c>
      <c r="K50" s="19">
        <f>J50</f>
        <v>3.49</v>
      </c>
      <c r="L50" s="19"/>
    </row>
    <row r="51" ht="24.95" customHeight="1" spans="1:12">
      <c r="A51" s="15">
        <v>48</v>
      </c>
      <c r="B51" s="16"/>
      <c r="C51" s="16" t="s">
        <v>85</v>
      </c>
      <c r="D51" s="17" t="s">
        <v>86</v>
      </c>
      <c r="E51" s="15">
        <v>32</v>
      </c>
      <c r="F51" s="15">
        <v>107</v>
      </c>
      <c r="G51" s="18">
        <f t="shared" si="2"/>
        <v>0.299065420560748</v>
      </c>
      <c r="H51" s="19">
        <v>71.3</v>
      </c>
      <c r="I51" s="19">
        <f t="shared" si="3"/>
        <v>42.78</v>
      </c>
      <c r="J51" s="19">
        <v>0.16</v>
      </c>
      <c r="K51" s="19">
        <f>J51</f>
        <v>0.16</v>
      </c>
      <c r="L51" s="19"/>
    </row>
    <row r="52" ht="24.95" customHeight="1" spans="1:12">
      <c r="A52" s="15">
        <v>49</v>
      </c>
      <c r="B52" s="16"/>
      <c r="C52" s="16" t="s">
        <v>87</v>
      </c>
      <c r="D52" s="17" t="s">
        <v>88</v>
      </c>
      <c r="E52" s="15">
        <v>5</v>
      </c>
      <c r="F52" s="15">
        <v>24</v>
      </c>
      <c r="G52" s="18">
        <f t="shared" si="2"/>
        <v>0.208333333333333</v>
      </c>
      <c r="H52" s="19">
        <v>14.8</v>
      </c>
      <c r="I52" s="19">
        <f t="shared" si="3"/>
        <v>8.88</v>
      </c>
      <c r="J52" s="19">
        <v>0.54</v>
      </c>
      <c r="K52" s="19">
        <v>0</v>
      </c>
      <c r="L52" s="23" t="s">
        <v>89</v>
      </c>
    </row>
    <row r="53" ht="48" customHeight="1" spans="1:12">
      <c r="A53" s="15">
        <v>50</v>
      </c>
      <c r="B53" s="16"/>
      <c r="C53" s="16"/>
      <c r="D53" s="17" t="s">
        <v>90</v>
      </c>
      <c r="E53" s="15">
        <v>11</v>
      </c>
      <c r="F53" s="15">
        <v>34</v>
      </c>
      <c r="G53" s="18">
        <f t="shared" si="2"/>
        <v>0.323529411764706</v>
      </c>
      <c r="H53" s="19">
        <v>41.56</v>
      </c>
      <c r="I53" s="19">
        <f t="shared" si="3"/>
        <v>24.936</v>
      </c>
      <c r="J53" s="19">
        <v>0</v>
      </c>
      <c r="K53" s="19">
        <v>0</v>
      </c>
      <c r="L53" s="23" t="s">
        <v>91</v>
      </c>
    </row>
    <row r="54" ht="24.95" customHeight="1" spans="1:12">
      <c r="A54" s="15">
        <v>51</v>
      </c>
      <c r="B54" s="16"/>
      <c r="C54" s="16" t="s">
        <v>92</v>
      </c>
      <c r="D54" s="17" t="s">
        <v>93</v>
      </c>
      <c r="E54" s="15">
        <v>26</v>
      </c>
      <c r="F54" s="15">
        <v>153</v>
      </c>
      <c r="G54" s="18">
        <f t="shared" si="2"/>
        <v>0.169934640522876</v>
      </c>
      <c r="H54" s="19">
        <v>63.85</v>
      </c>
      <c r="I54" s="19">
        <f t="shared" si="3"/>
        <v>38.31</v>
      </c>
      <c r="J54" s="19">
        <v>121.57</v>
      </c>
      <c r="K54" s="19">
        <f>I54</f>
        <v>38.31</v>
      </c>
      <c r="L54" s="19"/>
    </row>
  </sheetData>
  <autoFilter ref="A2:L54">
    <extLst/>
  </autoFilter>
  <mergeCells count="23">
    <mergeCell ref="A1:L1"/>
    <mergeCell ref="A3:D3"/>
    <mergeCell ref="B4:B12"/>
    <mergeCell ref="B13:B22"/>
    <mergeCell ref="B23:B27"/>
    <mergeCell ref="B28:B37"/>
    <mergeCell ref="B38:B41"/>
    <mergeCell ref="B42:B54"/>
    <mergeCell ref="C4:C10"/>
    <mergeCell ref="C11:C12"/>
    <mergeCell ref="C13:C17"/>
    <mergeCell ref="C18:C19"/>
    <mergeCell ref="C20:C21"/>
    <mergeCell ref="C23:C24"/>
    <mergeCell ref="C26:C27"/>
    <mergeCell ref="C29:C33"/>
    <mergeCell ref="C34:C37"/>
    <mergeCell ref="C38:C39"/>
    <mergeCell ref="C40:C41"/>
    <mergeCell ref="C42:C43"/>
    <mergeCell ref="C44:C45"/>
    <mergeCell ref="C47:C50"/>
    <mergeCell ref="C52:C53"/>
  </mergeCells>
  <pageMargins left="0.708661417322835" right="0.708661417322835" top="0.748031496062992" bottom="0.748031496062992" header="0.31496062992126" footer="0.31496062992126"/>
  <pageSetup paperSize="9" scale="82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麒</cp:lastModifiedBy>
  <dcterms:created xsi:type="dcterms:W3CDTF">2006-09-15T16:00:00Z</dcterms:created>
  <dcterms:modified xsi:type="dcterms:W3CDTF">2019-11-13T02:15:41Z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