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0" windowWidth="21180" windowHeight="8865"/>
  </bookViews>
  <sheets>
    <sheet name="分配表" sheetId="8" r:id="rId1"/>
  </sheets>
  <externalReferences>
    <externalReference r:id="rId2"/>
  </externalReferences>
  <definedNames>
    <definedName name="_xlnm._FilterDatabase" localSheetId="0" hidden="1">分配表!$A$6:$R$155</definedName>
    <definedName name="_xlnm.Print_Titles" localSheetId="0">分配表!$4:$6</definedName>
    <definedName name="Q_02_01" comment="QACQS=53">#REF!</definedName>
    <definedName name="Q_02_02" comment="QACQS=37">#REF!</definedName>
    <definedName name="Q_03_01" comment="QACQS=39">#REF!</definedName>
    <definedName name="Q_03_02" comment="QACQS=13,QBCQF=deptfullcode">#REF!</definedName>
    <definedName name="Q_03_03" comment="QACQS=39">#REF!</definedName>
    <definedName name="Q_03_04" comment="QACQS=40">#REF!</definedName>
    <definedName name="R_01_01" comment="SEDT=0">[1]附表1省级基本信息表!$E$7:$G$7,[1]附表1省级基本信息表!$I$7:$J$7</definedName>
    <definedName name="S_01_01" comment="SADS=1">[1]附表1省级基本信息表!$C$7:$G$7,[1]附表1省级基本信息表!$I$7:$L$7</definedName>
    <definedName name="S_02_01" comment="SADS=1,SEDT=1">#REF!</definedName>
    <definedName name="S_02_02" comment="SADS=1,SEDT=2,SFDTDL=2">#REF!</definedName>
    <definedName name="S_02_04" comment="SADS=1,SEDT=0,SFDTDL=100">#REF!</definedName>
    <definedName name="S_02_05" comment="SADS=1,SEDT=0">#REF!</definedName>
    <definedName name="S_02_06" comment="SADS=1,SEDT=1">#REF!</definedName>
    <definedName name="S_02_07" comment="SADS=1,SEDT=2,SFDTDL=2">#REF!,#REF!</definedName>
    <definedName name="S_02_08" comment="SADS=1,SEDT=0,SFDTDL=100">#REF!</definedName>
    <definedName name="S_03_01" comment="SADS=1,SEDT=0,SFDTDL=100">[1]附表2省级分县基本信息汇总表!$D$943:$J$943,[1]附表2省级分县基本信息汇总表!$L$943:$N$943,[1]附表2省级分县基本信息汇总表!$W$943</definedName>
    <definedName name="S_03_02" comment="SADS=1,SEDT=1">#REF!</definedName>
    <definedName name="S_03_03" comment="SADS=1,SEDT=2,SFDTDL=2">#REF!</definedName>
    <definedName name="S_03_04" comment="SADS=1,SEDT=1">#REF!</definedName>
    <definedName name="S_03_05" comment="SADS=1,SEDT=2,SFDTDL=2">#REF!</definedName>
    <definedName name="S_03_06" comment="SADS=1">#REF!</definedName>
    <definedName name="S_03_07" comment="SADS=1,SEDT=1">#REF!</definedName>
    <definedName name="S_03_08" comment="SADS=1,SEDT=0,SFDTDL=500">#REF!</definedName>
    <definedName name="S_04_07" comment="SADS=1,SEDT=2,SFDTDL=2">'[1]附表4省级集中连片地区分县实施情况汇总表 '!$I$9,'[1]附表4省级集中连片地区分县实施情况汇总表 '!$S$9</definedName>
  </definedNames>
  <calcPr calcId="145621"/>
</workbook>
</file>

<file path=xl/calcChain.xml><?xml version="1.0" encoding="utf-8"?>
<calcChain xmlns="http://schemas.openxmlformats.org/spreadsheetml/2006/main">
  <c r="K7" i="8" l="1"/>
  <c r="L7" i="8"/>
  <c r="K8" i="8"/>
  <c r="L8" i="8"/>
  <c r="M8" i="8"/>
  <c r="Q8" i="8"/>
  <c r="M9" i="8"/>
  <c r="Q9" i="8"/>
  <c r="M10" i="8"/>
  <c r="Q10" i="8"/>
  <c r="M11" i="8"/>
  <c r="Q11" i="8"/>
  <c r="M12" i="8"/>
  <c r="Q12" i="8"/>
  <c r="M13" i="8"/>
  <c r="Q13" i="8"/>
  <c r="M14" i="8"/>
  <c r="Q14" i="8"/>
  <c r="M15" i="8"/>
  <c r="Q15" i="8"/>
  <c r="K16" i="8"/>
  <c r="L16" i="8"/>
  <c r="M16" i="8"/>
  <c r="Q16" i="8"/>
  <c r="M17" i="8"/>
  <c r="Q17" i="8"/>
  <c r="M18" i="8"/>
  <c r="Q18" i="8"/>
  <c r="M19" i="8"/>
  <c r="Q19" i="8"/>
  <c r="M20" i="8"/>
  <c r="Q20" i="8"/>
  <c r="M21" i="8"/>
  <c r="Q21" i="8"/>
  <c r="M22" i="8"/>
  <c r="Q22" i="8"/>
  <c r="M23" i="8"/>
  <c r="Q23" i="8"/>
  <c r="M24" i="8"/>
  <c r="Q24" i="8"/>
  <c r="M25" i="8"/>
  <c r="Q25" i="8"/>
  <c r="K26" i="8"/>
  <c r="L26" i="8"/>
  <c r="M26" i="8"/>
  <c r="Q26" i="8"/>
  <c r="M27" i="8"/>
  <c r="Q27" i="8"/>
  <c r="M28" i="8"/>
  <c r="Q28" i="8"/>
  <c r="M29" i="8"/>
  <c r="Q29" i="8"/>
  <c r="M30" i="8"/>
  <c r="Q30" i="8"/>
  <c r="M31" i="8"/>
  <c r="Q31" i="8"/>
  <c r="M32" i="8"/>
  <c r="Q32" i="8"/>
  <c r="K33" i="8"/>
  <c r="L33" i="8"/>
  <c r="M33" i="8"/>
  <c r="Q33" i="8"/>
  <c r="M34" i="8"/>
  <c r="Q34" i="8"/>
  <c r="M35" i="8"/>
  <c r="Q35" i="8"/>
  <c r="M36" i="8"/>
  <c r="Q36" i="8"/>
  <c r="M37" i="8"/>
  <c r="Q37" i="8"/>
  <c r="M38" i="8"/>
  <c r="Q38" i="8"/>
  <c r="M39" i="8"/>
  <c r="Q39" i="8"/>
  <c r="M40" i="8"/>
  <c r="Q40" i="8"/>
  <c r="M41" i="8"/>
  <c r="Q41" i="8"/>
  <c r="M42" i="8"/>
  <c r="Q42" i="8"/>
  <c r="M43" i="8"/>
  <c r="Q43" i="8"/>
  <c r="M44" i="8"/>
  <c r="Q44" i="8"/>
  <c r="M45" i="8"/>
  <c r="Q45" i="8"/>
  <c r="K46" i="8"/>
  <c r="L46" i="8"/>
  <c r="Q46" i="8"/>
  <c r="M47" i="8"/>
  <c r="Q47" i="8"/>
  <c r="M48" i="8"/>
  <c r="Q48" i="8"/>
  <c r="M49" i="8"/>
  <c r="M46" i="8" s="1"/>
  <c r="Q49" i="8"/>
  <c r="M50" i="8"/>
  <c r="Q50" i="8"/>
  <c r="M51" i="8"/>
  <c r="Q51" i="8"/>
  <c r="M52" i="8"/>
  <c r="Q52" i="8"/>
  <c r="M53" i="8"/>
  <c r="Q53" i="8"/>
  <c r="M54" i="8"/>
  <c r="Q54" i="8"/>
  <c r="M55" i="8"/>
  <c r="Q55" i="8"/>
  <c r="M56" i="8"/>
  <c r="Q56" i="8"/>
  <c r="M57" i="8"/>
  <c r="Q57" i="8"/>
  <c r="M58" i="8"/>
  <c r="Q58" i="8"/>
  <c r="K59" i="8"/>
  <c r="L59" i="8"/>
  <c r="M59" i="8"/>
  <c r="Q59" i="8"/>
  <c r="M60" i="8"/>
  <c r="Q60" i="8"/>
  <c r="M61" i="8"/>
  <c r="Q61" i="8"/>
  <c r="M62" i="8"/>
  <c r="Q62" i="8"/>
  <c r="M63" i="8"/>
  <c r="Q63" i="8"/>
  <c r="M64" i="8"/>
  <c r="Q64" i="8"/>
  <c r="M65" i="8"/>
  <c r="Q65" i="8"/>
  <c r="M66" i="8"/>
  <c r="Q66" i="8"/>
  <c r="M67" i="8"/>
  <c r="Q67" i="8"/>
  <c r="M68" i="8"/>
  <c r="Q68" i="8"/>
  <c r="M69" i="8"/>
  <c r="Q69" i="8"/>
  <c r="M70" i="8"/>
  <c r="Q70" i="8"/>
  <c r="K71" i="8"/>
  <c r="L71" i="8"/>
  <c r="M71" i="8"/>
  <c r="Q71" i="8"/>
  <c r="M72" i="8"/>
  <c r="Q72" i="8"/>
  <c r="M73" i="8"/>
  <c r="Q73" i="8"/>
  <c r="M74" i="8"/>
  <c r="Q74" i="8"/>
  <c r="M75" i="8"/>
  <c r="Q75" i="8"/>
  <c r="M76" i="8"/>
  <c r="Q76" i="8"/>
  <c r="M77" i="8"/>
  <c r="Q77" i="8"/>
  <c r="M78" i="8"/>
  <c r="Q78" i="8"/>
  <c r="M79" i="8"/>
  <c r="Q79" i="8"/>
  <c r="M80" i="8"/>
  <c r="Q80" i="8"/>
  <c r="M81" i="8"/>
  <c r="Q81" i="8"/>
  <c r="M82" i="8"/>
  <c r="Q82" i="8"/>
  <c r="M83" i="8"/>
  <c r="Q83" i="8"/>
  <c r="M84" i="8"/>
  <c r="Q84" i="8"/>
  <c r="M85" i="8"/>
  <c r="Q85" i="8"/>
  <c r="K86" i="8"/>
  <c r="L86" i="8"/>
  <c r="M86" i="8"/>
  <c r="Q86" i="8"/>
  <c r="M87" i="8"/>
  <c r="Q87" i="8"/>
  <c r="M88" i="8"/>
  <c r="Q88" i="8"/>
  <c r="M89" i="8"/>
  <c r="Q89" i="8"/>
  <c r="M90" i="8"/>
  <c r="Q90" i="8"/>
  <c r="M91" i="8"/>
  <c r="Q91" i="8"/>
  <c r="M92" i="8"/>
  <c r="Q92" i="8"/>
  <c r="M93" i="8"/>
  <c r="Q93" i="8"/>
  <c r="K94" i="8"/>
  <c r="L94" i="8"/>
  <c r="M94" i="8"/>
  <c r="Q94" i="8"/>
  <c r="M95" i="8"/>
  <c r="Q95" i="8"/>
  <c r="M96" i="8"/>
  <c r="Q96" i="8"/>
  <c r="M97" i="8"/>
  <c r="Q97" i="8"/>
  <c r="M98" i="8"/>
  <c r="Q98" i="8"/>
  <c r="K99" i="8"/>
  <c r="L99" i="8"/>
  <c r="M99" i="8"/>
  <c r="Q99" i="8"/>
  <c r="M100" i="8"/>
  <c r="Q100" i="8"/>
  <c r="M101" i="8"/>
  <c r="Q101" i="8"/>
  <c r="M102" i="8"/>
  <c r="Q102" i="8"/>
  <c r="M103" i="8"/>
  <c r="Q103" i="8"/>
  <c r="M104" i="8"/>
  <c r="Q104" i="8"/>
  <c r="M105" i="8"/>
  <c r="Q105" i="8"/>
  <c r="M106" i="8"/>
  <c r="Q106" i="8"/>
  <c r="M107" i="8"/>
  <c r="Q107" i="8"/>
  <c r="M108" i="8"/>
  <c r="Q108" i="8"/>
  <c r="M109" i="8"/>
  <c r="Q109" i="8"/>
  <c r="M110" i="8"/>
  <c r="Q110" i="8"/>
  <c r="K111" i="8"/>
  <c r="L111" i="8"/>
  <c r="M111" i="8"/>
  <c r="Q111" i="8"/>
  <c r="M112" i="8"/>
  <c r="Q112" i="8"/>
  <c r="M113" i="8"/>
  <c r="Q113" i="8"/>
  <c r="M114" i="8"/>
  <c r="Q114" i="8"/>
  <c r="M115" i="8"/>
  <c r="Q115" i="8"/>
  <c r="M116" i="8"/>
  <c r="Q116" i="8"/>
  <c r="M117" i="8"/>
  <c r="Q117" i="8"/>
  <c r="M118" i="8"/>
  <c r="Q118" i="8"/>
  <c r="M119" i="8"/>
  <c r="Q119" i="8"/>
  <c r="M120" i="8"/>
  <c r="Q120" i="8"/>
  <c r="M121" i="8"/>
  <c r="Q121" i="8"/>
  <c r="M122" i="8"/>
  <c r="Q122" i="8"/>
  <c r="M123" i="8"/>
  <c r="Q123" i="8"/>
  <c r="M124" i="8"/>
  <c r="Q124" i="8"/>
  <c r="K125" i="8"/>
  <c r="L125" i="8"/>
  <c r="M125" i="8"/>
  <c r="Q125" i="8"/>
  <c r="M126" i="8"/>
  <c r="Q126" i="8"/>
  <c r="M127" i="8"/>
  <c r="Q127" i="8"/>
  <c r="M128" i="8"/>
  <c r="Q128" i="8"/>
  <c r="M129" i="8"/>
  <c r="Q129" i="8"/>
  <c r="M130" i="8"/>
  <c r="Q130" i="8"/>
  <c r="M131" i="8"/>
  <c r="Q131" i="8"/>
  <c r="K132" i="8"/>
  <c r="L132" i="8"/>
  <c r="M132" i="8"/>
  <c r="Q132" i="8"/>
  <c r="M133" i="8"/>
  <c r="Q133" i="8"/>
  <c r="M134" i="8"/>
  <c r="Q134" i="8"/>
  <c r="M135" i="8"/>
  <c r="Q135" i="8"/>
  <c r="M136" i="8"/>
  <c r="Q136" i="8"/>
  <c r="M137" i="8"/>
  <c r="Q137" i="8"/>
  <c r="M138" i="8"/>
  <c r="Q138" i="8"/>
  <c r="M139" i="8"/>
  <c r="Q139" i="8"/>
  <c r="M140" i="8"/>
  <c r="Q140" i="8"/>
  <c r="M141" i="8"/>
  <c r="Q141" i="8"/>
  <c r="M142" i="8"/>
  <c r="Q142" i="8"/>
  <c r="M143" i="8"/>
  <c r="Q143" i="8"/>
  <c r="M144" i="8"/>
  <c r="Q144" i="8"/>
  <c r="M145" i="8"/>
  <c r="Q145" i="8"/>
  <c r="K146" i="8"/>
  <c r="L146" i="8"/>
  <c r="M146" i="8"/>
  <c r="Q146" i="8"/>
  <c r="M147" i="8"/>
  <c r="Q147" i="8"/>
  <c r="M148" i="8"/>
  <c r="Q148" i="8"/>
  <c r="M149" i="8"/>
  <c r="Q149" i="8"/>
  <c r="M150" i="8"/>
  <c r="Q150" i="8"/>
  <c r="M151" i="8"/>
  <c r="Q151" i="8"/>
  <c r="M152" i="8"/>
  <c r="Q152" i="8"/>
  <c r="M153" i="8"/>
  <c r="Q153" i="8"/>
  <c r="M154" i="8"/>
  <c r="Q154" i="8"/>
  <c r="M7" i="8" l="1"/>
  <c r="Q7" i="8"/>
</calcChain>
</file>

<file path=xl/sharedStrings.xml><?xml version="1.0" encoding="utf-8"?>
<sst xmlns="http://schemas.openxmlformats.org/spreadsheetml/2006/main" count="455" uniqueCount="186">
  <si>
    <t>岳麓区</t>
  </si>
  <si>
    <t>雨花区</t>
  </si>
  <si>
    <t>长沙县</t>
  </si>
  <si>
    <t>望城区</t>
  </si>
  <si>
    <t>浏阳市</t>
  </si>
  <si>
    <t>宁乡市</t>
  </si>
  <si>
    <t>珠晖区</t>
  </si>
  <si>
    <t>蒸湘区</t>
  </si>
  <si>
    <t>雁峰区</t>
  </si>
  <si>
    <t>石鼓区</t>
  </si>
  <si>
    <t>南岳区</t>
  </si>
  <si>
    <t>衡阳县</t>
  </si>
  <si>
    <t>衡山县</t>
  </si>
  <si>
    <t>衡南县</t>
  </si>
  <si>
    <t>常宁市</t>
  </si>
  <si>
    <t>耒阳市</t>
  </si>
  <si>
    <t>芦淞区</t>
  </si>
  <si>
    <t>荷塘区</t>
  </si>
  <si>
    <t>天元区</t>
  </si>
  <si>
    <t>渌口区</t>
  </si>
  <si>
    <t>醴陵市</t>
  </si>
  <si>
    <t>湘潭县</t>
  </si>
  <si>
    <t>韶山市</t>
  </si>
  <si>
    <t>雨湖区</t>
  </si>
  <si>
    <t>双清区</t>
  </si>
  <si>
    <t>大祥区</t>
  </si>
  <si>
    <t>北塔区</t>
  </si>
  <si>
    <t>岳阳县</t>
  </si>
  <si>
    <t>华容县</t>
  </si>
  <si>
    <t>临湘市</t>
  </si>
  <si>
    <t>汨罗市</t>
  </si>
  <si>
    <t>岳阳楼区</t>
  </si>
  <si>
    <t>云溪区</t>
  </si>
  <si>
    <t>君山区</t>
  </si>
  <si>
    <t>屈原管理区</t>
  </si>
  <si>
    <t>岳阳经济技术开发区</t>
  </si>
  <si>
    <t>武陵区</t>
  </si>
  <si>
    <t>鼎城区</t>
  </si>
  <si>
    <t>安乡县</t>
  </si>
  <si>
    <t>汉寿县</t>
  </si>
  <si>
    <t>桃源县</t>
  </si>
  <si>
    <t>澧县</t>
  </si>
  <si>
    <t>津市市</t>
  </si>
  <si>
    <t>临澧县</t>
  </si>
  <si>
    <t>资阳区</t>
  </si>
  <si>
    <t>赫山区</t>
  </si>
  <si>
    <t>南县</t>
  </si>
  <si>
    <t>沅江市</t>
  </si>
  <si>
    <t>北湖区</t>
  </si>
  <si>
    <t>苏仙区</t>
  </si>
  <si>
    <t>资兴市</t>
  </si>
  <si>
    <t>桂阳县</t>
  </si>
  <si>
    <t>永兴县</t>
  </si>
  <si>
    <t>嘉禾县</t>
  </si>
  <si>
    <t>临武县</t>
  </si>
  <si>
    <t>冷水滩区</t>
  </si>
  <si>
    <t>零陵区</t>
  </si>
  <si>
    <t>东安县</t>
  </si>
  <si>
    <t>蓝山县</t>
  </si>
  <si>
    <t>道县</t>
  </si>
  <si>
    <t>金洞管理区</t>
  </si>
  <si>
    <t>回龙圩管理区</t>
  </si>
  <si>
    <t>娄星区</t>
  </si>
  <si>
    <t>长沙市</t>
  </si>
  <si>
    <t>衡阳市</t>
  </si>
  <si>
    <t>株洲市</t>
  </si>
  <si>
    <t>湘潭市</t>
  </si>
  <si>
    <t>邵阳市</t>
  </si>
  <si>
    <t>岳阳市</t>
  </si>
  <si>
    <t>常德市</t>
  </si>
  <si>
    <t>益阳市</t>
  </si>
  <si>
    <t>郴州市</t>
  </si>
  <si>
    <t>永州市</t>
  </si>
  <si>
    <t>娄底市</t>
  </si>
  <si>
    <t>县市区</t>
    <phoneticPr fontId="6" type="noConversion"/>
  </si>
  <si>
    <t>档次</t>
    <phoneticPr fontId="9" type="noConversion"/>
  </si>
  <si>
    <t>省级分担比例</t>
    <phoneticPr fontId="9" type="noConversion"/>
  </si>
  <si>
    <t>衡东县</t>
    <phoneticPr fontId="6" type="noConversion"/>
  </si>
  <si>
    <t>攸县</t>
    <phoneticPr fontId="6" type="noConversion"/>
  </si>
  <si>
    <t>一档</t>
  </si>
  <si>
    <t>湘乡市</t>
    <phoneticPr fontId="6" type="noConversion"/>
  </si>
  <si>
    <t>湘阴县</t>
    <phoneticPr fontId="6" type="noConversion"/>
  </si>
  <si>
    <t>西洞庭管理区</t>
    <phoneticPr fontId="6" type="noConversion"/>
  </si>
  <si>
    <t>西湖管理区</t>
    <phoneticPr fontId="6" type="noConversion"/>
  </si>
  <si>
    <t>桃江县</t>
    <phoneticPr fontId="6" type="noConversion"/>
  </si>
  <si>
    <t>大通湖管理区</t>
    <phoneticPr fontId="6" type="noConversion"/>
  </si>
  <si>
    <t>市县级分担比例</t>
    <phoneticPr fontId="9" type="noConversion"/>
  </si>
  <si>
    <t>非贫困地区</t>
    <phoneticPr fontId="6" type="noConversion"/>
  </si>
  <si>
    <t>二档</t>
  </si>
  <si>
    <t>市州</t>
    <phoneticPr fontId="6" type="noConversion"/>
  </si>
  <si>
    <t>合计</t>
    <phoneticPr fontId="6" type="noConversion"/>
  </si>
  <si>
    <t>分担比例</t>
    <phoneticPr fontId="9" type="noConversion"/>
  </si>
  <si>
    <t>小计</t>
    <phoneticPr fontId="9" type="noConversion"/>
  </si>
  <si>
    <t>符合条件的教师人数</t>
    <phoneticPr fontId="9" type="noConversion"/>
  </si>
  <si>
    <t>自然村寨学校及教学点</t>
    <phoneticPr fontId="6" type="noConversion"/>
  </si>
  <si>
    <t>村委会所在地学校</t>
    <phoneticPr fontId="6" type="noConversion"/>
  </si>
  <si>
    <t>三档</t>
  </si>
  <si>
    <t>小计</t>
    <phoneticPr fontId="6" type="noConversion"/>
  </si>
  <si>
    <t>省级</t>
    <phoneticPr fontId="9" type="noConversion"/>
  </si>
  <si>
    <t>市县</t>
    <phoneticPr fontId="9" type="noConversion"/>
  </si>
  <si>
    <t>备注：经开区、高新区等暂按所在行政管理区分担比例纳入测算</t>
    <phoneticPr fontId="9" type="noConversion"/>
  </si>
  <si>
    <t>乡镇政府所在地（不含街道、城关镇）</t>
    <phoneticPr fontId="6" type="noConversion"/>
  </si>
  <si>
    <t>小计</t>
    <phoneticPr fontId="6" type="noConversion"/>
  </si>
  <si>
    <t>小计</t>
    <phoneticPr fontId="6" type="noConversion"/>
  </si>
  <si>
    <t>小计</t>
    <phoneticPr fontId="6" type="noConversion"/>
  </si>
  <si>
    <t>小计</t>
    <phoneticPr fontId="6" type="noConversion"/>
  </si>
  <si>
    <t>小计</t>
    <phoneticPr fontId="6" type="noConversion"/>
  </si>
  <si>
    <t>茶陵县</t>
  </si>
  <si>
    <t>炎陵县</t>
  </si>
  <si>
    <t>祁东县</t>
  </si>
  <si>
    <t>新邵县</t>
  </si>
  <si>
    <t>邵阳县</t>
  </si>
  <si>
    <t>隆回县</t>
  </si>
  <si>
    <t>洞口县</t>
  </si>
  <si>
    <t>绥宁县</t>
  </si>
  <si>
    <t>新宁县</t>
  </si>
  <si>
    <t>武冈市</t>
  </si>
  <si>
    <t>平江县</t>
  </si>
  <si>
    <t>石门县</t>
  </si>
  <si>
    <t>永定区</t>
  </si>
  <si>
    <t>武陵源区</t>
  </si>
  <si>
    <t>慈利县</t>
  </si>
  <si>
    <t>桑植县</t>
  </si>
  <si>
    <t>安化县</t>
  </si>
  <si>
    <t>宜章县</t>
  </si>
  <si>
    <t>汝城县</t>
  </si>
  <si>
    <t>桂东县</t>
  </si>
  <si>
    <t>安仁县</t>
  </si>
  <si>
    <t>双牌县</t>
  </si>
  <si>
    <t>江永县</t>
  </si>
  <si>
    <t>宁远县</t>
  </si>
  <si>
    <t>新田县</t>
  </si>
  <si>
    <t>鹤城区</t>
  </si>
  <si>
    <t>中方县</t>
  </si>
  <si>
    <t>沅陵县</t>
  </si>
  <si>
    <t>辰溪县</t>
  </si>
  <si>
    <t>溆浦县</t>
  </si>
  <si>
    <t>会同县</t>
  </si>
  <si>
    <t>洪江市</t>
  </si>
  <si>
    <t>双峰县</t>
  </si>
  <si>
    <t>新化县</t>
  </si>
  <si>
    <t>冷水江市</t>
  </si>
  <si>
    <t>涟源市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</si>
  <si>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</si>
  <si>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</si>
  <si>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</si>
  <si>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</si>
  <si>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</si>
  <si>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</si>
  <si>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</si>
  <si>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</si>
  <si>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城步县</t>
  </si>
  <si>
    <t>江华县</t>
  </si>
  <si>
    <t>麻阳县</t>
  </si>
  <si>
    <t>新晃县</t>
  </si>
  <si>
    <t>芷江县</t>
  </si>
  <si>
    <t>靖州县</t>
  </si>
  <si>
    <t>通道县</t>
  </si>
  <si>
    <t>小计</t>
    <phoneticPr fontId="6" type="noConversion"/>
  </si>
  <si>
    <t>张家界市</t>
    <phoneticPr fontId="6" type="noConversion"/>
  </si>
  <si>
    <t>类别</t>
    <phoneticPr fontId="6" type="noConversion"/>
  </si>
  <si>
    <t>贫困地区</t>
    <phoneticPr fontId="6" type="noConversion"/>
  </si>
  <si>
    <t>怀化市</t>
    <phoneticPr fontId="6" type="noConversion"/>
  </si>
  <si>
    <t>湘西土家族苗族自治州</t>
    <phoneticPr fontId="6" type="noConversion"/>
  </si>
  <si>
    <t>省级资金</t>
    <phoneticPr fontId="6" type="noConversion"/>
  </si>
  <si>
    <t>中央资金（统筹义务教育综合奖补资金）</t>
    <phoneticPr fontId="6" type="noConversion"/>
  </si>
  <si>
    <t>合计</t>
    <phoneticPr fontId="6" type="noConversion"/>
  </si>
  <si>
    <t>洪江区</t>
    <phoneticPr fontId="6" type="noConversion"/>
  </si>
  <si>
    <t>备注</t>
    <phoneticPr fontId="6" type="noConversion"/>
  </si>
  <si>
    <t>资金需求</t>
    <phoneticPr fontId="9" type="noConversion"/>
  </si>
  <si>
    <t>单位：万元</t>
    <phoneticPr fontId="6" type="noConversion"/>
  </si>
  <si>
    <t>邵东市</t>
    <phoneticPr fontId="6" type="noConversion"/>
  </si>
  <si>
    <t>此次下达省级资金</t>
    <phoneticPr fontId="9" type="noConversion"/>
  </si>
  <si>
    <t>长沙高新区</t>
    <phoneticPr fontId="6" type="noConversion"/>
  </si>
  <si>
    <t>九华示范区</t>
    <phoneticPr fontId="6" type="noConversion"/>
  </si>
  <si>
    <t>2022年湖南省乡村中小学教师人才津贴补助资金分配表</t>
    <phoneticPr fontId="6" type="noConversion"/>
  </si>
  <si>
    <t>湘财预〔2021〕302号已下达</t>
    <phoneticPr fontId="9" type="noConversion"/>
  </si>
  <si>
    <t>岳塘区（昭山示范区）</t>
    <phoneticPr fontId="6" type="noConversion"/>
  </si>
  <si>
    <t>石峰区（云龙示范区）</t>
    <phoneticPr fontId="6" type="noConversion"/>
  </si>
  <si>
    <t>昭山示范区提前下达中央资金2万，省级资金10万</t>
    <phoneticPr fontId="6" type="noConversion"/>
  </si>
  <si>
    <t>附件</t>
    <phoneticPr fontId="6" type="noConversion"/>
  </si>
  <si>
    <t>祁阳市</t>
    <phoneticPr fontId="6" type="noConversion"/>
  </si>
  <si>
    <t>常德经开区</t>
    <phoneticPr fontId="6" type="noConversion"/>
  </si>
  <si>
    <t>桃花源区</t>
    <phoneticPr fontId="6" type="noConversion"/>
  </si>
  <si>
    <t>柳叶湖管理区</t>
    <phoneticPr fontId="6" type="noConversion"/>
  </si>
  <si>
    <t>娄底经济技术开发区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</si>
</sst>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6"/>
      <name val="黑体"/>
      <family val="3"/>
      <charset val="134"/>
    </font>
    <font>
      <sz val="11"/>
      <name val="黑体"/>
      <family val="3"/>
      <charset val="134"/>
    </font>
    <font>
      <sz val="12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8"/>
      <name val="方正小标宋_GBK"/>
      <family val="4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/>
    <xf numFmtId="9" fontId="2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14" fillId="0" borderId="6" xfId="2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/>
    </xf>
    <xf numFmtId="176" fontId="17" fillId="0" borderId="6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/>
    </xf>
    <xf numFmtId="9" fontId="11" fillId="0" borderId="6" xfId="2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9" fontId="3" fillId="0" borderId="6" xfId="2" applyFont="1" applyFill="1" applyBorder="1" applyAlignment="1">
      <alignment horizontal="center" vertical="center" wrapText="1"/>
    </xf>
    <xf numFmtId="9" fontId="10" fillId="0" borderId="6" xfId="2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9" fontId="14" fillId="0" borderId="6" xfId="2" applyFont="1" applyFill="1" applyBorder="1" applyAlignment="1">
      <alignment horizontal="center" vertical="center" wrapText="1"/>
    </xf>
    <xf numFmtId="9" fontId="21" fillId="0" borderId="6" xfId="2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/>
    </xf>
    <xf numFmtId="9" fontId="3" fillId="0" borderId="9" xfId="2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/>
    </xf>
    <xf numFmtId="1" fontId="26" fillId="0" borderId="6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23" fillId="0" borderId="6" xfId="2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9" fontId="14" fillId="0" borderId="5" xfId="2" applyFont="1" applyFill="1" applyBorder="1" applyAlignment="1">
      <alignment horizontal="center" vertical="center" wrapText="1"/>
    </xf>
    <xf numFmtId="9" fontId="14" fillId="0" borderId="10" xfId="2" applyFont="1" applyFill="1" applyBorder="1" applyAlignment="1">
      <alignment horizontal="center" vertical="center" wrapText="1"/>
    </xf>
    <xf numFmtId="9" fontId="14" fillId="0" borderId="4" xfId="2" applyFont="1" applyFill="1" applyBorder="1" applyAlignment="1">
      <alignment horizontal="center" vertical="center" wrapText="1"/>
    </xf>
    <xf numFmtId="9" fontId="14" fillId="0" borderId="11" xfId="2" applyFont="1" applyFill="1" applyBorder="1" applyAlignment="1">
      <alignment horizontal="center" vertical="center" wrapText="1"/>
    </xf>
    <xf numFmtId="9" fontId="14" fillId="0" borderId="1" xfId="2" applyFont="1" applyFill="1" applyBorder="1" applyAlignment="1">
      <alignment horizontal="center" vertical="center" wrapText="1"/>
    </xf>
    <xf numFmtId="9" fontId="14" fillId="0" borderId="12" xfId="2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177" fontId="14" fillId="0" borderId="3" xfId="2" applyNumberFormat="1" applyFont="1" applyFill="1" applyBorder="1" applyAlignment="1">
      <alignment horizontal="center" vertical="center" wrapText="1"/>
    </xf>
    <xf numFmtId="177" fontId="14" fillId="0" borderId="8" xfId="2" applyNumberFormat="1" applyFont="1" applyFill="1" applyBorder="1" applyAlignment="1">
      <alignment horizontal="center" vertical="center" wrapText="1"/>
    </xf>
    <xf numFmtId="177" fontId="14" fillId="0" borderId="9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</cellXfs>
  <cellStyles count="9">
    <cellStyle name="百分比" xfId="2" builtinId="5"/>
    <cellStyle name="百分比 2" xfId="4"/>
    <cellStyle name="百分比 3" xfId="7"/>
    <cellStyle name="常规" xfId="0" builtinId="0"/>
    <cellStyle name="常规 2" xfId="1"/>
    <cellStyle name="常规 3" xfId="3"/>
    <cellStyle name="常规 3 2" xfId="8"/>
    <cellStyle name="常规 4" xfId="5"/>
    <cellStyle name="常规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522;&#30784;&#25968;&#25454;&#65288;&#20154;&#20107;&#22788;&#25552;&#20379;&#65289;/&#28246;&#21335;&#30465;-&#22312;&#32447;&#22635;&#25253;(6.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省级基本信息表"/>
      <sheetName val="附表2省级分县基本信息汇总表"/>
      <sheetName val="附表3省级实施情况汇总表"/>
      <sheetName val="附表4省级集中连片地区分县实施情况汇总表 "/>
    </sheetNames>
    <sheetDataSet>
      <sheetData sheetId="0">
        <row r="7">
          <cell r="C7" t="str">
            <v>湖南省</v>
          </cell>
          <cell r="D7" t="str">
            <v>中部</v>
          </cell>
          <cell r="E7" t="str">
            <v>湖南省教育厅</v>
          </cell>
          <cell r="F7" t="str">
            <v>熊沩</v>
          </cell>
          <cell r="G7" t="str">
            <v>13807312336</v>
          </cell>
          <cell r="I7" t="str">
            <v>2013年5月4日、2019年9月25日</v>
          </cell>
          <cell r="J7" t="str">
            <v>2013年1月1日，2019年9月1日</v>
          </cell>
          <cell r="K7" t="str">
            <v>请在附件上传页上传</v>
          </cell>
          <cell r="L7" t="str">
            <v>http://gov.hnedu.cn</v>
          </cell>
        </row>
      </sheetData>
      <sheetData sheetId="1"/>
      <sheetData sheetId="2" refreshError="1"/>
      <sheetData sheetId="3">
        <row r="9">
          <cell r="I9">
            <v>300</v>
          </cell>
          <cell r="S9">
            <v>1846800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155"/>
  <sheetViews>
    <sheetView tabSelected="1" workbookViewId="0">
      <pane xSplit="3" ySplit="7" topLeftCell="D8" activePane="bottomRight" state="frozen"/>
      <selection pane="topRight" activeCell="G1" sqref="G1"/>
      <selection pane="bottomLeft" activeCell="A7" sqref="A7"/>
      <selection pane="bottomRight" activeCell="L51" sqref="L51"/>
    </sheetView>
  </sheetViews>
  <sheetFormatPr defaultColWidth="9" defaultRowHeight="20.100000000000001" customHeight="1"/>
  <cols>
    <col min="1" max="1" width="8.25" style="30" customWidth="1"/>
    <col min="2" max="2" width="14.125" style="14" customWidth="1"/>
    <col min="3" max="3" width="10.625" style="12" customWidth="1"/>
    <col min="4" max="4" width="10" style="15" customWidth="1"/>
    <col min="5" max="5" width="10.5" style="52" customWidth="1"/>
    <col min="6" max="6" width="9.5" style="52" customWidth="1"/>
    <col min="7" max="7" width="12" style="52" customWidth="1"/>
    <col min="8" max="8" width="5.375" style="12" customWidth="1"/>
    <col min="9" max="9" width="5.25" style="15" customWidth="1"/>
    <col min="10" max="10" width="6.625" style="15" customWidth="1"/>
    <col min="11" max="11" width="14.125" style="7" customWidth="1"/>
    <col min="12" max="12" width="13.625" style="7" customWidth="1"/>
    <col min="13" max="14" width="8.75" style="7" customWidth="1"/>
    <col min="15" max="15" width="11.75" style="7" customWidth="1"/>
    <col min="16" max="16" width="9.5" style="52" customWidth="1"/>
    <col min="17" max="17" width="11.875" style="48" customWidth="1"/>
    <col min="18" max="18" width="14.25" style="50" customWidth="1"/>
    <col min="19" max="16384" width="9" style="52"/>
  </cols>
  <sheetData>
    <row r="1" spans="1:18" ht="20.100000000000001" customHeight="1">
      <c r="A1" s="13" t="s">
        <v>180</v>
      </c>
    </row>
    <row r="2" spans="1:18" ht="39.75" customHeight="1">
      <c r="A2" s="56" t="s">
        <v>175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8" ht="33.75" customHeight="1">
      <c r="A3" s="55" t="s">
        <v>170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ht="20.100000000000001" customHeight="1">
      <c r="A4" s="57" t="s">
        <v>89</v>
      </c>
      <c r="B4" s="57" t="s">
        <v>74</v>
      </c>
      <c r="C4" s="66" t="s">
        <v>160</v>
      </c>
      <c r="D4" s="60" t="s">
        <v>93</v>
      </c>
      <c r="E4" s="61"/>
      <c r="F4" s="61"/>
      <c r="G4" s="62"/>
      <c r="H4" s="60" t="s">
        <v>91</v>
      </c>
      <c r="I4" s="61"/>
      <c r="J4" s="61"/>
      <c r="K4" s="60" t="s">
        <v>169</v>
      </c>
      <c r="L4" s="61"/>
      <c r="M4" s="62"/>
      <c r="N4" s="60" t="s">
        <v>176</v>
      </c>
      <c r="O4" s="61"/>
      <c r="P4" s="62"/>
      <c r="Q4" s="69" t="s">
        <v>172</v>
      </c>
      <c r="R4" s="72" t="s">
        <v>168</v>
      </c>
    </row>
    <row r="5" spans="1:18" ht="20.100000000000001" customHeight="1">
      <c r="A5" s="58"/>
      <c r="B5" s="58"/>
      <c r="C5" s="67"/>
      <c r="D5" s="63"/>
      <c r="E5" s="64"/>
      <c r="F5" s="64"/>
      <c r="G5" s="65"/>
      <c r="H5" s="63"/>
      <c r="I5" s="64"/>
      <c r="J5" s="64"/>
      <c r="K5" s="63"/>
      <c r="L5" s="64"/>
      <c r="M5" s="65"/>
      <c r="N5" s="63"/>
      <c r="O5" s="64"/>
      <c r="P5" s="65"/>
      <c r="Q5" s="70"/>
      <c r="R5" s="73"/>
    </row>
    <row r="6" spans="1:18" s="19" customFormat="1" ht="42.75" customHeight="1">
      <c r="A6" s="59"/>
      <c r="B6" s="59"/>
      <c r="C6" s="68"/>
      <c r="D6" s="33" t="s">
        <v>92</v>
      </c>
      <c r="E6" s="16" t="s">
        <v>94</v>
      </c>
      <c r="F6" s="16" t="s">
        <v>95</v>
      </c>
      <c r="G6" s="35" t="s">
        <v>101</v>
      </c>
      <c r="H6" s="17" t="s">
        <v>75</v>
      </c>
      <c r="I6" s="33" t="s">
        <v>76</v>
      </c>
      <c r="J6" s="34" t="s">
        <v>86</v>
      </c>
      <c r="K6" s="18" t="s">
        <v>97</v>
      </c>
      <c r="L6" s="8" t="s">
        <v>98</v>
      </c>
      <c r="M6" s="8" t="s">
        <v>99</v>
      </c>
      <c r="N6" s="8" t="s">
        <v>166</v>
      </c>
      <c r="O6" s="34" t="s">
        <v>165</v>
      </c>
      <c r="P6" s="33" t="s">
        <v>164</v>
      </c>
      <c r="Q6" s="71"/>
      <c r="R6" s="74"/>
    </row>
    <row r="7" spans="1:18" s="23" customFormat="1" ht="18" customHeight="1">
      <c r="A7" s="80" t="s">
        <v>90</v>
      </c>
      <c r="B7" s="81"/>
      <c r="C7" s="5"/>
      <c r="D7" s="9">
        <v>268956</v>
      </c>
      <c r="E7" s="9">
        <v>13563</v>
      </c>
      <c r="F7" s="9">
        <v>79334</v>
      </c>
      <c r="G7" s="9">
        <v>176059</v>
      </c>
      <c r="H7" s="20"/>
      <c r="I7" s="21"/>
      <c r="J7" s="21"/>
      <c r="K7" s="9">
        <f t="shared" ref="K7:Q7" si="0">K8+K16+K26+K33+K46+K59+K71+K86+K94+K99+K111+K125+K132+K146</f>
        <v>92463</v>
      </c>
      <c r="L7" s="9">
        <f t="shared" si="0"/>
        <v>68316</v>
      </c>
      <c r="M7" s="9">
        <f t="shared" si="0"/>
        <v>24147</v>
      </c>
      <c r="N7" s="9">
        <v>55592</v>
      </c>
      <c r="O7" s="9">
        <v>8000</v>
      </c>
      <c r="P7" s="9">
        <v>47592</v>
      </c>
      <c r="Q7" s="49">
        <f t="shared" si="0"/>
        <v>12724</v>
      </c>
      <c r="R7" s="43"/>
    </row>
    <row r="8" spans="1:18" s="23" customFormat="1" ht="18" customHeight="1">
      <c r="A8" s="78" t="s">
        <v>63</v>
      </c>
      <c r="B8" s="51" t="s">
        <v>102</v>
      </c>
      <c r="C8" s="5"/>
      <c r="D8" s="9">
        <v>17791</v>
      </c>
      <c r="E8" s="9">
        <v>466</v>
      </c>
      <c r="F8" s="9">
        <v>5888</v>
      </c>
      <c r="G8" s="9">
        <v>11437</v>
      </c>
      <c r="H8" s="20"/>
      <c r="I8" s="21"/>
      <c r="J8" s="21"/>
      <c r="K8" s="9">
        <f t="shared" ref="K8:Q8" si="1">SUM(K9:K15)</f>
        <v>4346</v>
      </c>
      <c r="L8" s="9">
        <f t="shared" si="1"/>
        <v>2180</v>
      </c>
      <c r="M8" s="9">
        <f t="shared" si="1"/>
        <v>2166</v>
      </c>
      <c r="N8" s="9">
        <v>1973</v>
      </c>
      <c r="O8" s="9">
        <v>285</v>
      </c>
      <c r="P8" s="9">
        <v>1688</v>
      </c>
      <c r="Q8" s="49">
        <f t="shared" si="1"/>
        <v>207</v>
      </c>
      <c r="R8" s="43"/>
    </row>
    <row r="9" spans="1:18" ht="18" customHeight="1">
      <c r="A9" s="78"/>
      <c r="B9" s="3" t="s">
        <v>0</v>
      </c>
      <c r="C9" s="1" t="s">
        <v>87</v>
      </c>
      <c r="D9" s="11">
        <v>283</v>
      </c>
      <c r="E9" s="11">
        <v>0</v>
      </c>
      <c r="F9" s="11">
        <v>152</v>
      </c>
      <c r="G9" s="11">
        <v>131</v>
      </c>
      <c r="H9" s="1" t="s">
        <v>79</v>
      </c>
      <c r="I9" s="24">
        <v>0.2</v>
      </c>
      <c r="J9" s="24">
        <v>0.8</v>
      </c>
      <c r="K9" s="10">
        <v>78</v>
      </c>
      <c r="L9" s="10">
        <v>16</v>
      </c>
      <c r="M9" s="10">
        <f t="shared" ref="M9:M91" si="2">K9-L9</f>
        <v>62</v>
      </c>
      <c r="N9" s="10">
        <v>11</v>
      </c>
      <c r="O9" s="10">
        <v>2</v>
      </c>
      <c r="P9" s="10">
        <v>9</v>
      </c>
      <c r="Q9" s="47">
        <f>ROUND((L9-N9),0)</f>
        <v>5</v>
      </c>
      <c r="R9" s="44"/>
    </row>
    <row r="10" spans="1:18" ht="18" customHeight="1">
      <c r="A10" s="78"/>
      <c r="B10" s="3" t="s">
        <v>1</v>
      </c>
      <c r="C10" s="1" t="s">
        <v>87</v>
      </c>
      <c r="D10" s="11">
        <v>253</v>
      </c>
      <c r="E10" s="11">
        <v>0</v>
      </c>
      <c r="F10" s="11">
        <v>194</v>
      </c>
      <c r="G10" s="11">
        <v>59</v>
      </c>
      <c r="H10" s="1" t="s">
        <v>79</v>
      </c>
      <c r="I10" s="24">
        <v>0.2</v>
      </c>
      <c r="J10" s="24">
        <v>0.8</v>
      </c>
      <c r="K10" s="10">
        <v>80</v>
      </c>
      <c r="L10" s="10">
        <v>16</v>
      </c>
      <c r="M10" s="10">
        <f t="shared" si="2"/>
        <v>64</v>
      </c>
      <c r="N10" s="10">
        <v>12</v>
      </c>
      <c r="O10" s="10">
        <v>2</v>
      </c>
      <c r="P10" s="10">
        <v>10</v>
      </c>
      <c r="Q10" s="47">
        <f t="shared" ref="Q10:Q15" si="3">L10-N10</f>
        <v>4</v>
      </c>
      <c r="R10" s="44"/>
    </row>
    <row r="11" spans="1:18" ht="18" customHeight="1">
      <c r="A11" s="78"/>
      <c r="B11" s="3" t="s">
        <v>2</v>
      </c>
      <c r="C11" s="1" t="s">
        <v>87</v>
      </c>
      <c r="D11" s="11">
        <v>3026</v>
      </c>
      <c r="E11" s="11">
        <v>0</v>
      </c>
      <c r="F11" s="11">
        <v>1196</v>
      </c>
      <c r="G11" s="11">
        <v>1830</v>
      </c>
      <c r="H11" s="1" t="s">
        <v>79</v>
      </c>
      <c r="I11" s="24">
        <v>0.2</v>
      </c>
      <c r="J11" s="24">
        <v>0.8</v>
      </c>
      <c r="K11" s="10">
        <v>760</v>
      </c>
      <c r="L11" s="10">
        <v>152</v>
      </c>
      <c r="M11" s="10">
        <f t="shared" si="2"/>
        <v>608</v>
      </c>
      <c r="N11" s="10">
        <v>103</v>
      </c>
      <c r="O11" s="10">
        <v>15</v>
      </c>
      <c r="P11" s="10">
        <v>88</v>
      </c>
      <c r="Q11" s="47">
        <f t="shared" si="3"/>
        <v>49</v>
      </c>
      <c r="R11" s="44"/>
    </row>
    <row r="12" spans="1:18" ht="18" customHeight="1">
      <c r="A12" s="78"/>
      <c r="B12" s="3" t="s">
        <v>3</v>
      </c>
      <c r="C12" s="1" t="s">
        <v>87</v>
      </c>
      <c r="D12" s="11">
        <v>721</v>
      </c>
      <c r="E12" s="11">
        <v>0</v>
      </c>
      <c r="F12" s="11">
        <v>0</v>
      </c>
      <c r="G12" s="11">
        <v>721</v>
      </c>
      <c r="H12" s="1" t="s">
        <v>79</v>
      </c>
      <c r="I12" s="24">
        <v>0.2</v>
      </c>
      <c r="J12" s="24">
        <v>0.8</v>
      </c>
      <c r="K12" s="10">
        <v>130</v>
      </c>
      <c r="L12" s="10">
        <v>26</v>
      </c>
      <c r="M12" s="10">
        <f t="shared" si="2"/>
        <v>104</v>
      </c>
      <c r="N12" s="10">
        <v>55</v>
      </c>
      <c r="O12" s="10">
        <v>8</v>
      </c>
      <c r="P12" s="10">
        <v>47</v>
      </c>
      <c r="Q12" s="47">
        <f t="shared" si="3"/>
        <v>-29</v>
      </c>
      <c r="R12" s="44"/>
    </row>
    <row r="13" spans="1:18" ht="18" customHeight="1">
      <c r="A13" s="78"/>
      <c r="B13" s="3" t="s">
        <v>4</v>
      </c>
      <c r="C13" s="1" t="s">
        <v>87</v>
      </c>
      <c r="D13" s="11">
        <v>7757</v>
      </c>
      <c r="E13" s="11">
        <v>419</v>
      </c>
      <c r="F13" s="11">
        <v>2989</v>
      </c>
      <c r="G13" s="11">
        <v>4349</v>
      </c>
      <c r="H13" s="1" t="s">
        <v>79</v>
      </c>
      <c r="I13" s="24">
        <v>0.6</v>
      </c>
      <c r="J13" s="24">
        <v>0.4</v>
      </c>
      <c r="K13" s="10">
        <v>2010</v>
      </c>
      <c r="L13" s="10">
        <v>1206</v>
      </c>
      <c r="M13" s="10">
        <f t="shared" si="2"/>
        <v>804</v>
      </c>
      <c r="N13" s="10">
        <v>911</v>
      </c>
      <c r="O13" s="10">
        <v>131</v>
      </c>
      <c r="P13" s="10">
        <v>780</v>
      </c>
      <c r="Q13" s="47">
        <f t="shared" si="3"/>
        <v>295</v>
      </c>
      <c r="R13" s="44"/>
    </row>
    <row r="14" spans="1:18" ht="18" customHeight="1">
      <c r="A14" s="78"/>
      <c r="B14" s="3" t="s">
        <v>5</v>
      </c>
      <c r="C14" s="1" t="s">
        <v>87</v>
      </c>
      <c r="D14" s="11">
        <v>5635</v>
      </c>
      <c r="E14" s="11">
        <v>47</v>
      </c>
      <c r="F14" s="11">
        <v>1357</v>
      </c>
      <c r="G14" s="11">
        <v>4231</v>
      </c>
      <c r="H14" s="1" t="s">
        <v>79</v>
      </c>
      <c r="I14" s="24">
        <v>0.6</v>
      </c>
      <c r="J14" s="24">
        <v>0.4</v>
      </c>
      <c r="K14" s="10">
        <v>1267</v>
      </c>
      <c r="L14" s="10">
        <v>760</v>
      </c>
      <c r="M14" s="10">
        <f t="shared" ref="M14" si="4">K14-L14</f>
        <v>507</v>
      </c>
      <c r="N14" s="10">
        <v>881</v>
      </c>
      <c r="O14" s="10">
        <v>127</v>
      </c>
      <c r="P14" s="10">
        <v>754</v>
      </c>
      <c r="Q14" s="47">
        <f t="shared" ref="Q14" si="5">L14-N14</f>
        <v>-121</v>
      </c>
      <c r="R14" s="44"/>
    </row>
    <row r="15" spans="1:18" ht="18" customHeight="1">
      <c r="A15" s="78"/>
      <c r="B15" s="3" t="s">
        <v>173</v>
      </c>
      <c r="C15" s="1" t="s">
        <v>87</v>
      </c>
      <c r="D15" s="11">
        <v>116</v>
      </c>
      <c r="E15" s="11">
        <v>0</v>
      </c>
      <c r="F15" s="11">
        <v>0</v>
      </c>
      <c r="G15" s="11">
        <v>116</v>
      </c>
      <c r="H15" s="2" t="s">
        <v>79</v>
      </c>
      <c r="I15" s="24">
        <v>0.2</v>
      </c>
      <c r="J15" s="24">
        <v>0.8</v>
      </c>
      <c r="K15" s="10">
        <v>21</v>
      </c>
      <c r="L15" s="10">
        <v>4</v>
      </c>
      <c r="M15" s="10">
        <f t="shared" si="2"/>
        <v>17</v>
      </c>
      <c r="N15" s="10">
        <v>0</v>
      </c>
      <c r="O15" s="10">
        <v>0</v>
      </c>
      <c r="P15" s="10">
        <v>0</v>
      </c>
      <c r="Q15" s="47">
        <f t="shared" si="3"/>
        <v>4</v>
      </c>
      <c r="R15" s="44"/>
    </row>
    <row r="16" spans="1:18" ht="18" customHeight="1">
      <c r="A16" s="75" t="s">
        <v>65</v>
      </c>
      <c r="B16" s="4" t="s">
        <v>102</v>
      </c>
      <c r="C16" s="5"/>
      <c r="D16" s="9">
        <v>14443</v>
      </c>
      <c r="E16" s="9">
        <v>883</v>
      </c>
      <c r="F16" s="9">
        <v>4878</v>
      </c>
      <c r="G16" s="9">
        <v>8682</v>
      </c>
      <c r="H16" s="5"/>
      <c r="I16" s="25"/>
      <c r="J16" s="25"/>
      <c r="K16" s="9">
        <f t="shared" ref="K16:Q16" si="6">SUM(K17:K25)</f>
        <v>4210</v>
      </c>
      <c r="L16" s="9">
        <f t="shared" si="6"/>
        <v>2791</v>
      </c>
      <c r="M16" s="9">
        <f t="shared" si="6"/>
        <v>1419</v>
      </c>
      <c r="N16" s="9">
        <v>1990</v>
      </c>
      <c r="O16" s="9">
        <v>287</v>
      </c>
      <c r="P16" s="9">
        <v>1703</v>
      </c>
      <c r="Q16" s="49">
        <f t="shared" si="6"/>
        <v>801</v>
      </c>
      <c r="R16" s="44"/>
    </row>
    <row r="17" spans="1:18" ht="18" customHeight="1">
      <c r="A17" s="76"/>
      <c r="B17" s="3" t="s">
        <v>16</v>
      </c>
      <c r="C17" s="1" t="s">
        <v>87</v>
      </c>
      <c r="D17" s="11">
        <v>269</v>
      </c>
      <c r="E17" s="11">
        <v>0</v>
      </c>
      <c r="F17" s="11">
        <v>107</v>
      </c>
      <c r="G17" s="11">
        <v>162</v>
      </c>
      <c r="H17" s="1" t="s">
        <v>79</v>
      </c>
      <c r="I17" s="24">
        <v>0.25</v>
      </c>
      <c r="J17" s="24">
        <v>0.75</v>
      </c>
      <c r="K17" s="10">
        <v>68</v>
      </c>
      <c r="L17" s="10">
        <v>17</v>
      </c>
      <c r="M17" s="10">
        <f t="shared" si="2"/>
        <v>51</v>
      </c>
      <c r="N17" s="10">
        <v>15</v>
      </c>
      <c r="O17" s="10">
        <v>2</v>
      </c>
      <c r="P17" s="10">
        <v>13</v>
      </c>
      <c r="Q17" s="47">
        <f t="shared" ref="Q17:Q25" si="7">L17-N17</f>
        <v>2</v>
      </c>
      <c r="R17" s="44"/>
    </row>
    <row r="18" spans="1:18" ht="18" customHeight="1">
      <c r="A18" s="76"/>
      <c r="B18" s="26" t="s">
        <v>17</v>
      </c>
      <c r="C18" s="1" t="s">
        <v>87</v>
      </c>
      <c r="D18" s="11">
        <v>59</v>
      </c>
      <c r="E18" s="11">
        <v>0</v>
      </c>
      <c r="F18" s="11">
        <v>0</v>
      </c>
      <c r="G18" s="11">
        <v>59</v>
      </c>
      <c r="H18" s="1" t="s">
        <v>79</v>
      </c>
      <c r="I18" s="24">
        <v>0.25</v>
      </c>
      <c r="J18" s="24">
        <v>0.75</v>
      </c>
      <c r="K18" s="10">
        <v>11</v>
      </c>
      <c r="L18" s="10">
        <v>3</v>
      </c>
      <c r="M18" s="10">
        <f t="shared" si="2"/>
        <v>8</v>
      </c>
      <c r="N18" s="10">
        <v>5</v>
      </c>
      <c r="O18" s="10">
        <v>1</v>
      </c>
      <c r="P18" s="10">
        <v>4</v>
      </c>
      <c r="Q18" s="47">
        <f t="shared" si="7"/>
        <v>-2</v>
      </c>
      <c r="R18" s="44"/>
    </row>
    <row r="19" spans="1:18" ht="18" customHeight="1">
      <c r="A19" s="76"/>
      <c r="B19" s="26" t="s">
        <v>18</v>
      </c>
      <c r="C19" s="1" t="s">
        <v>87</v>
      </c>
      <c r="D19" s="11">
        <v>391</v>
      </c>
      <c r="E19" s="11">
        <v>3</v>
      </c>
      <c r="F19" s="11">
        <v>302</v>
      </c>
      <c r="G19" s="11">
        <v>86</v>
      </c>
      <c r="H19" s="1" t="s">
        <v>79</v>
      </c>
      <c r="I19" s="24">
        <v>0.25</v>
      </c>
      <c r="J19" s="24">
        <v>0.75</v>
      </c>
      <c r="K19" s="10">
        <v>125</v>
      </c>
      <c r="L19" s="10">
        <v>31</v>
      </c>
      <c r="M19" s="10">
        <f t="shared" si="2"/>
        <v>94</v>
      </c>
      <c r="N19" s="10">
        <v>22</v>
      </c>
      <c r="O19" s="10">
        <v>3</v>
      </c>
      <c r="P19" s="10">
        <v>19</v>
      </c>
      <c r="Q19" s="47">
        <f t="shared" si="7"/>
        <v>9</v>
      </c>
      <c r="R19" s="44"/>
    </row>
    <row r="20" spans="1:18" ht="26.25" customHeight="1">
      <c r="A20" s="76"/>
      <c r="B20" s="26" t="s">
        <v>178</v>
      </c>
      <c r="C20" s="1" t="s">
        <v>87</v>
      </c>
      <c r="D20" s="11">
        <v>497</v>
      </c>
      <c r="E20" s="11">
        <v>0</v>
      </c>
      <c r="F20" s="11">
        <v>0</v>
      </c>
      <c r="G20" s="11">
        <v>497</v>
      </c>
      <c r="H20" s="1" t="s">
        <v>79</v>
      </c>
      <c r="I20" s="24">
        <v>0.25</v>
      </c>
      <c r="J20" s="24">
        <v>0.75</v>
      </c>
      <c r="K20" s="10">
        <v>89</v>
      </c>
      <c r="L20" s="10">
        <v>22</v>
      </c>
      <c r="M20" s="10">
        <f t="shared" si="2"/>
        <v>67</v>
      </c>
      <c r="N20" s="10">
        <v>11</v>
      </c>
      <c r="O20" s="10">
        <v>2</v>
      </c>
      <c r="P20" s="10">
        <v>9</v>
      </c>
      <c r="Q20" s="47">
        <f t="shared" si="7"/>
        <v>11</v>
      </c>
      <c r="R20" s="44"/>
    </row>
    <row r="21" spans="1:18" ht="18" customHeight="1">
      <c r="A21" s="76"/>
      <c r="B21" s="26" t="s">
        <v>19</v>
      </c>
      <c r="C21" s="1" t="s">
        <v>87</v>
      </c>
      <c r="D21" s="11">
        <v>1274</v>
      </c>
      <c r="E21" s="11">
        <v>131</v>
      </c>
      <c r="F21" s="11">
        <v>448</v>
      </c>
      <c r="G21" s="11">
        <v>695</v>
      </c>
      <c r="H21" s="2" t="s">
        <v>79</v>
      </c>
      <c r="I21" s="24">
        <v>0.65</v>
      </c>
      <c r="J21" s="24">
        <v>0.35</v>
      </c>
      <c r="K21" s="10">
        <v>334</v>
      </c>
      <c r="L21" s="10">
        <v>217</v>
      </c>
      <c r="M21" s="10">
        <f t="shared" si="2"/>
        <v>117</v>
      </c>
      <c r="N21" s="10">
        <v>145</v>
      </c>
      <c r="O21" s="10">
        <v>21</v>
      </c>
      <c r="P21" s="10">
        <v>124</v>
      </c>
      <c r="Q21" s="47">
        <f t="shared" si="7"/>
        <v>72</v>
      </c>
      <c r="R21" s="44"/>
    </row>
    <row r="22" spans="1:18" ht="18" customHeight="1">
      <c r="A22" s="76"/>
      <c r="B22" s="27" t="s">
        <v>107</v>
      </c>
      <c r="C22" s="1" t="s">
        <v>161</v>
      </c>
      <c r="D22" s="11">
        <v>2083</v>
      </c>
      <c r="E22" s="11">
        <v>200</v>
      </c>
      <c r="F22" s="11">
        <v>218</v>
      </c>
      <c r="G22" s="11">
        <v>1665</v>
      </c>
      <c r="H22" s="2" t="s">
        <v>96</v>
      </c>
      <c r="I22" s="24">
        <v>0.8</v>
      </c>
      <c r="J22" s="24">
        <v>0.19999999999999996</v>
      </c>
      <c r="K22" s="10">
        <v>898</v>
      </c>
      <c r="L22" s="10">
        <v>719</v>
      </c>
      <c r="M22" s="10">
        <f t="shared" ref="M22:M23" si="8">K22-L22</f>
        <v>179</v>
      </c>
      <c r="N22" s="10">
        <v>677</v>
      </c>
      <c r="O22" s="10">
        <v>97</v>
      </c>
      <c r="P22" s="10">
        <v>580</v>
      </c>
      <c r="Q22" s="47">
        <f t="shared" si="7"/>
        <v>42</v>
      </c>
      <c r="R22" s="44"/>
    </row>
    <row r="23" spans="1:18" ht="18" customHeight="1">
      <c r="A23" s="76"/>
      <c r="B23" s="27" t="s">
        <v>108</v>
      </c>
      <c r="C23" s="1" t="s">
        <v>161</v>
      </c>
      <c r="D23" s="11">
        <v>677</v>
      </c>
      <c r="E23" s="11">
        <v>9</v>
      </c>
      <c r="F23" s="11">
        <v>4</v>
      </c>
      <c r="G23" s="11">
        <v>664</v>
      </c>
      <c r="H23" s="2" t="s">
        <v>96</v>
      </c>
      <c r="I23" s="24">
        <v>0.8</v>
      </c>
      <c r="J23" s="24">
        <v>0.19999999999999996</v>
      </c>
      <c r="K23" s="10">
        <v>249</v>
      </c>
      <c r="L23" s="10">
        <v>199</v>
      </c>
      <c r="M23" s="10">
        <f t="shared" si="8"/>
        <v>50</v>
      </c>
      <c r="N23" s="10">
        <v>185</v>
      </c>
      <c r="O23" s="10">
        <v>27</v>
      </c>
      <c r="P23" s="10">
        <v>158</v>
      </c>
      <c r="Q23" s="47">
        <f t="shared" si="7"/>
        <v>14</v>
      </c>
      <c r="R23" s="44"/>
    </row>
    <row r="24" spans="1:18" ht="18" customHeight="1">
      <c r="A24" s="76"/>
      <c r="B24" s="26" t="s">
        <v>20</v>
      </c>
      <c r="C24" s="1" t="s">
        <v>87</v>
      </c>
      <c r="D24" s="11">
        <v>5979</v>
      </c>
      <c r="E24" s="11">
        <v>304</v>
      </c>
      <c r="F24" s="11">
        <v>2231</v>
      </c>
      <c r="G24" s="11">
        <v>3444</v>
      </c>
      <c r="H24" s="1" t="s">
        <v>79</v>
      </c>
      <c r="I24" s="24">
        <v>0.65</v>
      </c>
      <c r="J24" s="24">
        <v>0.35</v>
      </c>
      <c r="K24" s="10">
        <v>1533</v>
      </c>
      <c r="L24" s="10">
        <v>996</v>
      </c>
      <c r="M24" s="10">
        <f t="shared" si="2"/>
        <v>537</v>
      </c>
      <c r="N24" s="10">
        <v>508</v>
      </c>
      <c r="O24" s="10">
        <v>73</v>
      </c>
      <c r="P24" s="10">
        <v>435</v>
      </c>
      <c r="Q24" s="47">
        <f t="shared" si="7"/>
        <v>488</v>
      </c>
      <c r="R24" s="44"/>
    </row>
    <row r="25" spans="1:18" ht="18" customHeight="1">
      <c r="A25" s="77"/>
      <c r="B25" s="26" t="s">
        <v>78</v>
      </c>
      <c r="C25" s="1" t="s">
        <v>87</v>
      </c>
      <c r="D25" s="11">
        <v>3214</v>
      </c>
      <c r="E25" s="11">
        <v>236</v>
      </c>
      <c r="F25" s="11">
        <v>1568</v>
      </c>
      <c r="G25" s="11">
        <v>1410</v>
      </c>
      <c r="H25" s="1" t="s">
        <v>79</v>
      </c>
      <c r="I25" s="24">
        <v>0.65</v>
      </c>
      <c r="J25" s="24">
        <v>0.35</v>
      </c>
      <c r="K25" s="10">
        <v>903</v>
      </c>
      <c r="L25" s="10">
        <v>587</v>
      </c>
      <c r="M25" s="10">
        <f t="shared" si="2"/>
        <v>316</v>
      </c>
      <c r="N25" s="10">
        <v>422</v>
      </c>
      <c r="O25" s="10">
        <v>61</v>
      </c>
      <c r="P25" s="10">
        <v>361</v>
      </c>
      <c r="Q25" s="47">
        <f t="shared" si="7"/>
        <v>165</v>
      </c>
      <c r="R25" s="44"/>
    </row>
    <row r="26" spans="1:18" ht="18" customHeight="1">
      <c r="A26" s="75" t="s">
        <v>66</v>
      </c>
      <c r="B26" s="51" t="s">
        <v>102</v>
      </c>
      <c r="C26" s="5"/>
      <c r="D26" s="9">
        <v>10321</v>
      </c>
      <c r="E26" s="9">
        <v>91</v>
      </c>
      <c r="F26" s="9">
        <v>5699</v>
      </c>
      <c r="G26" s="9">
        <v>4531</v>
      </c>
      <c r="H26" s="5"/>
      <c r="I26" s="25"/>
      <c r="J26" s="25"/>
      <c r="K26" s="9">
        <f t="shared" ref="K26:Q26" si="9">SUM(K27:K32)</f>
        <v>2900</v>
      </c>
      <c r="L26" s="9">
        <f t="shared" si="9"/>
        <v>2056</v>
      </c>
      <c r="M26" s="9">
        <f t="shared" si="9"/>
        <v>844</v>
      </c>
      <c r="N26" s="9">
        <v>1640</v>
      </c>
      <c r="O26" s="9">
        <v>236</v>
      </c>
      <c r="P26" s="9">
        <v>1404</v>
      </c>
      <c r="Q26" s="49">
        <f t="shared" si="9"/>
        <v>416</v>
      </c>
      <c r="R26" s="44"/>
    </row>
    <row r="27" spans="1:18" ht="26.25" customHeight="1">
      <c r="A27" s="76"/>
      <c r="B27" s="3" t="s">
        <v>21</v>
      </c>
      <c r="C27" s="1" t="s">
        <v>87</v>
      </c>
      <c r="D27" s="11">
        <v>5219</v>
      </c>
      <c r="E27" s="11">
        <v>47</v>
      </c>
      <c r="F27" s="11">
        <v>2382</v>
      </c>
      <c r="G27" s="11">
        <v>2790</v>
      </c>
      <c r="H27" s="1" t="s">
        <v>88</v>
      </c>
      <c r="I27" s="53">
        <v>0.75</v>
      </c>
      <c r="J27" s="53">
        <v>0.25</v>
      </c>
      <c r="K27" s="10">
        <v>1377</v>
      </c>
      <c r="L27" s="10">
        <v>1032</v>
      </c>
      <c r="M27" s="10">
        <f t="shared" si="2"/>
        <v>345</v>
      </c>
      <c r="N27" s="10">
        <v>676</v>
      </c>
      <c r="O27" s="10">
        <v>97</v>
      </c>
      <c r="P27" s="10">
        <v>579</v>
      </c>
      <c r="Q27" s="47">
        <f>L27-N27</f>
        <v>356</v>
      </c>
      <c r="R27" s="44"/>
    </row>
    <row r="28" spans="1:18" ht="18" customHeight="1">
      <c r="A28" s="76"/>
      <c r="B28" s="28" t="s">
        <v>80</v>
      </c>
      <c r="C28" s="1" t="s">
        <v>87</v>
      </c>
      <c r="D28" s="11">
        <v>3324</v>
      </c>
      <c r="E28" s="11">
        <v>6</v>
      </c>
      <c r="F28" s="11">
        <v>2492</v>
      </c>
      <c r="G28" s="11">
        <v>826</v>
      </c>
      <c r="H28" s="1" t="s">
        <v>88</v>
      </c>
      <c r="I28" s="53">
        <v>0.75</v>
      </c>
      <c r="J28" s="53">
        <v>0.25</v>
      </c>
      <c r="K28" s="10">
        <v>1048</v>
      </c>
      <c r="L28" s="10">
        <v>786</v>
      </c>
      <c r="M28" s="10">
        <f t="shared" si="2"/>
        <v>262</v>
      </c>
      <c r="N28" s="10">
        <v>708</v>
      </c>
      <c r="O28" s="10">
        <v>102</v>
      </c>
      <c r="P28" s="10">
        <v>606</v>
      </c>
      <c r="Q28" s="47">
        <f t="shared" ref="Q28:Q32" si="10">L28-N28</f>
        <v>78</v>
      </c>
      <c r="R28" s="44"/>
    </row>
    <row r="29" spans="1:18" ht="24.75" customHeight="1">
      <c r="A29" s="76"/>
      <c r="B29" s="3" t="s">
        <v>22</v>
      </c>
      <c r="C29" s="1" t="s">
        <v>87</v>
      </c>
      <c r="D29" s="11">
        <v>741</v>
      </c>
      <c r="E29" s="11">
        <v>0</v>
      </c>
      <c r="F29" s="11">
        <v>148</v>
      </c>
      <c r="G29" s="11">
        <v>593</v>
      </c>
      <c r="H29" s="1" t="s">
        <v>88</v>
      </c>
      <c r="I29" s="24">
        <v>0.7</v>
      </c>
      <c r="J29" s="24">
        <v>0.3</v>
      </c>
      <c r="K29" s="10">
        <v>160</v>
      </c>
      <c r="L29" s="10">
        <v>112</v>
      </c>
      <c r="M29" s="10">
        <f t="shared" si="2"/>
        <v>48</v>
      </c>
      <c r="N29" s="10">
        <v>132</v>
      </c>
      <c r="O29" s="10">
        <v>19</v>
      </c>
      <c r="P29" s="10">
        <v>113</v>
      </c>
      <c r="Q29" s="47">
        <f>L29-N29</f>
        <v>-20</v>
      </c>
      <c r="R29" s="44"/>
    </row>
    <row r="30" spans="1:18" ht="18" customHeight="1">
      <c r="A30" s="76"/>
      <c r="B30" s="3" t="s">
        <v>23</v>
      </c>
      <c r="C30" s="1" t="s">
        <v>87</v>
      </c>
      <c r="D30" s="11">
        <v>780</v>
      </c>
      <c r="E30" s="11">
        <v>38</v>
      </c>
      <c r="F30" s="11">
        <v>420</v>
      </c>
      <c r="G30" s="11">
        <v>322</v>
      </c>
      <c r="H30" s="1" t="s">
        <v>88</v>
      </c>
      <c r="I30" s="24">
        <v>0.4</v>
      </c>
      <c r="J30" s="24">
        <v>0.6</v>
      </c>
      <c r="K30" s="10">
        <v>223</v>
      </c>
      <c r="L30" s="10">
        <v>89</v>
      </c>
      <c r="M30" s="10">
        <f t="shared" si="2"/>
        <v>134</v>
      </c>
      <c r="N30" s="10">
        <v>97</v>
      </c>
      <c r="O30" s="10">
        <v>14</v>
      </c>
      <c r="P30" s="10">
        <v>83</v>
      </c>
      <c r="Q30" s="47">
        <f t="shared" si="10"/>
        <v>-8</v>
      </c>
      <c r="R30" s="44"/>
    </row>
    <row r="31" spans="1:18" ht="35.25" customHeight="1">
      <c r="A31" s="76"/>
      <c r="B31" s="3" t="s">
        <v>177</v>
      </c>
      <c r="C31" s="1" t="s">
        <v>87</v>
      </c>
      <c r="D31" s="11">
        <v>218</v>
      </c>
      <c r="E31" s="11">
        <v>0</v>
      </c>
      <c r="F31" s="11">
        <v>218</v>
      </c>
      <c r="G31" s="11">
        <v>0</v>
      </c>
      <c r="H31" s="1" t="s">
        <v>88</v>
      </c>
      <c r="I31" s="24">
        <v>0.4</v>
      </c>
      <c r="J31" s="24">
        <v>0.6</v>
      </c>
      <c r="K31" s="10">
        <v>78</v>
      </c>
      <c r="L31" s="10">
        <v>31</v>
      </c>
      <c r="M31" s="10">
        <f t="shared" si="2"/>
        <v>47</v>
      </c>
      <c r="N31" s="10">
        <v>22</v>
      </c>
      <c r="O31" s="10">
        <v>3</v>
      </c>
      <c r="P31" s="10">
        <v>19</v>
      </c>
      <c r="Q31" s="47">
        <f t="shared" si="10"/>
        <v>9</v>
      </c>
      <c r="R31" s="44" t="s">
        <v>179</v>
      </c>
    </row>
    <row r="32" spans="1:18" ht="18" customHeight="1">
      <c r="A32" s="76"/>
      <c r="B32" s="3" t="s">
        <v>174</v>
      </c>
      <c r="C32" s="1" t="s">
        <v>87</v>
      </c>
      <c r="D32" s="11">
        <v>39</v>
      </c>
      <c r="E32" s="11"/>
      <c r="F32" s="11">
        <v>39</v>
      </c>
      <c r="G32" s="11"/>
      <c r="H32" s="2" t="s">
        <v>88</v>
      </c>
      <c r="I32" s="24">
        <v>0.4</v>
      </c>
      <c r="J32" s="24">
        <v>0.6</v>
      </c>
      <c r="K32" s="10">
        <v>14</v>
      </c>
      <c r="L32" s="10">
        <v>6</v>
      </c>
      <c r="M32" s="10">
        <f t="shared" si="2"/>
        <v>8</v>
      </c>
      <c r="N32" s="10">
        <v>5</v>
      </c>
      <c r="O32" s="10">
        <v>1</v>
      </c>
      <c r="P32" s="10">
        <v>4</v>
      </c>
      <c r="Q32" s="47">
        <f t="shared" si="10"/>
        <v>1</v>
      </c>
      <c r="R32" s="44"/>
    </row>
    <row r="33" spans="1:18" ht="18" customHeight="1">
      <c r="A33" s="75" t="s">
        <v>64</v>
      </c>
      <c r="B33" s="4" t="s">
        <v>102</v>
      </c>
      <c r="C33" s="5"/>
      <c r="D33" s="9">
        <v>25994</v>
      </c>
      <c r="E33" s="9">
        <v>1715</v>
      </c>
      <c r="F33" s="9">
        <v>10815</v>
      </c>
      <c r="G33" s="9">
        <v>13464</v>
      </c>
      <c r="H33" s="6"/>
      <c r="I33" s="25"/>
      <c r="J33" s="25"/>
      <c r="K33" s="9">
        <f t="shared" ref="K33:Q33" si="11">SUM(K34:K45)</f>
        <v>8041</v>
      </c>
      <c r="L33" s="9">
        <f t="shared" si="11"/>
        <v>5919</v>
      </c>
      <c r="M33" s="9">
        <f t="shared" si="11"/>
        <v>2122</v>
      </c>
      <c r="N33" s="9">
        <v>5612</v>
      </c>
      <c r="O33" s="9">
        <v>807</v>
      </c>
      <c r="P33" s="9">
        <v>4805</v>
      </c>
      <c r="Q33" s="49">
        <f t="shared" si="11"/>
        <v>307</v>
      </c>
      <c r="R33" s="44"/>
    </row>
    <row r="34" spans="1:18" ht="18" customHeight="1">
      <c r="A34" s="76"/>
      <c r="B34" s="26" t="s">
        <v>6</v>
      </c>
      <c r="C34" s="1" t="s">
        <v>87</v>
      </c>
      <c r="D34" s="11">
        <v>574</v>
      </c>
      <c r="E34" s="11">
        <v>13</v>
      </c>
      <c r="F34" s="11">
        <v>318</v>
      </c>
      <c r="G34" s="11">
        <v>243</v>
      </c>
      <c r="H34" s="1" t="s">
        <v>88</v>
      </c>
      <c r="I34" s="24">
        <v>0.4</v>
      </c>
      <c r="J34" s="24">
        <v>0.6</v>
      </c>
      <c r="K34" s="10">
        <v>163</v>
      </c>
      <c r="L34" s="10">
        <v>65</v>
      </c>
      <c r="M34" s="10">
        <f t="shared" si="2"/>
        <v>98</v>
      </c>
      <c r="N34" s="10">
        <v>51</v>
      </c>
      <c r="O34" s="10">
        <v>7</v>
      </c>
      <c r="P34" s="10">
        <v>44</v>
      </c>
      <c r="Q34" s="47">
        <f t="shared" ref="Q34:Q45" si="12">L34-N34</f>
        <v>14</v>
      </c>
      <c r="R34" s="44"/>
    </row>
    <row r="35" spans="1:18" ht="18" customHeight="1">
      <c r="A35" s="76"/>
      <c r="B35" s="26" t="s">
        <v>7</v>
      </c>
      <c r="C35" s="1" t="s">
        <v>87</v>
      </c>
      <c r="D35" s="11">
        <v>315</v>
      </c>
      <c r="E35" s="11">
        <v>0</v>
      </c>
      <c r="F35" s="11">
        <v>127</v>
      </c>
      <c r="G35" s="11">
        <v>188</v>
      </c>
      <c r="H35" s="1" t="s">
        <v>88</v>
      </c>
      <c r="I35" s="24">
        <v>0.4</v>
      </c>
      <c r="J35" s="24">
        <v>0.6</v>
      </c>
      <c r="K35" s="10">
        <v>80</v>
      </c>
      <c r="L35" s="10">
        <v>32</v>
      </c>
      <c r="M35" s="10">
        <f t="shared" si="2"/>
        <v>48</v>
      </c>
      <c r="N35" s="10">
        <v>28</v>
      </c>
      <c r="O35" s="10">
        <v>4</v>
      </c>
      <c r="P35" s="10">
        <v>24</v>
      </c>
      <c r="Q35" s="47">
        <f t="shared" si="12"/>
        <v>4</v>
      </c>
      <c r="R35" s="44"/>
    </row>
    <row r="36" spans="1:18" ht="18" customHeight="1">
      <c r="A36" s="76"/>
      <c r="B36" s="26" t="s">
        <v>8</v>
      </c>
      <c r="C36" s="1" t="s">
        <v>87</v>
      </c>
      <c r="D36" s="11">
        <v>112</v>
      </c>
      <c r="E36" s="11">
        <v>0</v>
      </c>
      <c r="F36" s="11">
        <v>79</v>
      </c>
      <c r="G36" s="11">
        <v>33</v>
      </c>
      <c r="H36" s="1" t="s">
        <v>88</v>
      </c>
      <c r="I36" s="24">
        <v>0.4</v>
      </c>
      <c r="J36" s="24">
        <v>0.6</v>
      </c>
      <c r="K36" s="10">
        <v>34</v>
      </c>
      <c r="L36" s="10">
        <v>14</v>
      </c>
      <c r="M36" s="10">
        <f t="shared" si="2"/>
        <v>20</v>
      </c>
      <c r="N36" s="10">
        <v>10</v>
      </c>
      <c r="O36" s="10">
        <v>1</v>
      </c>
      <c r="P36" s="10">
        <v>9</v>
      </c>
      <c r="Q36" s="47">
        <f t="shared" si="12"/>
        <v>4</v>
      </c>
      <c r="R36" s="44"/>
    </row>
    <row r="37" spans="1:18" ht="18" customHeight="1">
      <c r="A37" s="76"/>
      <c r="B37" s="26" t="s">
        <v>9</v>
      </c>
      <c r="C37" s="1" t="s">
        <v>87</v>
      </c>
      <c r="D37" s="11">
        <v>237</v>
      </c>
      <c r="E37" s="11">
        <v>0</v>
      </c>
      <c r="F37" s="11">
        <v>237</v>
      </c>
      <c r="G37" s="11">
        <v>0</v>
      </c>
      <c r="H37" s="1" t="s">
        <v>88</v>
      </c>
      <c r="I37" s="24">
        <v>0.4</v>
      </c>
      <c r="J37" s="24">
        <v>0.6</v>
      </c>
      <c r="K37" s="10">
        <v>85</v>
      </c>
      <c r="L37" s="10">
        <v>34</v>
      </c>
      <c r="M37" s="10">
        <f t="shared" si="2"/>
        <v>51</v>
      </c>
      <c r="N37" s="10">
        <v>27</v>
      </c>
      <c r="O37" s="10">
        <v>4</v>
      </c>
      <c r="P37" s="10">
        <v>23</v>
      </c>
      <c r="Q37" s="47">
        <f t="shared" si="12"/>
        <v>7</v>
      </c>
      <c r="R37" s="44"/>
    </row>
    <row r="38" spans="1:18" ht="18" customHeight="1">
      <c r="A38" s="76"/>
      <c r="B38" s="26" t="s">
        <v>10</v>
      </c>
      <c r="C38" s="1" t="s">
        <v>87</v>
      </c>
      <c r="D38" s="11">
        <v>69</v>
      </c>
      <c r="E38" s="11">
        <v>8</v>
      </c>
      <c r="F38" s="11">
        <v>9</v>
      </c>
      <c r="G38" s="11">
        <v>52</v>
      </c>
      <c r="H38" s="1" t="s">
        <v>88</v>
      </c>
      <c r="I38" s="24">
        <v>0.4</v>
      </c>
      <c r="J38" s="24">
        <v>0.6</v>
      </c>
      <c r="K38" s="10">
        <v>15</v>
      </c>
      <c r="L38" s="10">
        <v>6</v>
      </c>
      <c r="M38" s="10">
        <f t="shared" si="2"/>
        <v>9</v>
      </c>
      <c r="N38" s="10">
        <v>7</v>
      </c>
      <c r="O38" s="10">
        <v>1</v>
      </c>
      <c r="P38" s="10">
        <v>6</v>
      </c>
      <c r="Q38" s="47">
        <f t="shared" si="12"/>
        <v>-1</v>
      </c>
      <c r="R38" s="44"/>
    </row>
    <row r="39" spans="1:18" ht="18" customHeight="1">
      <c r="A39" s="76"/>
      <c r="B39" s="26" t="s">
        <v>11</v>
      </c>
      <c r="C39" s="1" t="s">
        <v>87</v>
      </c>
      <c r="D39" s="11">
        <v>4949</v>
      </c>
      <c r="E39" s="11">
        <v>184</v>
      </c>
      <c r="F39" s="11">
        <v>2798</v>
      </c>
      <c r="G39" s="11">
        <v>1967</v>
      </c>
      <c r="H39" s="1" t="s">
        <v>88</v>
      </c>
      <c r="I39" s="24">
        <v>0.75</v>
      </c>
      <c r="J39" s="24">
        <v>0.25</v>
      </c>
      <c r="K39" s="10">
        <v>1428</v>
      </c>
      <c r="L39" s="10">
        <v>1071</v>
      </c>
      <c r="M39" s="10">
        <f t="shared" si="2"/>
        <v>357</v>
      </c>
      <c r="N39" s="10">
        <v>985</v>
      </c>
      <c r="O39" s="10">
        <v>142</v>
      </c>
      <c r="P39" s="10">
        <v>843</v>
      </c>
      <c r="Q39" s="47">
        <f t="shared" si="12"/>
        <v>86</v>
      </c>
      <c r="R39" s="44"/>
    </row>
    <row r="40" spans="1:18" ht="18" customHeight="1">
      <c r="A40" s="76"/>
      <c r="B40" s="26" t="s">
        <v>12</v>
      </c>
      <c r="C40" s="1" t="s">
        <v>87</v>
      </c>
      <c r="D40" s="11">
        <v>1694</v>
      </c>
      <c r="E40" s="11">
        <v>4</v>
      </c>
      <c r="F40" s="11">
        <v>1016</v>
      </c>
      <c r="G40" s="11">
        <v>674</v>
      </c>
      <c r="H40" s="1" t="s">
        <v>88</v>
      </c>
      <c r="I40" s="24">
        <v>0.7</v>
      </c>
      <c r="J40" s="24">
        <v>0.3</v>
      </c>
      <c r="K40" s="10">
        <v>489</v>
      </c>
      <c r="L40" s="10">
        <v>342</v>
      </c>
      <c r="M40" s="10">
        <f t="shared" si="2"/>
        <v>147</v>
      </c>
      <c r="N40" s="10">
        <v>230</v>
      </c>
      <c r="O40" s="10">
        <v>33</v>
      </c>
      <c r="P40" s="10">
        <v>197</v>
      </c>
      <c r="Q40" s="47">
        <f t="shared" si="12"/>
        <v>112</v>
      </c>
      <c r="R40" s="44"/>
    </row>
    <row r="41" spans="1:18" ht="18" customHeight="1">
      <c r="A41" s="76"/>
      <c r="B41" s="26" t="s">
        <v>13</v>
      </c>
      <c r="C41" s="1" t="s">
        <v>87</v>
      </c>
      <c r="D41" s="11">
        <v>6581</v>
      </c>
      <c r="E41" s="11">
        <v>248</v>
      </c>
      <c r="F41" s="11">
        <v>1781</v>
      </c>
      <c r="G41" s="11">
        <v>4552</v>
      </c>
      <c r="H41" s="1" t="s">
        <v>88</v>
      </c>
      <c r="I41" s="24">
        <v>0.75</v>
      </c>
      <c r="J41" s="24">
        <v>0.25</v>
      </c>
      <c r="K41" s="10">
        <v>1550</v>
      </c>
      <c r="L41" s="10">
        <v>1162</v>
      </c>
      <c r="M41" s="10">
        <f t="shared" si="2"/>
        <v>388</v>
      </c>
      <c r="N41" s="10">
        <v>1068</v>
      </c>
      <c r="O41" s="10">
        <v>154</v>
      </c>
      <c r="P41" s="10">
        <v>914</v>
      </c>
      <c r="Q41" s="47">
        <f t="shared" si="12"/>
        <v>94</v>
      </c>
      <c r="R41" s="44"/>
    </row>
    <row r="42" spans="1:18" ht="18" customHeight="1">
      <c r="A42" s="76"/>
      <c r="B42" s="3" t="s">
        <v>77</v>
      </c>
      <c r="C42" s="1" t="s">
        <v>87</v>
      </c>
      <c r="D42" s="11">
        <v>1673</v>
      </c>
      <c r="E42" s="11">
        <v>28</v>
      </c>
      <c r="F42" s="11">
        <v>33</v>
      </c>
      <c r="G42" s="11">
        <v>1612</v>
      </c>
      <c r="H42" s="1" t="s">
        <v>88</v>
      </c>
      <c r="I42" s="24">
        <v>0.7</v>
      </c>
      <c r="J42" s="24">
        <v>0.3</v>
      </c>
      <c r="K42" s="10">
        <v>312</v>
      </c>
      <c r="L42" s="10">
        <v>218</v>
      </c>
      <c r="M42" s="10">
        <f t="shared" si="2"/>
        <v>94</v>
      </c>
      <c r="N42" s="10">
        <v>453</v>
      </c>
      <c r="O42" s="10">
        <v>65</v>
      </c>
      <c r="P42" s="10">
        <v>388</v>
      </c>
      <c r="Q42" s="47">
        <f t="shared" si="12"/>
        <v>-235</v>
      </c>
      <c r="R42" s="44"/>
    </row>
    <row r="43" spans="1:18" ht="18" customHeight="1">
      <c r="A43" s="76"/>
      <c r="B43" s="26" t="s">
        <v>14</v>
      </c>
      <c r="C43" s="1" t="s">
        <v>87</v>
      </c>
      <c r="D43" s="11">
        <v>3949</v>
      </c>
      <c r="E43" s="11">
        <v>248</v>
      </c>
      <c r="F43" s="11">
        <v>1777</v>
      </c>
      <c r="G43" s="11">
        <v>1924</v>
      </c>
      <c r="H43" s="1" t="s">
        <v>88</v>
      </c>
      <c r="I43" s="24">
        <v>0.7</v>
      </c>
      <c r="J43" s="24">
        <v>0.3</v>
      </c>
      <c r="K43" s="10">
        <v>1075</v>
      </c>
      <c r="L43" s="10">
        <v>753</v>
      </c>
      <c r="M43" s="10">
        <f t="shared" si="2"/>
        <v>322</v>
      </c>
      <c r="N43" s="10">
        <v>592</v>
      </c>
      <c r="O43" s="10">
        <v>85</v>
      </c>
      <c r="P43" s="10">
        <v>507</v>
      </c>
      <c r="Q43" s="47">
        <f t="shared" si="12"/>
        <v>161</v>
      </c>
      <c r="R43" s="44"/>
    </row>
    <row r="44" spans="1:18" ht="18" customHeight="1">
      <c r="A44" s="76"/>
      <c r="B44" s="26" t="s">
        <v>109</v>
      </c>
      <c r="C44" s="1" t="s">
        <v>161</v>
      </c>
      <c r="D44" s="11">
        <v>4024</v>
      </c>
      <c r="E44" s="11">
        <v>944</v>
      </c>
      <c r="F44" s="11">
        <v>1645</v>
      </c>
      <c r="G44" s="11">
        <v>1435</v>
      </c>
      <c r="H44" s="1" t="s">
        <v>96</v>
      </c>
      <c r="I44" s="24">
        <v>0.8</v>
      </c>
      <c r="J44" s="24">
        <v>0.19999999999999996</v>
      </c>
      <c r="K44" s="10">
        <v>2297</v>
      </c>
      <c r="L44" s="10">
        <v>1837</v>
      </c>
      <c r="M44" s="10">
        <f t="shared" ref="M44" si="13">K44-L44</f>
        <v>460</v>
      </c>
      <c r="N44" s="10">
        <v>1507</v>
      </c>
      <c r="O44" s="10">
        <v>217</v>
      </c>
      <c r="P44" s="10">
        <v>1290</v>
      </c>
      <c r="Q44" s="47">
        <f t="shared" si="12"/>
        <v>330</v>
      </c>
      <c r="R44" s="44"/>
    </row>
    <row r="45" spans="1:18" ht="18" customHeight="1">
      <c r="A45" s="77"/>
      <c r="B45" s="26" t="s">
        <v>15</v>
      </c>
      <c r="C45" s="1" t="s">
        <v>87</v>
      </c>
      <c r="D45" s="11">
        <v>1817</v>
      </c>
      <c r="E45" s="11">
        <v>38</v>
      </c>
      <c r="F45" s="11">
        <v>995</v>
      </c>
      <c r="G45" s="11">
        <v>784</v>
      </c>
      <c r="H45" s="1" t="s">
        <v>88</v>
      </c>
      <c r="I45" s="24">
        <v>0.75</v>
      </c>
      <c r="J45" s="24">
        <v>0.25</v>
      </c>
      <c r="K45" s="10">
        <v>513</v>
      </c>
      <c r="L45" s="10">
        <v>385</v>
      </c>
      <c r="M45" s="10">
        <f t="shared" si="2"/>
        <v>128</v>
      </c>
      <c r="N45" s="10">
        <v>654</v>
      </c>
      <c r="O45" s="10">
        <v>94</v>
      </c>
      <c r="P45" s="10">
        <v>560</v>
      </c>
      <c r="Q45" s="47">
        <f t="shared" si="12"/>
        <v>-269</v>
      </c>
      <c r="R45" s="44"/>
    </row>
    <row r="46" spans="1:18" ht="18" customHeight="1">
      <c r="A46" s="75" t="s">
        <v>67</v>
      </c>
      <c r="B46" s="51" t="s">
        <v>103</v>
      </c>
      <c r="C46" s="5"/>
      <c r="D46" s="9">
        <v>35702</v>
      </c>
      <c r="E46" s="9">
        <v>1515</v>
      </c>
      <c r="F46" s="9">
        <v>12258</v>
      </c>
      <c r="G46" s="9">
        <v>21929</v>
      </c>
      <c r="H46" s="5"/>
      <c r="I46" s="25"/>
      <c r="J46" s="25"/>
      <c r="K46" s="9">
        <f t="shared" ref="K46:Q46" si="14">SUM(K47:K58)</f>
        <v>15357</v>
      </c>
      <c r="L46" s="9">
        <f t="shared" si="14"/>
        <v>12124</v>
      </c>
      <c r="M46" s="9">
        <f t="shared" si="14"/>
        <v>3233</v>
      </c>
      <c r="N46" s="9">
        <v>8736</v>
      </c>
      <c r="O46" s="9">
        <v>1258</v>
      </c>
      <c r="P46" s="9">
        <v>7478</v>
      </c>
      <c r="Q46" s="49">
        <f t="shared" si="14"/>
        <v>3388</v>
      </c>
      <c r="R46" s="44"/>
    </row>
    <row r="47" spans="1:18" ht="18" customHeight="1">
      <c r="A47" s="76"/>
      <c r="B47" s="3" t="s">
        <v>24</v>
      </c>
      <c r="C47" s="1" t="s">
        <v>87</v>
      </c>
      <c r="D47" s="11">
        <v>381</v>
      </c>
      <c r="E47" s="11">
        <v>0</v>
      </c>
      <c r="F47" s="11">
        <v>163</v>
      </c>
      <c r="G47" s="11">
        <v>218</v>
      </c>
      <c r="H47" s="1" t="s">
        <v>88</v>
      </c>
      <c r="I47" s="24">
        <v>0.4</v>
      </c>
      <c r="J47" s="24">
        <v>0.6</v>
      </c>
      <c r="K47" s="10">
        <v>98</v>
      </c>
      <c r="L47" s="10">
        <v>39</v>
      </c>
      <c r="M47" s="10">
        <f t="shared" si="2"/>
        <v>59</v>
      </c>
      <c r="N47" s="10">
        <v>60</v>
      </c>
      <c r="O47" s="10">
        <v>9</v>
      </c>
      <c r="P47" s="10">
        <v>51</v>
      </c>
      <c r="Q47" s="47">
        <f t="shared" ref="Q47:Q58" si="15">L47-N47</f>
        <v>-21</v>
      </c>
      <c r="R47" s="44"/>
    </row>
    <row r="48" spans="1:18" ht="18" customHeight="1">
      <c r="A48" s="76"/>
      <c r="B48" s="3" t="s">
        <v>25</v>
      </c>
      <c r="C48" s="1" t="s">
        <v>87</v>
      </c>
      <c r="D48" s="11">
        <v>360</v>
      </c>
      <c r="E48" s="11">
        <v>48</v>
      </c>
      <c r="F48" s="11">
        <v>202</v>
      </c>
      <c r="G48" s="11">
        <v>110</v>
      </c>
      <c r="H48" s="1" t="s">
        <v>88</v>
      </c>
      <c r="I48" s="24">
        <v>0.4</v>
      </c>
      <c r="J48" s="24">
        <v>0.6</v>
      </c>
      <c r="K48" s="10">
        <v>110</v>
      </c>
      <c r="L48" s="10">
        <v>44</v>
      </c>
      <c r="M48" s="10">
        <f t="shared" si="2"/>
        <v>66</v>
      </c>
      <c r="N48" s="10">
        <v>42</v>
      </c>
      <c r="O48" s="10">
        <v>6</v>
      </c>
      <c r="P48" s="10">
        <v>36</v>
      </c>
      <c r="Q48" s="47">
        <f t="shared" si="15"/>
        <v>2</v>
      </c>
      <c r="R48" s="44"/>
    </row>
    <row r="49" spans="1:18" ht="18" customHeight="1">
      <c r="A49" s="76"/>
      <c r="B49" s="3" t="s">
        <v>26</v>
      </c>
      <c r="C49" s="1" t="s">
        <v>87</v>
      </c>
      <c r="D49" s="11">
        <v>236</v>
      </c>
      <c r="E49" s="11">
        <v>0</v>
      </c>
      <c r="F49" s="11">
        <v>118</v>
      </c>
      <c r="G49" s="11">
        <v>118</v>
      </c>
      <c r="H49" s="1" t="s">
        <v>88</v>
      </c>
      <c r="I49" s="24">
        <v>0.4</v>
      </c>
      <c r="J49" s="24">
        <v>0.6</v>
      </c>
      <c r="K49" s="10">
        <v>64</v>
      </c>
      <c r="L49" s="10">
        <v>25</v>
      </c>
      <c r="M49" s="10">
        <f t="shared" si="2"/>
        <v>39</v>
      </c>
      <c r="N49" s="10">
        <v>8</v>
      </c>
      <c r="O49" s="10">
        <v>1</v>
      </c>
      <c r="P49" s="10">
        <v>7</v>
      </c>
      <c r="Q49" s="47">
        <f t="shared" si="15"/>
        <v>17</v>
      </c>
      <c r="R49" s="44"/>
    </row>
    <row r="50" spans="1:18" ht="18" customHeight="1">
      <c r="A50" s="76"/>
      <c r="B50" s="3" t="s">
        <v>171</v>
      </c>
      <c r="C50" s="1" t="s">
        <v>87</v>
      </c>
      <c r="D50" s="11">
        <v>4833</v>
      </c>
      <c r="E50" s="11">
        <v>92</v>
      </c>
      <c r="F50" s="11">
        <v>804</v>
      </c>
      <c r="G50" s="11">
        <v>3937</v>
      </c>
      <c r="H50" s="1" t="s">
        <v>88</v>
      </c>
      <c r="I50" s="24">
        <v>0.75</v>
      </c>
      <c r="J50" s="24">
        <v>0.25</v>
      </c>
      <c r="K50" s="10">
        <v>1031</v>
      </c>
      <c r="L50" s="10">
        <v>773</v>
      </c>
      <c r="M50" s="10">
        <f t="shared" si="2"/>
        <v>258</v>
      </c>
      <c r="N50" s="10">
        <v>582</v>
      </c>
      <c r="O50" s="10">
        <v>84</v>
      </c>
      <c r="P50" s="10">
        <v>498</v>
      </c>
      <c r="Q50" s="47">
        <f t="shared" si="15"/>
        <v>191</v>
      </c>
      <c r="R50" s="44"/>
    </row>
    <row r="51" spans="1:18" ht="18" customHeight="1">
      <c r="A51" s="76"/>
      <c r="B51" s="3" t="s">
        <v>110</v>
      </c>
      <c r="C51" s="1" t="s">
        <v>161</v>
      </c>
      <c r="D51" s="11">
        <v>5514</v>
      </c>
      <c r="E51" s="11">
        <v>79</v>
      </c>
      <c r="F51" s="11">
        <v>2116</v>
      </c>
      <c r="G51" s="11">
        <v>3319</v>
      </c>
      <c r="H51" s="1" t="s">
        <v>96</v>
      </c>
      <c r="I51" s="24">
        <v>0.8</v>
      </c>
      <c r="J51" s="24">
        <v>0.19999999999999996</v>
      </c>
      <c r="K51" s="10">
        <v>2531</v>
      </c>
      <c r="L51" s="10">
        <v>2025</v>
      </c>
      <c r="M51" s="10">
        <f t="shared" si="2"/>
        <v>506</v>
      </c>
      <c r="N51" s="10">
        <v>1178</v>
      </c>
      <c r="O51" s="10">
        <v>170</v>
      </c>
      <c r="P51" s="10">
        <v>1008</v>
      </c>
      <c r="Q51" s="47">
        <f t="shared" si="15"/>
        <v>847</v>
      </c>
      <c r="R51" s="44"/>
    </row>
    <row r="52" spans="1:18" ht="18" customHeight="1">
      <c r="A52" s="76"/>
      <c r="B52" s="3" t="s">
        <v>111</v>
      </c>
      <c r="C52" s="1" t="s">
        <v>161</v>
      </c>
      <c r="D52" s="11">
        <v>4728</v>
      </c>
      <c r="E52" s="11">
        <v>125</v>
      </c>
      <c r="F52" s="11">
        <v>1738</v>
      </c>
      <c r="G52" s="11">
        <v>2865</v>
      </c>
      <c r="H52" s="1" t="s">
        <v>96</v>
      </c>
      <c r="I52" s="24">
        <v>0.8</v>
      </c>
      <c r="J52" s="24">
        <v>0.19999999999999996</v>
      </c>
      <c r="K52" s="10">
        <v>2179</v>
      </c>
      <c r="L52" s="10">
        <v>1743</v>
      </c>
      <c r="M52" s="10">
        <f t="shared" ref="M52:M58" si="16">K52-L52</f>
        <v>436</v>
      </c>
      <c r="N52" s="10">
        <v>1201</v>
      </c>
      <c r="O52" s="10">
        <v>173</v>
      </c>
      <c r="P52" s="10">
        <v>1028</v>
      </c>
      <c r="Q52" s="47">
        <f t="shared" si="15"/>
        <v>542</v>
      </c>
      <c r="R52" s="44"/>
    </row>
    <row r="53" spans="1:18" ht="18" customHeight="1">
      <c r="A53" s="76"/>
      <c r="B53" s="3" t="s">
        <v>112</v>
      </c>
      <c r="C53" s="1" t="s">
        <v>161</v>
      </c>
      <c r="D53" s="11">
        <v>5429</v>
      </c>
      <c r="E53" s="11">
        <v>538</v>
      </c>
      <c r="F53" s="11">
        <v>2626</v>
      </c>
      <c r="G53" s="11">
        <v>2265</v>
      </c>
      <c r="H53" s="1" t="s">
        <v>96</v>
      </c>
      <c r="I53" s="24">
        <v>0.8</v>
      </c>
      <c r="J53" s="24">
        <v>0.19999999999999996</v>
      </c>
      <c r="K53" s="10">
        <v>2843</v>
      </c>
      <c r="L53" s="10">
        <v>2274</v>
      </c>
      <c r="M53" s="10">
        <f t="shared" si="16"/>
        <v>569</v>
      </c>
      <c r="N53" s="10">
        <v>1649</v>
      </c>
      <c r="O53" s="10">
        <v>237</v>
      </c>
      <c r="P53" s="10">
        <v>1412</v>
      </c>
      <c r="Q53" s="47">
        <f t="shared" si="15"/>
        <v>625</v>
      </c>
      <c r="R53" s="44"/>
    </row>
    <row r="54" spans="1:18" ht="18" customHeight="1">
      <c r="A54" s="76"/>
      <c r="B54" s="3" t="s">
        <v>113</v>
      </c>
      <c r="C54" s="1" t="s">
        <v>161</v>
      </c>
      <c r="D54" s="11">
        <v>5004</v>
      </c>
      <c r="E54" s="11">
        <v>39</v>
      </c>
      <c r="F54" s="11">
        <v>2090</v>
      </c>
      <c r="G54" s="11">
        <v>2875</v>
      </c>
      <c r="H54" s="1" t="s">
        <v>96</v>
      </c>
      <c r="I54" s="24">
        <v>0.8</v>
      </c>
      <c r="J54" s="24">
        <v>0.19999999999999996</v>
      </c>
      <c r="K54" s="10">
        <v>2322</v>
      </c>
      <c r="L54" s="10">
        <v>1857</v>
      </c>
      <c r="M54" s="10">
        <f t="shared" si="16"/>
        <v>465</v>
      </c>
      <c r="N54" s="10">
        <v>1410</v>
      </c>
      <c r="O54" s="10">
        <v>203</v>
      </c>
      <c r="P54" s="10">
        <v>1207</v>
      </c>
      <c r="Q54" s="47">
        <f t="shared" si="15"/>
        <v>447</v>
      </c>
      <c r="R54" s="44"/>
    </row>
    <row r="55" spans="1:18" ht="18" customHeight="1">
      <c r="A55" s="76"/>
      <c r="B55" s="3" t="s">
        <v>114</v>
      </c>
      <c r="C55" s="1" t="s">
        <v>161</v>
      </c>
      <c r="D55" s="11">
        <v>1919</v>
      </c>
      <c r="E55" s="11">
        <v>0</v>
      </c>
      <c r="F55" s="11">
        <v>518</v>
      </c>
      <c r="G55" s="11">
        <v>1401</v>
      </c>
      <c r="H55" s="1" t="s">
        <v>96</v>
      </c>
      <c r="I55" s="24">
        <v>0.8</v>
      </c>
      <c r="J55" s="24">
        <v>0.19999999999999996</v>
      </c>
      <c r="K55" s="10">
        <v>815</v>
      </c>
      <c r="L55" s="10">
        <v>652</v>
      </c>
      <c r="M55" s="10">
        <f t="shared" si="16"/>
        <v>163</v>
      </c>
      <c r="N55" s="10">
        <v>537</v>
      </c>
      <c r="O55" s="10">
        <v>77</v>
      </c>
      <c r="P55" s="10">
        <v>460</v>
      </c>
      <c r="Q55" s="47">
        <f t="shared" si="15"/>
        <v>115</v>
      </c>
      <c r="R55" s="44"/>
    </row>
    <row r="56" spans="1:18" ht="18" customHeight="1">
      <c r="A56" s="76"/>
      <c r="B56" s="3" t="s">
        <v>115</v>
      </c>
      <c r="C56" s="1" t="s">
        <v>161</v>
      </c>
      <c r="D56" s="11">
        <v>2611</v>
      </c>
      <c r="E56" s="11">
        <v>271</v>
      </c>
      <c r="F56" s="11">
        <v>625</v>
      </c>
      <c r="G56" s="11">
        <v>1715</v>
      </c>
      <c r="H56" s="1" t="s">
        <v>96</v>
      </c>
      <c r="I56" s="24">
        <v>0.8</v>
      </c>
      <c r="J56" s="24">
        <v>0.19999999999999996</v>
      </c>
      <c r="K56" s="10">
        <v>1220</v>
      </c>
      <c r="L56" s="10">
        <v>976</v>
      </c>
      <c r="M56" s="10">
        <f t="shared" si="16"/>
        <v>244</v>
      </c>
      <c r="N56" s="10">
        <v>733</v>
      </c>
      <c r="O56" s="10">
        <v>106</v>
      </c>
      <c r="P56" s="10">
        <v>627</v>
      </c>
      <c r="Q56" s="47">
        <f t="shared" si="15"/>
        <v>243</v>
      </c>
      <c r="R56" s="44"/>
    </row>
    <row r="57" spans="1:18" ht="18" customHeight="1">
      <c r="A57" s="76"/>
      <c r="B57" s="3" t="s">
        <v>151</v>
      </c>
      <c r="C57" s="1" t="s">
        <v>161</v>
      </c>
      <c r="D57" s="11">
        <v>1544</v>
      </c>
      <c r="E57" s="11">
        <v>1</v>
      </c>
      <c r="F57" s="11">
        <v>124</v>
      </c>
      <c r="G57" s="11">
        <v>1419</v>
      </c>
      <c r="H57" s="1" t="s">
        <v>96</v>
      </c>
      <c r="I57" s="24">
        <v>0.8</v>
      </c>
      <c r="J57" s="24">
        <v>0.19999999999999996</v>
      </c>
      <c r="K57" s="10">
        <v>586</v>
      </c>
      <c r="L57" s="10">
        <v>469</v>
      </c>
      <c r="M57" s="10">
        <f t="shared" si="16"/>
        <v>117</v>
      </c>
      <c r="N57" s="10">
        <v>396</v>
      </c>
      <c r="O57" s="10">
        <v>57</v>
      </c>
      <c r="P57" s="10">
        <v>339</v>
      </c>
      <c r="Q57" s="47">
        <f t="shared" si="15"/>
        <v>73</v>
      </c>
      <c r="R57" s="44"/>
    </row>
    <row r="58" spans="1:18" ht="18" customHeight="1">
      <c r="A58" s="77"/>
      <c r="B58" s="3" t="s">
        <v>116</v>
      </c>
      <c r="C58" s="1" t="s">
        <v>161</v>
      </c>
      <c r="D58" s="11">
        <v>3143</v>
      </c>
      <c r="E58" s="11">
        <v>322</v>
      </c>
      <c r="F58" s="11">
        <v>1134</v>
      </c>
      <c r="G58" s="11">
        <v>1687</v>
      </c>
      <c r="H58" s="1" t="s">
        <v>96</v>
      </c>
      <c r="I58" s="24">
        <v>0.8</v>
      </c>
      <c r="J58" s="24">
        <v>0.19999999999999996</v>
      </c>
      <c r="K58" s="10">
        <v>1558</v>
      </c>
      <c r="L58" s="10">
        <v>1247</v>
      </c>
      <c r="M58" s="10">
        <f t="shared" si="16"/>
        <v>311</v>
      </c>
      <c r="N58" s="10">
        <v>940</v>
      </c>
      <c r="O58" s="10">
        <v>135</v>
      </c>
      <c r="P58" s="10">
        <v>805</v>
      </c>
      <c r="Q58" s="47">
        <f t="shared" si="15"/>
        <v>307</v>
      </c>
      <c r="R58" s="44"/>
    </row>
    <row r="59" spans="1:18" ht="18" customHeight="1">
      <c r="A59" s="83" t="s">
        <v>68</v>
      </c>
      <c r="B59" s="4" t="s">
        <v>104</v>
      </c>
      <c r="C59" s="5"/>
      <c r="D59" s="9">
        <v>23877</v>
      </c>
      <c r="E59" s="9">
        <v>2551</v>
      </c>
      <c r="F59" s="9">
        <v>6618</v>
      </c>
      <c r="G59" s="9">
        <v>14708</v>
      </c>
      <c r="H59" s="5"/>
      <c r="I59" s="25"/>
      <c r="J59" s="25"/>
      <c r="K59" s="9">
        <f t="shared" ref="K59:Q59" si="17">SUM(K60:K70)</f>
        <v>7831</v>
      </c>
      <c r="L59" s="9">
        <f t="shared" si="17"/>
        <v>5773</v>
      </c>
      <c r="M59" s="9">
        <f t="shared" si="17"/>
        <v>2058</v>
      </c>
      <c r="N59" s="9">
        <v>4578</v>
      </c>
      <c r="O59" s="9">
        <v>656</v>
      </c>
      <c r="P59" s="9">
        <v>3922</v>
      </c>
      <c r="Q59" s="9">
        <f t="shared" si="17"/>
        <v>1195</v>
      </c>
      <c r="R59" s="44"/>
    </row>
    <row r="60" spans="1:18" ht="18" customHeight="1">
      <c r="A60" s="84"/>
      <c r="B60" s="28" t="s">
        <v>27</v>
      </c>
      <c r="C60" s="1" t="s">
        <v>87</v>
      </c>
      <c r="D60" s="11">
        <v>3269</v>
      </c>
      <c r="E60" s="11">
        <v>511</v>
      </c>
      <c r="F60" s="11">
        <v>702</v>
      </c>
      <c r="G60" s="11">
        <v>2056</v>
      </c>
      <c r="H60" s="1" t="s">
        <v>88</v>
      </c>
      <c r="I60" s="24">
        <v>0.7</v>
      </c>
      <c r="J60" s="24">
        <v>0.3</v>
      </c>
      <c r="K60" s="10">
        <v>807</v>
      </c>
      <c r="L60" s="10">
        <v>565</v>
      </c>
      <c r="M60" s="10">
        <f t="shared" si="2"/>
        <v>242</v>
      </c>
      <c r="N60" s="10">
        <v>452</v>
      </c>
      <c r="O60" s="10">
        <v>65</v>
      </c>
      <c r="P60" s="10">
        <v>387</v>
      </c>
      <c r="Q60" s="47">
        <f t="shared" ref="Q60:Q70" si="18">L60-N60</f>
        <v>113</v>
      </c>
      <c r="R60" s="44"/>
    </row>
    <row r="61" spans="1:18" ht="25.5" customHeight="1">
      <c r="A61" s="84"/>
      <c r="B61" s="28" t="s">
        <v>28</v>
      </c>
      <c r="C61" s="1" t="s">
        <v>87</v>
      </c>
      <c r="D61" s="11">
        <v>3034</v>
      </c>
      <c r="E61" s="11">
        <v>157</v>
      </c>
      <c r="F61" s="11">
        <v>1196</v>
      </c>
      <c r="G61" s="11">
        <v>1681</v>
      </c>
      <c r="H61" s="1" t="s">
        <v>88</v>
      </c>
      <c r="I61" s="24">
        <v>0.7</v>
      </c>
      <c r="J61" s="24">
        <v>0.3</v>
      </c>
      <c r="K61" s="10">
        <v>790</v>
      </c>
      <c r="L61" s="10">
        <v>553</v>
      </c>
      <c r="M61" s="10">
        <f t="shared" si="2"/>
        <v>237</v>
      </c>
      <c r="N61" s="10">
        <v>497</v>
      </c>
      <c r="O61" s="10">
        <v>71</v>
      </c>
      <c r="P61" s="10">
        <v>426</v>
      </c>
      <c r="Q61" s="47">
        <f>L61-N61</f>
        <v>56</v>
      </c>
      <c r="R61" s="44"/>
    </row>
    <row r="62" spans="1:18" ht="18" customHeight="1">
      <c r="A62" s="84"/>
      <c r="B62" s="28" t="s">
        <v>117</v>
      </c>
      <c r="C62" s="1" t="s">
        <v>161</v>
      </c>
      <c r="D62" s="11">
        <v>8518</v>
      </c>
      <c r="E62" s="11">
        <v>629</v>
      </c>
      <c r="F62" s="11">
        <v>2687</v>
      </c>
      <c r="G62" s="11">
        <v>5202</v>
      </c>
      <c r="H62" s="1" t="s">
        <v>96</v>
      </c>
      <c r="I62" s="24">
        <v>0.8</v>
      </c>
      <c r="J62" s="24">
        <v>0.19999999999999996</v>
      </c>
      <c r="K62" s="10">
        <v>4013</v>
      </c>
      <c r="L62" s="10">
        <v>3211</v>
      </c>
      <c r="M62" s="10">
        <f t="shared" si="2"/>
        <v>802</v>
      </c>
      <c r="N62" s="10">
        <v>2319</v>
      </c>
      <c r="O62" s="10">
        <v>334</v>
      </c>
      <c r="P62" s="10">
        <v>1985</v>
      </c>
      <c r="Q62" s="47">
        <f t="shared" si="18"/>
        <v>892</v>
      </c>
      <c r="R62" s="44"/>
    </row>
    <row r="63" spans="1:18" ht="18" customHeight="1">
      <c r="A63" s="84"/>
      <c r="B63" s="28" t="s">
        <v>81</v>
      </c>
      <c r="C63" s="1" t="s">
        <v>87</v>
      </c>
      <c r="D63" s="11">
        <v>2439</v>
      </c>
      <c r="E63" s="11">
        <v>313</v>
      </c>
      <c r="F63" s="11">
        <v>571</v>
      </c>
      <c r="G63" s="11">
        <v>1555</v>
      </c>
      <c r="H63" s="1" t="s">
        <v>88</v>
      </c>
      <c r="I63" s="24">
        <v>0.7</v>
      </c>
      <c r="J63" s="24">
        <v>0.3</v>
      </c>
      <c r="K63" s="10">
        <v>598</v>
      </c>
      <c r="L63" s="10">
        <v>419</v>
      </c>
      <c r="M63" s="10">
        <f t="shared" si="2"/>
        <v>179</v>
      </c>
      <c r="N63" s="10">
        <v>342</v>
      </c>
      <c r="O63" s="10">
        <v>49</v>
      </c>
      <c r="P63" s="10">
        <v>293</v>
      </c>
      <c r="Q63" s="47">
        <f t="shared" si="18"/>
        <v>77</v>
      </c>
      <c r="R63" s="44"/>
    </row>
    <row r="64" spans="1:18" ht="18" customHeight="1">
      <c r="A64" s="84"/>
      <c r="B64" s="28" t="s">
        <v>29</v>
      </c>
      <c r="C64" s="1" t="s">
        <v>87</v>
      </c>
      <c r="D64" s="11">
        <v>1507</v>
      </c>
      <c r="E64" s="11">
        <v>130</v>
      </c>
      <c r="F64" s="11">
        <v>130</v>
      </c>
      <c r="G64" s="11">
        <v>1247</v>
      </c>
      <c r="H64" s="1" t="s">
        <v>88</v>
      </c>
      <c r="I64" s="24">
        <v>0.7</v>
      </c>
      <c r="J64" s="24">
        <v>0.3</v>
      </c>
      <c r="K64" s="10">
        <v>318</v>
      </c>
      <c r="L64" s="10">
        <v>223</v>
      </c>
      <c r="M64" s="10">
        <f t="shared" si="2"/>
        <v>95</v>
      </c>
      <c r="N64" s="10">
        <v>184</v>
      </c>
      <c r="O64" s="10">
        <v>26</v>
      </c>
      <c r="P64" s="10">
        <v>158</v>
      </c>
      <c r="Q64" s="47">
        <f t="shared" si="18"/>
        <v>39</v>
      </c>
      <c r="R64" s="44"/>
    </row>
    <row r="65" spans="1:18" ht="18" customHeight="1">
      <c r="A65" s="84"/>
      <c r="B65" s="28" t="s">
        <v>30</v>
      </c>
      <c r="C65" s="1" t="s">
        <v>87</v>
      </c>
      <c r="D65" s="11">
        <v>3360</v>
      </c>
      <c r="E65" s="11">
        <v>782</v>
      </c>
      <c r="F65" s="11">
        <v>820</v>
      </c>
      <c r="G65" s="11">
        <v>1758</v>
      </c>
      <c r="H65" s="1" t="s">
        <v>88</v>
      </c>
      <c r="I65" s="24">
        <v>0.7</v>
      </c>
      <c r="J65" s="24">
        <v>0.3</v>
      </c>
      <c r="K65" s="10">
        <v>893</v>
      </c>
      <c r="L65" s="10">
        <v>625</v>
      </c>
      <c r="M65" s="10">
        <f t="shared" si="2"/>
        <v>268</v>
      </c>
      <c r="N65" s="10">
        <v>648</v>
      </c>
      <c r="O65" s="10">
        <v>93</v>
      </c>
      <c r="P65" s="10">
        <v>555</v>
      </c>
      <c r="Q65" s="47">
        <f t="shared" si="18"/>
        <v>-23</v>
      </c>
      <c r="R65" s="44"/>
    </row>
    <row r="66" spans="1:18" ht="18" customHeight="1">
      <c r="A66" s="84"/>
      <c r="B66" s="28" t="s">
        <v>31</v>
      </c>
      <c r="C66" s="1" t="s">
        <v>87</v>
      </c>
      <c r="D66" s="11">
        <v>78</v>
      </c>
      <c r="E66" s="11">
        <v>0</v>
      </c>
      <c r="F66" s="11">
        <v>43</v>
      </c>
      <c r="G66" s="11">
        <v>35</v>
      </c>
      <c r="H66" s="1" t="s">
        <v>88</v>
      </c>
      <c r="I66" s="24">
        <v>0.4</v>
      </c>
      <c r="J66" s="24">
        <v>0.6</v>
      </c>
      <c r="K66" s="10">
        <v>22</v>
      </c>
      <c r="L66" s="10">
        <v>9</v>
      </c>
      <c r="M66" s="10">
        <f t="shared" si="2"/>
        <v>13</v>
      </c>
      <c r="N66" s="10">
        <v>10</v>
      </c>
      <c r="O66" s="10">
        <v>1</v>
      </c>
      <c r="P66" s="10">
        <v>9</v>
      </c>
      <c r="Q66" s="47">
        <f t="shared" si="18"/>
        <v>-1</v>
      </c>
      <c r="R66" s="44"/>
    </row>
    <row r="67" spans="1:18" ht="18" customHeight="1">
      <c r="A67" s="84"/>
      <c r="B67" s="3" t="s">
        <v>32</v>
      </c>
      <c r="C67" s="1" t="s">
        <v>87</v>
      </c>
      <c r="D67" s="11">
        <v>489</v>
      </c>
      <c r="E67" s="11">
        <v>7</v>
      </c>
      <c r="F67" s="11">
        <v>133</v>
      </c>
      <c r="G67" s="11">
        <v>349</v>
      </c>
      <c r="H67" s="1" t="s">
        <v>88</v>
      </c>
      <c r="I67" s="24">
        <v>0.4</v>
      </c>
      <c r="J67" s="24">
        <v>0.6</v>
      </c>
      <c r="K67" s="10">
        <v>113</v>
      </c>
      <c r="L67" s="10">
        <v>45</v>
      </c>
      <c r="M67" s="10">
        <f t="shared" si="2"/>
        <v>68</v>
      </c>
      <c r="N67" s="10">
        <v>37</v>
      </c>
      <c r="O67" s="10">
        <v>5</v>
      </c>
      <c r="P67" s="10">
        <v>32</v>
      </c>
      <c r="Q67" s="47">
        <f t="shared" si="18"/>
        <v>8</v>
      </c>
      <c r="R67" s="44"/>
    </row>
    <row r="68" spans="1:18" ht="18" customHeight="1">
      <c r="A68" s="84"/>
      <c r="B68" s="28" t="s">
        <v>33</v>
      </c>
      <c r="C68" s="1" t="s">
        <v>87</v>
      </c>
      <c r="D68" s="11">
        <v>609</v>
      </c>
      <c r="E68" s="11">
        <v>0</v>
      </c>
      <c r="F68" s="11">
        <v>183</v>
      </c>
      <c r="G68" s="11">
        <v>426</v>
      </c>
      <c r="H68" s="1" t="s">
        <v>88</v>
      </c>
      <c r="I68" s="24">
        <v>0.4</v>
      </c>
      <c r="J68" s="24">
        <v>0.6</v>
      </c>
      <c r="K68" s="10">
        <v>143</v>
      </c>
      <c r="L68" s="10">
        <v>57</v>
      </c>
      <c r="M68" s="10">
        <f t="shared" si="2"/>
        <v>86</v>
      </c>
      <c r="N68" s="10">
        <v>44</v>
      </c>
      <c r="O68" s="10">
        <v>6</v>
      </c>
      <c r="P68" s="10">
        <v>38</v>
      </c>
      <c r="Q68" s="47">
        <f t="shared" si="18"/>
        <v>13</v>
      </c>
      <c r="R68" s="44"/>
    </row>
    <row r="69" spans="1:18" ht="18" customHeight="1">
      <c r="A69" s="84"/>
      <c r="B69" s="28" t="s">
        <v>34</v>
      </c>
      <c r="C69" s="1" t="s">
        <v>87</v>
      </c>
      <c r="D69" s="11">
        <v>148</v>
      </c>
      <c r="E69" s="11">
        <v>22</v>
      </c>
      <c r="F69" s="11">
        <v>55</v>
      </c>
      <c r="G69" s="11">
        <v>71</v>
      </c>
      <c r="H69" s="1" t="s">
        <v>88</v>
      </c>
      <c r="I69" s="24">
        <v>0.7</v>
      </c>
      <c r="J69" s="24">
        <v>0.3</v>
      </c>
      <c r="K69" s="10">
        <v>40</v>
      </c>
      <c r="L69" s="10">
        <v>28</v>
      </c>
      <c r="M69" s="10">
        <f t="shared" si="2"/>
        <v>12</v>
      </c>
      <c r="N69" s="10">
        <v>24</v>
      </c>
      <c r="O69" s="10">
        <v>3</v>
      </c>
      <c r="P69" s="10">
        <v>21</v>
      </c>
      <c r="Q69" s="47">
        <f t="shared" si="18"/>
        <v>4</v>
      </c>
      <c r="R69" s="44"/>
    </row>
    <row r="70" spans="1:18" ht="24.75" customHeight="1">
      <c r="A70" s="85"/>
      <c r="B70" s="28" t="s">
        <v>35</v>
      </c>
      <c r="C70" s="1" t="s">
        <v>87</v>
      </c>
      <c r="D70" s="11">
        <v>426</v>
      </c>
      <c r="E70" s="11">
        <v>0</v>
      </c>
      <c r="F70" s="11">
        <v>98</v>
      </c>
      <c r="G70" s="11">
        <v>328</v>
      </c>
      <c r="H70" s="2" t="s">
        <v>88</v>
      </c>
      <c r="I70" s="24">
        <v>0.4</v>
      </c>
      <c r="J70" s="24">
        <v>0.6</v>
      </c>
      <c r="K70" s="10">
        <v>94</v>
      </c>
      <c r="L70" s="10">
        <v>38</v>
      </c>
      <c r="M70" s="10">
        <f t="shared" si="2"/>
        <v>56</v>
      </c>
      <c r="N70" s="10">
        <v>21</v>
      </c>
      <c r="O70" s="10">
        <v>3</v>
      </c>
      <c r="P70" s="10">
        <v>18</v>
      </c>
      <c r="Q70" s="47">
        <f t="shared" si="18"/>
        <v>17</v>
      </c>
      <c r="R70" s="44"/>
    </row>
    <row r="71" spans="1:18" ht="18" customHeight="1">
      <c r="A71" s="75" t="s">
        <v>69</v>
      </c>
      <c r="B71" s="29" t="s">
        <v>105</v>
      </c>
      <c r="C71" s="5"/>
      <c r="D71" s="9">
        <v>18411</v>
      </c>
      <c r="E71" s="9">
        <v>593</v>
      </c>
      <c r="F71" s="9">
        <v>4262</v>
      </c>
      <c r="G71" s="9">
        <v>13556</v>
      </c>
      <c r="H71" s="6"/>
      <c r="I71" s="25"/>
      <c r="J71" s="25"/>
      <c r="K71" s="9">
        <f t="shared" ref="K71:Q71" si="19">SUM(K72:K85)</f>
        <v>4719</v>
      </c>
      <c r="L71" s="9">
        <f t="shared" si="19"/>
        <v>3296</v>
      </c>
      <c r="M71" s="9">
        <f t="shared" si="19"/>
        <v>1423</v>
      </c>
      <c r="N71" s="9">
        <v>2903</v>
      </c>
      <c r="O71" s="9">
        <v>419</v>
      </c>
      <c r="P71" s="9">
        <v>2484</v>
      </c>
      <c r="Q71" s="49">
        <f t="shared" si="19"/>
        <v>393</v>
      </c>
      <c r="R71" s="44"/>
    </row>
    <row r="72" spans="1:18" ht="18" customHeight="1">
      <c r="A72" s="76"/>
      <c r="B72" s="3" t="s">
        <v>36</v>
      </c>
      <c r="C72" s="1" t="s">
        <v>87</v>
      </c>
      <c r="D72" s="11">
        <v>269</v>
      </c>
      <c r="E72" s="11">
        <v>19</v>
      </c>
      <c r="F72" s="11">
        <v>67</v>
      </c>
      <c r="G72" s="11">
        <v>183</v>
      </c>
      <c r="H72" s="1" t="s">
        <v>88</v>
      </c>
      <c r="I72" s="24">
        <v>0.4</v>
      </c>
      <c r="J72" s="24">
        <v>0.6</v>
      </c>
      <c r="K72" s="10">
        <v>64</v>
      </c>
      <c r="L72" s="10">
        <v>26</v>
      </c>
      <c r="M72" s="10">
        <f t="shared" si="2"/>
        <v>38</v>
      </c>
      <c r="N72" s="10">
        <v>26</v>
      </c>
      <c r="O72" s="10">
        <v>4</v>
      </c>
      <c r="P72" s="10">
        <v>22</v>
      </c>
      <c r="Q72" s="47">
        <f t="shared" ref="Q72:Q85" si="20">L72-N72</f>
        <v>0</v>
      </c>
      <c r="R72" s="44"/>
    </row>
    <row r="73" spans="1:18" ht="27" customHeight="1">
      <c r="A73" s="76"/>
      <c r="B73" s="3" t="s">
        <v>37</v>
      </c>
      <c r="C73" s="1" t="s">
        <v>87</v>
      </c>
      <c r="D73" s="11">
        <v>2229</v>
      </c>
      <c r="E73" s="11">
        <v>134</v>
      </c>
      <c r="F73" s="11">
        <v>0</v>
      </c>
      <c r="G73" s="11">
        <v>2095</v>
      </c>
      <c r="H73" s="1" t="s">
        <v>88</v>
      </c>
      <c r="I73" s="24">
        <v>0.5</v>
      </c>
      <c r="J73" s="24">
        <v>0.5</v>
      </c>
      <c r="K73" s="10">
        <v>425</v>
      </c>
      <c r="L73" s="10">
        <v>213</v>
      </c>
      <c r="M73" s="10">
        <f t="shared" si="2"/>
        <v>212</v>
      </c>
      <c r="N73" s="10">
        <v>187</v>
      </c>
      <c r="O73" s="10">
        <v>27</v>
      </c>
      <c r="P73" s="10">
        <v>160</v>
      </c>
      <c r="Q73" s="47">
        <f t="shared" si="20"/>
        <v>26</v>
      </c>
      <c r="R73" s="44"/>
    </row>
    <row r="74" spans="1:18" ht="18" customHeight="1">
      <c r="A74" s="76"/>
      <c r="B74" s="3" t="s">
        <v>38</v>
      </c>
      <c r="C74" s="1" t="s">
        <v>87</v>
      </c>
      <c r="D74" s="11">
        <v>1728</v>
      </c>
      <c r="E74" s="11">
        <v>8</v>
      </c>
      <c r="F74" s="11">
        <v>442</v>
      </c>
      <c r="G74" s="11">
        <v>1278</v>
      </c>
      <c r="H74" s="1" t="s">
        <v>88</v>
      </c>
      <c r="I74" s="24">
        <v>0.7</v>
      </c>
      <c r="J74" s="24">
        <v>0.3</v>
      </c>
      <c r="K74" s="10">
        <v>392</v>
      </c>
      <c r="L74" s="10">
        <v>274</v>
      </c>
      <c r="M74" s="10">
        <f t="shared" si="2"/>
        <v>118</v>
      </c>
      <c r="N74" s="10">
        <v>226</v>
      </c>
      <c r="O74" s="10">
        <v>32</v>
      </c>
      <c r="P74" s="10">
        <v>194</v>
      </c>
      <c r="Q74" s="47">
        <f t="shared" si="20"/>
        <v>48</v>
      </c>
      <c r="R74" s="44"/>
    </row>
    <row r="75" spans="1:18" ht="18" customHeight="1">
      <c r="A75" s="76"/>
      <c r="B75" s="3" t="s">
        <v>39</v>
      </c>
      <c r="C75" s="1" t="s">
        <v>87</v>
      </c>
      <c r="D75" s="11">
        <v>2497</v>
      </c>
      <c r="E75" s="11">
        <v>143</v>
      </c>
      <c r="F75" s="11">
        <v>129</v>
      </c>
      <c r="G75" s="11">
        <v>2225</v>
      </c>
      <c r="H75" s="1" t="s">
        <v>88</v>
      </c>
      <c r="I75" s="24">
        <v>0.7</v>
      </c>
      <c r="J75" s="24">
        <v>0.3</v>
      </c>
      <c r="K75" s="10">
        <v>498</v>
      </c>
      <c r="L75" s="10">
        <v>349</v>
      </c>
      <c r="M75" s="10">
        <f t="shared" si="2"/>
        <v>149</v>
      </c>
      <c r="N75" s="10">
        <v>320</v>
      </c>
      <c r="O75" s="10">
        <v>46</v>
      </c>
      <c r="P75" s="10">
        <v>274</v>
      </c>
      <c r="Q75" s="47">
        <f t="shared" si="20"/>
        <v>29</v>
      </c>
      <c r="R75" s="44"/>
    </row>
    <row r="76" spans="1:18" ht="18" customHeight="1">
      <c r="A76" s="76"/>
      <c r="B76" s="3" t="s">
        <v>40</v>
      </c>
      <c r="C76" s="1" t="s">
        <v>87</v>
      </c>
      <c r="D76" s="11">
        <v>4062</v>
      </c>
      <c r="E76" s="11">
        <v>88</v>
      </c>
      <c r="F76" s="11">
        <v>566</v>
      </c>
      <c r="G76" s="11">
        <v>3408</v>
      </c>
      <c r="H76" s="1" t="s">
        <v>88</v>
      </c>
      <c r="I76" s="24">
        <v>0.7</v>
      </c>
      <c r="J76" s="24">
        <v>0.3</v>
      </c>
      <c r="K76" s="10">
        <v>849</v>
      </c>
      <c r="L76" s="10">
        <v>594</v>
      </c>
      <c r="M76" s="10">
        <f t="shared" si="2"/>
        <v>255</v>
      </c>
      <c r="N76" s="10">
        <v>592</v>
      </c>
      <c r="O76" s="10">
        <v>85</v>
      </c>
      <c r="P76" s="10">
        <v>507</v>
      </c>
      <c r="Q76" s="47">
        <f t="shared" si="20"/>
        <v>2</v>
      </c>
      <c r="R76" s="44"/>
    </row>
    <row r="77" spans="1:18" ht="18" customHeight="1">
      <c r="A77" s="76"/>
      <c r="B77" s="3" t="s">
        <v>41</v>
      </c>
      <c r="C77" s="1" t="s">
        <v>87</v>
      </c>
      <c r="D77" s="11">
        <v>2481</v>
      </c>
      <c r="E77" s="11">
        <v>41</v>
      </c>
      <c r="F77" s="11">
        <v>964</v>
      </c>
      <c r="G77" s="11">
        <v>1476</v>
      </c>
      <c r="H77" s="1" t="s">
        <v>88</v>
      </c>
      <c r="I77" s="24">
        <v>0.7</v>
      </c>
      <c r="J77" s="24">
        <v>0.3</v>
      </c>
      <c r="K77" s="10">
        <v>627</v>
      </c>
      <c r="L77" s="10">
        <v>439</v>
      </c>
      <c r="M77" s="10">
        <f t="shared" si="2"/>
        <v>188</v>
      </c>
      <c r="N77" s="10">
        <v>449</v>
      </c>
      <c r="O77" s="10">
        <v>65</v>
      </c>
      <c r="P77" s="10">
        <v>384</v>
      </c>
      <c r="Q77" s="47">
        <f t="shared" si="20"/>
        <v>-10</v>
      </c>
      <c r="R77" s="45"/>
    </row>
    <row r="78" spans="1:18" ht="18" customHeight="1">
      <c r="A78" s="76"/>
      <c r="B78" s="3" t="s">
        <v>42</v>
      </c>
      <c r="C78" s="1" t="s">
        <v>87</v>
      </c>
      <c r="D78" s="11">
        <v>628</v>
      </c>
      <c r="E78" s="11">
        <v>7</v>
      </c>
      <c r="F78" s="11">
        <v>193</v>
      </c>
      <c r="G78" s="11">
        <v>428</v>
      </c>
      <c r="H78" s="1" t="s">
        <v>88</v>
      </c>
      <c r="I78" s="24">
        <v>0.7</v>
      </c>
      <c r="J78" s="24">
        <v>0.3</v>
      </c>
      <c r="K78" s="10">
        <v>149</v>
      </c>
      <c r="L78" s="10">
        <v>104</v>
      </c>
      <c r="M78" s="10">
        <f t="shared" si="2"/>
        <v>45</v>
      </c>
      <c r="N78" s="10">
        <v>68</v>
      </c>
      <c r="O78" s="10">
        <v>10</v>
      </c>
      <c r="P78" s="10">
        <v>58</v>
      </c>
      <c r="Q78" s="47">
        <f t="shared" si="20"/>
        <v>36</v>
      </c>
      <c r="R78" s="45"/>
    </row>
    <row r="79" spans="1:18" ht="18" customHeight="1">
      <c r="A79" s="76"/>
      <c r="B79" s="3" t="s">
        <v>43</v>
      </c>
      <c r="C79" s="1" t="s">
        <v>87</v>
      </c>
      <c r="D79" s="11">
        <v>1560</v>
      </c>
      <c r="E79" s="11">
        <v>43</v>
      </c>
      <c r="F79" s="11">
        <v>575</v>
      </c>
      <c r="G79" s="11">
        <v>942</v>
      </c>
      <c r="H79" s="1" t="s">
        <v>88</v>
      </c>
      <c r="I79" s="24">
        <v>0.7</v>
      </c>
      <c r="J79" s="24">
        <v>0.3</v>
      </c>
      <c r="K79" s="10">
        <v>392</v>
      </c>
      <c r="L79" s="10">
        <v>274</v>
      </c>
      <c r="M79" s="10">
        <f t="shared" si="2"/>
        <v>118</v>
      </c>
      <c r="N79" s="10">
        <v>200</v>
      </c>
      <c r="O79" s="10">
        <v>29</v>
      </c>
      <c r="P79" s="10">
        <v>171</v>
      </c>
      <c r="Q79" s="47">
        <f t="shared" si="20"/>
        <v>74</v>
      </c>
      <c r="R79" s="45"/>
    </row>
    <row r="80" spans="1:18" ht="18" customHeight="1">
      <c r="A80" s="76"/>
      <c r="B80" s="3" t="s">
        <v>118</v>
      </c>
      <c r="C80" s="1" t="s">
        <v>161</v>
      </c>
      <c r="D80" s="11">
        <v>2470</v>
      </c>
      <c r="E80" s="11">
        <v>44</v>
      </c>
      <c r="F80" s="11">
        <v>1241</v>
      </c>
      <c r="G80" s="11">
        <v>1185</v>
      </c>
      <c r="H80" s="1" t="s">
        <v>96</v>
      </c>
      <c r="I80" s="24">
        <v>0.8</v>
      </c>
      <c r="J80" s="24">
        <v>0.19999999999999996</v>
      </c>
      <c r="K80" s="10">
        <v>1208</v>
      </c>
      <c r="L80" s="10">
        <v>967</v>
      </c>
      <c r="M80" s="10">
        <f t="shared" ref="M80" si="21">K80-L80</f>
        <v>241</v>
      </c>
      <c r="N80" s="10">
        <v>788</v>
      </c>
      <c r="O80" s="10">
        <v>113</v>
      </c>
      <c r="P80" s="10">
        <v>675</v>
      </c>
      <c r="Q80" s="47">
        <f t="shared" si="20"/>
        <v>179</v>
      </c>
      <c r="R80" s="45"/>
    </row>
    <row r="81" spans="1:18" ht="23.25" customHeight="1">
      <c r="A81" s="76"/>
      <c r="B81" s="3" t="s">
        <v>82</v>
      </c>
      <c r="C81" s="1" t="s">
        <v>87</v>
      </c>
      <c r="D81" s="11">
        <v>60</v>
      </c>
      <c r="E81" s="11">
        <v>0</v>
      </c>
      <c r="F81" s="11">
        <v>0</v>
      </c>
      <c r="G81" s="11">
        <v>60</v>
      </c>
      <c r="H81" s="1" t="s">
        <v>88</v>
      </c>
      <c r="I81" s="24">
        <v>0.5</v>
      </c>
      <c r="J81" s="24">
        <v>0.5</v>
      </c>
      <c r="K81" s="10">
        <v>11</v>
      </c>
      <c r="L81" s="10">
        <v>5</v>
      </c>
      <c r="M81" s="10">
        <f t="shared" si="2"/>
        <v>6</v>
      </c>
      <c r="N81" s="10">
        <v>5</v>
      </c>
      <c r="O81" s="10">
        <v>1</v>
      </c>
      <c r="P81" s="10">
        <v>4</v>
      </c>
      <c r="Q81" s="47">
        <f t="shared" si="20"/>
        <v>0</v>
      </c>
      <c r="R81" s="45"/>
    </row>
    <row r="82" spans="1:18" ht="18" customHeight="1">
      <c r="A82" s="76"/>
      <c r="B82" s="3" t="s">
        <v>183</v>
      </c>
      <c r="C82" s="1" t="s">
        <v>87</v>
      </c>
      <c r="D82" s="11">
        <v>69</v>
      </c>
      <c r="E82" s="11">
        <v>0</v>
      </c>
      <c r="F82" s="11">
        <v>0</v>
      </c>
      <c r="G82" s="11">
        <v>69</v>
      </c>
      <c r="H82" s="2" t="s">
        <v>88</v>
      </c>
      <c r="I82" s="24">
        <v>0.4</v>
      </c>
      <c r="J82" s="24">
        <v>0.6</v>
      </c>
      <c r="K82" s="10">
        <v>12</v>
      </c>
      <c r="L82" s="10">
        <v>5</v>
      </c>
      <c r="M82" s="10">
        <f t="shared" si="2"/>
        <v>7</v>
      </c>
      <c r="N82" s="10">
        <v>4</v>
      </c>
      <c r="O82" s="10">
        <v>1</v>
      </c>
      <c r="P82" s="10">
        <v>3</v>
      </c>
      <c r="Q82" s="47">
        <f t="shared" si="20"/>
        <v>1</v>
      </c>
      <c r="R82" s="45"/>
    </row>
    <row r="83" spans="1:18" ht="18" customHeight="1">
      <c r="A83" s="76"/>
      <c r="B83" s="3" t="s">
        <v>182</v>
      </c>
      <c r="C83" s="1" t="s">
        <v>87</v>
      </c>
      <c r="D83" s="11">
        <v>161</v>
      </c>
      <c r="E83" s="11">
        <v>0</v>
      </c>
      <c r="F83" s="11">
        <v>39</v>
      </c>
      <c r="G83" s="11">
        <v>122</v>
      </c>
      <c r="H83" s="2" t="s">
        <v>88</v>
      </c>
      <c r="I83" s="24">
        <v>0.4</v>
      </c>
      <c r="J83" s="24">
        <v>0.6</v>
      </c>
      <c r="K83" s="10">
        <v>36</v>
      </c>
      <c r="L83" s="10">
        <v>14</v>
      </c>
      <c r="M83" s="10">
        <f t="shared" si="2"/>
        <v>22</v>
      </c>
      <c r="N83" s="10">
        <v>12</v>
      </c>
      <c r="O83" s="10">
        <v>2</v>
      </c>
      <c r="P83" s="10">
        <v>10</v>
      </c>
      <c r="Q83" s="47">
        <f t="shared" si="20"/>
        <v>2</v>
      </c>
      <c r="R83" s="45"/>
    </row>
    <row r="84" spans="1:18" ht="18" customHeight="1">
      <c r="A84" s="76"/>
      <c r="B84" s="54" t="s">
        <v>83</v>
      </c>
      <c r="C84" s="1" t="s">
        <v>87</v>
      </c>
      <c r="D84" s="11">
        <v>98</v>
      </c>
      <c r="E84" s="11">
        <v>66</v>
      </c>
      <c r="F84" s="11">
        <v>18</v>
      </c>
      <c r="G84" s="11">
        <v>14</v>
      </c>
      <c r="H84" s="1" t="s">
        <v>88</v>
      </c>
      <c r="I84" s="24">
        <v>0.7</v>
      </c>
      <c r="J84" s="24">
        <v>0.3</v>
      </c>
      <c r="K84" s="10">
        <v>33</v>
      </c>
      <c r="L84" s="10">
        <v>23</v>
      </c>
      <c r="M84" s="10">
        <f t="shared" si="2"/>
        <v>10</v>
      </c>
      <c r="N84" s="10">
        <v>19</v>
      </c>
      <c r="O84" s="10">
        <v>3</v>
      </c>
      <c r="P84" s="10">
        <v>16</v>
      </c>
      <c r="Q84" s="47">
        <f t="shared" si="20"/>
        <v>4</v>
      </c>
      <c r="R84" s="45"/>
    </row>
    <row r="85" spans="1:18" ht="18" customHeight="1">
      <c r="A85" s="77"/>
      <c r="B85" s="3" t="s">
        <v>184</v>
      </c>
      <c r="C85" s="1" t="s">
        <v>87</v>
      </c>
      <c r="D85" s="11">
        <v>99</v>
      </c>
      <c r="E85" s="11">
        <v>0</v>
      </c>
      <c r="F85" s="11">
        <v>28</v>
      </c>
      <c r="G85" s="11">
        <v>71</v>
      </c>
      <c r="H85" s="2" t="s">
        <v>88</v>
      </c>
      <c r="I85" s="24">
        <v>0.4</v>
      </c>
      <c r="J85" s="24">
        <v>0.6</v>
      </c>
      <c r="K85" s="10">
        <v>23</v>
      </c>
      <c r="L85" s="10">
        <v>9</v>
      </c>
      <c r="M85" s="10">
        <f t="shared" si="2"/>
        <v>14</v>
      </c>
      <c r="N85" s="10">
        <v>7</v>
      </c>
      <c r="O85" s="10">
        <v>1</v>
      </c>
      <c r="P85" s="10">
        <v>6</v>
      </c>
      <c r="Q85" s="47">
        <f t="shared" si="20"/>
        <v>2</v>
      </c>
      <c r="R85" s="45"/>
    </row>
    <row r="86" spans="1:18" ht="18" customHeight="1">
      <c r="A86" s="75" t="s">
        <v>70</v>
      </c>
      <c r="B86" s="4" t="s">
        <v>106</v>
      </c>
      <c r="C86" s="5"/>
      <c r="D86" s="9">
        <v>18849</v>
      </c>
      <c r="E86" s="9">
        <v>498</v>
      </c>
      <c r="F86" s="9">
        <v>7384</v>
      </c>
      <c r="G86" s="9">
        <v>10967</v>
      </c>
      <c r="H86" s="6"/>
      <c r="I86" s="25"/>
      <c r="J86" s="25"/>
      <c r="K86" s="9">
        <f t="shared" ref="K86:Q86" si="22">SUM(K87:K93)</f>
        <v>5859</v>
      </c>
      <c r="L86" s="9">
        <f t="shared" si="22"/>
        <v>4077</v>
      </c>
      <c r="M86" s="9">
        <f t="shared" si="22"/>
        <v>1782</v>
      </c>
      <c r="N86" s="9">
        <v>3209</v>
      </c>
      <c r="O86" s="9">
        <v>461</v>
      </c>
      <c r="P86" s="9">
        <v>2748</v>
      </c>
      <c r="Q86" s="49">
        <f t="shared" si="22"/>
        <v>868</v>
      </c>
      <c r="R86" s="45"/>
    </row>
    <row r="87" spans="1:18" ht="18" customHeight="1">
      <c r="A87" s="76"/>
      <c r="B87" s="3" t="s">
        <v>44</v>
      </c>
      <c r="C87" s="1" t="s">
        <v>87</v>
      </c>
      <c r="D87" s="11">
        <v>1291</v>
      </c>
      <c r="E87" s="11">
        <v>0</v>
      </c>
      <c r="F87" s="11">
        <v>536</v>
      </c>
      <c r="G87" s="11">
        <v>755</v>
      </c>
      <c r="H87" s="1" t="s">
        <v>88</v>
      </c>
      <c r="I87" s="24">
        <v>0.5</v>
      </c>
      <c r="J87" s="24">
        <v>0.5</v>
      </c>
      <c r="K87" s="10">
        <v>329</v>
      </c>
      <c r="L87" s="10">
        <v>164</v>
      </c>
      <c r="M87" s="10">
        <f t="shared" si="2"/>
        <v>165</v>
      </c>
      <c r="N87" s="10">
        <v>140</v>
      </c>
      <c r="O87" s="10">
        <v>20</v>
      </c>
      <c r="P87" s="10">
        <v>120</v>
      </c>
      <c r="Q87" s="47">
        <f t="shared" ref="Q87:Q150" si="23">L87-N87</f>
        <v>24</v>
      </c>
      <c r="R87" s="45"/>
    </row>
    <row r="88" spans="1:18" ht="18" customHeight="1">
      <c r="A88" s="76"/>
      <c r="B88" s="3" t="s">
        <v>45</v>
      </c>
      <c r="C88" s="1" t="s">
        <v>87</v>
      </c>
      <c r="D88" s="11">
        <v>2988</v>
      </c>
      <c r="E88" s="11">
        <v>11</v>
      </c>
      <c r="F88" s="11">
        <v>1985</v>
      </c>
      <c r="G88" s="11">
        <v>992</v>
      </c>
      <c r="H88" s="1" t="s">
        <v>88</v>
      </c>
      <c r="I88" s="24">
        <v>0.5</v>
      </c>
      <c r="J88" s="24">
        <v>0.5</v>
      </c>
      <c r="K88" s="10">
        <v>897</v>
      </c>
      <c r="L88" s="10">
        <v>449</v>
      </c>
      <c r="M88" s="10">
        <f t="shared" si="2"/>
        <v>448</v>
      </c>
      <c r="N88" s="10">
        <v>370</v>
      </c>
      <c r="O88" s="10">
        <v>53</v>
      </c>
      <c r="P88" s="10">
        <v>317</v>
      </c>
      <c r="Q88" s="47">
        <f t="shared" si="23"/>
        <v>79</v>
      </c>
      <c r="R88" s="45"/>
    </row>
    <row r="89" spans="1:18" ht="18" customHeight="1">
      <c r="A89" s="76"/>
      <c r="B89" s="3" t="s">
        <v>123</v>
      </c>
      <c r="C89" s="1" t="s">
        <v>161</v>
      </c>
      <c r="D89" s="11">
        <v>5242</v>
      </c>
      <c r="E89" s="11">
        <v>130</v>
      </c>
      <c r="F89" s="11">
        <v>1088</v>
      </c>
      <c r="G89" s="11">
        <v>4024</v>
      </c>
      <c r="H89" s="1" t="s">
        <v>96</v>
      </c>
      <c r="I89" s="24">
        <v>0.8</v>
      </c>
      <c r="J89" s="24">
        <v>0.19999999999999996</v>
      </c>
      <c r="K89" s="10">
        <v>2211</v>
      </c>
      <c r="L89" s="10">
        <v>1769</v>
      </c>
      <c r="M89" s="10">
        <f t="shared" si="2"/>
        <v>442</v>
      </c>
      <c r="N89" s="10">
        <v>1189</v>
      </c>
      <c r="O89" s="10">
        <v>171</v>
      </c>
      <c r="P89" s="10">
        <v>1018</v>
      </c>
      <c r="Q89" s="47">
        <f t="shared" si="23"/>
        <v>580</v>
      </c>
      <c r="R89" s="45"/>
    </row>
    <row r="90" spans="1:18" ht="18" customHeight="1">
      <c r="A90" s="76"/>
      <c r="B90" s="3" t="s">
        <v>46</v>
      </c>
      <c r="C90" s="1" t="s">
        <v>87</v>
      </c>
      <c r="D90" s="11">
        <v>2692</v>
      </c>
      <c r="E90" s="11">
        <v>43</v>
      </c>
      <c r="F90" s="11">
        <v>1448</v>
      </c>
      <c r="G90" s="11">
        <v>1201</v>
      </c>
      <c r="H90" s="1" t="s">
        <v>88</v>
      </c>
      <c r="I90" s="24">
        <v>0.7</v>
      </c>
      <c r="J90" s="24">
        <v>0.3</v>
      </c>
      <c r="K90" s="10">
        <v>753</v>
      </c>
      <c r="L90" s="10">
        <v>527</v>
      </c>
      <c r="M90" s="10">
        <f t="shared" si="2"/>
        <v>226</v>
      </c>
      <c r="N90" s="10">
        <v>376</v>
      </c>
      <c r="O90" s="10">
        <v>54</v>
      </c>
      <c r="P90" s="10">
        <v>322</v>
      </c>
      <c r="Q90" s="47">
        <f t="shared" si="23"/>
        <v>151</v>
      </c>
      <c r="R90" s="44"/>
    </row>
    <row r="91" spans="1:18" ht="18" customHeight="1">
      <c r="A91" s="76"/>
      <c r="B91" s="3" t="s">
        <v>47</v>
      </c>
      <c r="C91" s="1" t="s">
        <v>87</v>
      </c>
      <c r="D91" s="11">
        <v>3285</v>
      </c>
      <c r="E91" s="11">
        <v>228</v>
      </c>
      <c r="F91" s="11">
        <v>1292</v>
      </c>
      <c r="G91" s="11">
        <v>1765</v>
      </c>
      <c r="H91" s="1" t="s">
        <v>88</v>
      </c>
      <c r="I91" s="24">
        <v>0.7</v>
      </c>
      <c r="J91" s="24">
        <v>0.3</v>
      </c>
      <c r="K91" s="10">
        <v>865</v>
      </c>
      <c r="L91" s="10">
        <v>605</v>
      </c>
      <c r="M91" s="10">
        <f t="shared" si="2"/>
        <v>260</v>
      </c>
      <c r="N91" s="10">
        <v>517</v>
      </c>
      <c r="O91" s="10">
        <v>74</v>
      </c>
      <c r="P91" s="10">
        <v>443</v>
      </c>
      <c r="Q91" s="47">
        <f t="shared" si="23"/>
        <v>88</v>
      </c>
      <c r="R91" s="45"/>
    </row>
    <row r="92" spans="1:18" ht="18" customHeight="1">
      <c r="A92" s="76"/>
      <c r="B92" s="3" t="s">
        <v>84</v>
      </c>
      <c r="C92" s="1" t="s">
        <v>87</v>
      </c>
      <c r="D92" s="11">
        <v>3039</v>
      </c>
      <c r="E92" s="11">
        <v>86</v>
      </c>
      <c r="F92" s="11">
        <v>899</v>
      </c>
      <c r="G92" s="11">
        <v>2054</v>
      </c>
      <c r="H92" s="1" t="s">
        <v>88</v>
      </c>
      <c r="I92" s="24">
        <v>0.7</v>
      </c>
      <c r="J92" s="24">
        <v>0.3</v>
      </c>
      <c r="K92" s="10">
        <v>724</v>
      </c>
      <c r="L92" s="10">
        <v>507</v>
      </c>
      <c r="M92" s="10">
        <f t="shared" ref="M92:M128" si="24">K92-L92</f>
        <v>217</v>
      </c>
      <c r="N92" s="10">
        <v>570</v>
      </c>
      <c r="O92" s="10">
        <v>82</v>
      </c>
      <c r="P92" s="10">
        <v>488</v>
      </c>
      <c r="Q92" s="47">
        <f t="shared" si="23"/>
        <v>-63</v>
      </c>
      <c r="R92" s="45"/>
    </row>
    <row r="93" spans="1:18" ht="24.75" customHeight="1">
      <c r="A93" s="77"/>
      <c r="B93" s="3" t="s">
        <v>85</v>
      </c>
      <c r="C93" s="1" t="s">
        <v>87</v>
      </c>
      <c r="D93" s="11">
        <v>312</v>
      </c>
      <c r="E93" s="11">
        <v>0</v>
      </c>
      <c r="F93" s="11">
        <v>136</v>
      </c>
      <c r="G93" s="11">
        <v>176</v>
      </c>
      <c r="H93" s="1" t="s">
        <v>88</v>
      </c>
      <c r="I93" s="24">
        <v>0.7</v>
      </c>
      <c r="J93" s="24">
        <v>0.3</v>
      </c>
      <c r="K93" s="10">
        <v>80</v>
      </c>
      <c r="L93" s="10">
        <v>56</v>
      </c>
      <c r="M93" s="10">
        <f t="shared" si="24"/>
        <v>24</v>
      </c>
      <c r="N93" s="10">
        <v>47</v>
      </c>
      <c r="O93" s="10">
        <v>7</v>
      </c>
      <c r="P93" s="10">
        <v>40</v>
      </c>
      <c r="Q93" s="47">
        <f t="shared" si="23"/>
        <v>9</v>
      </c>
      <c r="R93" s="45"/>
    </row>
    <row r="94" spans="1:18" s="30" customFormat="1" ht="18" customHeight="1">
      <c r="A94" s="75" t="s">
        <v>159</v>
      </c>
      <c r="B94" s="4" t="s">
        <v>158</v>
      </c>
      <c r="C94" s="5"/>
      <c r="D94" s="9">
        <v>6048</v>
      </c>
      <c r="E94" s="9">
        <v>85</v>
      </c>
      <c r="F94" s="9">
        <v>823</v>
      </c>
      <c r="G94" s="9">
        <v>5140</v>
      </c>
      <c r="H94" s="5"/>
      <c r="I94" s="25"/>
      <c r="J94" s="25"/>
      <c r="K94" s="9">
        <f t="shared" ref="K94:Q94" si="25">SUM(K95:K98)</f>
        <v>2416</v>
      </c>
      <c r="L94" s="9">
        <f t="shared" si="25"/>
        <v>1821</v>
      </c>
      <c r="M94" s="9">
        <f t="shared" si="25"/>
        <v>595</v>
      </c>
      <c r="N94" s="9">
        <v>1487</v>
      </c>
      <c r="O94" s="9">
        <v>215</v>
      </c>
      <c r="P94" s="9">
        <v>1272</v>
      </c>
      <c r="Q94" s="49">
        <f t="shared" si="25"/>
        <v>334</v>
      </c>
      <c r="R94" s="46"/>
    </row>
    <row r="95" spans="1:18" ht="18" customHeight="1">
      <c r="A95" s="76"/>
      <c r="B95" s="3" t="s">
        <v>119</v>
      </c>
      <c r="C95" s="1" t="s">
        <v>161</v>
      </c>
      <c r="D95" s="11">
        <v>1090</v>
      </c>
      <c r="E95" s="11">
        <v>21</v>
      </c>
      <c r="F95" s="11">
        <v>376</v>
      </c>
      <c r="G95" s="11">
        <v>693</v>
      </c>
      <c r="H95" s="1" t="s">
        <v>96</v>
      </c>
      <c r="I95" s="24">
        <v>0.6</v>
      </c>
      <c r="J95" s="24">
        <v>0.4</v>
      </c>
      <c r="K95" s="10">
        <v>493</v>
      </c>
      <c r="L95" s="10">
        <v>296</v>
      </c>
      <c r="M95" s="10">
        <f t="shared" ref="M95" si="26">K95-L95</f>
        <v>197</v>
      </c>
      <c r="N95" s="10">
        <v>269</v>
      </c>
      <c r="O95" s="10">
        <v>39</v>
      </c>
      <c r="P95" s="10">
        <v>230</v>
      </c>
      <c r="Q95" s="47">
        <f t="shared" si="23"/>
        <v>27</v>
      </c>
      <c r="R95" s="45"/>
    </row>
    <row r="96" spans="1:18" ht="18" customHeight="1">
      <c r="A96" s="76"/>
      <c r="B96" s="3" t="s">
        <v>120</v>
      </c>
      <c r="C96" s="1" t="s">
        <v>161</v>
      </c>
      <c r="D96" s="11">
        <v>175</v>
      </c>
      <c r="E96" s="11">
        <v>0</v>
      </c>
      <c r="F96" s="11">
        <v>16</v>
      </c>
      <c r="G96" s="11">
        <v>159</v>
      </c>
      <c r="H96" s="1" t="s">
        <v>96</v>
      </c>
      <c r="I96" s="24">
        <v>0.6</v>
      </c>
      <c r="J96" s="24">
        <v>0.4</v>
      </c>
      <c r="K96" s="10">
        <v>67</v>
      </c>
      <c r="L96" s="10">
        <v>40</v>
      </c>
      <c r="M96" s="10">
        <f t="shared" ref="M96:M98" si="27">K96-L96</f>
        <v>27</v>
      </c>
      <c r="N96" s="10">
        <v>34</v>
      </c>
      <c r="O96" s="10">
        <v>5</v>
      </c>
      <c r="P96" s="10">
        <v>29</v>
      </c>
      <c r="Q96" s="47">
        <f t="shared" si="23"/>
        <v>6</v>
      </c>
      <c r="R96" s="45"/>
    </row>
    <row r="97" spans="1:18" ht="18" customHeight="1">
      <c r="A97" s="76"/>
      <c r="B97" s="3" t="s">
        <v>121</v>
      </c>
      <c r="C97" s="1" t="s">
        <v>161</v>
      </c>
      <c r="D97" s="11">
        <v>2632</v>
      </c>
      <c r="E97" s="11">
        <v>21</v>
      </c>
      <c r="F97" s="11">
        <v>376</v>
      </c>
      <c r="G97" s="11">
        <v>2235</v>
      </c>
      <c r="H97" s="1" t="s">
        <v>96</v>
      </c>
      <c r="I97" s="24">
        <v>0.8</v>
      </c>
      <c r="J97" s="24">
        <v>0.19999999999999996</v>
      </c>
      <c r="K97" s="10">
        <v>1048</v>
      </c>
      <c r="L97" s="10">
        <v>838</v>
      </c>
      <c r="M97" s="10">
        <f t="shared" si="27"/>
        <v>210</v>
      </c>
      <c r="N97" s="10">
        <v>645</v>
      </c>
      <c r="O97" s="10">
        <v>93</v>
      </c>
      <c r="P97" s="10">
        <v>552</v>
      </c>
      <c r="Q97" s="47">
        <f t="shared" si="23"/>
        <v>193</v>
      </c>
      <c r="R97" s="45"/>
    </row>
    <row r="98" spans="1:18" ht="18" customHeight="1">
      <c r="A98" s="77"/>
      <c r="B98" s="3" t="s">
        <v>122</v>
      </c>
      <c r="C98" s="1" t="s">
        <v>161</v>
      </c>
      <c r="D98" s="11">
        <v>2151</v>
      </c>
      <c r="E98" s="11">
        <v>43</v>
      </c>
      <c r="F98" s="11">
        <v>55</v>
      </c>
      <c r="G98" s="11">
        <v>2053</v>
      </c>
      <c r="H98" s="1" t="s">
        <v>96</v>
      </c>
      <c r="I98" s="24">
        <v>0.8</v>
      </c>
      <c r="J98" s="24">
        <v>0.19999999999999996</v>
      </c>
      <c r="K98" s="10">
        <v>808</v>
      </c>
      <c r="L98" s="10">
        <v>647</v>
      </c>
      <c r="M98" s="10">
        <f t="shared" si="27"/>
        <v>161</v>
      </c>
      <c r="N98" s="10">
        <v>539</v>
      </c>
      <c r="O98" s="10">
        <v>78</v>
      </c>
      <c r="P98" s="10">
        <v>461</v>
      </c>
      <c r="Q98" s="47">
        <f t="shared" si="23"/>
        <v>108</v>
      </c>
      <c r="R98" s="45"/>
    </row>
    <row r="99" spans="1:18" s="30" customFormat="1" ht="18" customHeight="1">
      <c r="A99" s="75" t="s">
        <v>71</v>
      </c>
      <c r="B99" s="4" t="s">
        <v>102</v>
      </c>
      <c r="C99" s="5"/>
      <c r="D99" s="9">
        <v>19817</v>
      </c>
      <c r="E99" s="9">
        <v>1083</v>
      </c>
      <c r="F99" s="9">
        <v>2878</v>
      </c>
      <c r="G99" s="9">
        <v>15856</v>
      </c>
      <c r="H99" s="5"/>
      <c r="I99" s="25"/>
      <c r="J99" s="25"/>
      <c r="K99" s="9">
        <f t="shared" ref="K99:Q99" si="28">SUM(K100:K110)</f>
        <v>5997</v>
      </c>
      <c r="L99" s="9">
        <f t="shared" si="28"/>
        <v>4437</v>
      </c>
      <c r="M99" s="9">
        <f t="shared" si="28"/>
        <v>1560</v>
      </c>
      <c r="N99" s="9">
        <v>3749</v>
      </c>
      <c r="O99" s="9">
        <v>539</v>
      </c>
      <c r="P99" s="9">
        <v>3210</v>
      </c>
      <c r="Q99" s="49">
        <f t="shared" si="28"/>
        <v>688</v>
      </c>
      <c r="R99" s="46"/>
    </row>
    <row r="100" spans="1:18" ht="18" customHeight="1">
      <c r="A100" s="76"/>
      <c r="B100" s="31" t="s">
        <v>48</v>
      </c>
      <c r="C100" s="1" t="s">
        <v>87</v>
      </c>
      <c r="D100" s="11">
        <v>323</v>
      </c>
      <c r="E100" s="11">
        <v>0</v>
      </c>
      <c r="F100" s="11">
        <v>59</v>
      </c>
      <c r="G100" s="11">
        <v>264</v>
      </c>
      <c r="H100" s="1" t="s">
        <v>88</v>
      </c>
      <c r="I100" s="24">
        <v>0.4</v>
      </c>
      <c r="J100" s="24">
        <v>0.6</v>
      </c>
      <c r="K100" s="10">
        <v>69</v>
      </c>
      <c r="L100" s="10">
        <v>28</v>
      </c>
      <c r="M100" s="10">
        <f t="shared" si="24"/>
        <v>41</v>
      </c>
      <c r="N100" s="10">
        <v>44</v>
      </c>
      <c r="O100" s="10">
        <v>6</v>
      </c>
      <c r="P100" s="10">
        <v>38</v>
      </c>
      <c r="Q100" s="47">
        <f t="shared" si="23"/>
        <v>-16</v>
      </c>
      <c r="R100" s="45"/>
    </row>
    <row r="101" spans="1:18" ht="18" customHeight="1">
      <c r="A101" s="76"/>
      <c r="B101" s="31" t="s">
        <v>49</v>
      </c>
      <c r="C101" s="1" t="s">
        <v>87</v>
      </c>
      <c r="D101" s="11">
        <v>1413</v>
      </c>
      <c r="E101" s="11">
        <v>76</v>
      </c>
      <c r="F101" s="11">
        <v>73</v>
      </c>
      <c r="G101" s="11">
        <v>1264</v>
      </c>
      <c r="H101" s="1" t="s">
        <v>88</v>
      </c>
      <c r="I101" s="24">
        <v>0.4</v>
      </c>
      <c r="J101" s="24">
        <v>0.6</v>
      </c>
      <c r="K101" s="10">
        <v>281</v>
      </c>
      <c r="L101" s="10">
        <v>112</v>
      </c>
      <c r="M101" s="10">
        <f t="shared" si="24"/>
        <v>169</v>
      </c>
      <c r="N101" s="10">
        <v>104</v>
      </c>
      <c r="O101" s="10">
        <v>15</v>
      </c>
      <c r="P101" s="10">
        <v>89</v>
      </c>
      <c r="Q101" s="47">
        <f t="shared" si="23"/>
        <v>8</v>
      </c>
      <c r="R101" s="45"/>
    </row>
    <row r="102" spans="1:18" ht="18" customHeight="1">
      <c r="A102" s="76"/>
      <c r="B102" s="31" t="s">
        <v>50</v>
      </c>
      <c r="C102" s="1" t="s">
        <v>87</v>
      </c>
      <c r="D102" s="11">
        <v>1415</v>
      </c>
      <c r="E102" s="11">
        <v>0</v>
      </c>
      <c r="F102" s="11">
        <v>460</v>
      </c>
      <c r="G102" s="11">
        <v>955</v>
      </c>
      <c r="H102" s="1" t="s">
        <v>88</v>
      </c>
      <c r="I102" s="24">
        <v>0.7</v>
      </c>
      <c r="J102" s="24">
        <v>0.3</v>
      </c>
      <c r="K102" s="10">
        <v>338</v>
      </c>
      <c r="L102" s="10">
        <v>235</v>
      </c>
      <c r="M102" s="10">
        <f t="shared" si="24"/>
        <v>103</v>
      </c>
      <c r="N102" s="10">
        <v>222</v>
      </c>
      <c r="O102" s="10">
        <v>32</v>
      </c>
      <c r="P102" s="10">
        <v>190</v>
      </c>
      <c r="Q102" s="47">
        <f t="shared" si="23"/>
        <v>13</v>
      </c>
      <c r="R102" s="45"/>
    </row>
    <row r="103" spans="1:18" ht="18" customHeight="1">
      <c r="A103" s="76"/>
      <c r="B103" s="31" t="s">
        <v>51</v>
      </c>
      <c r="C103" s="1" t="s">
        <v>87</v>
      </c>
      <c r="D103" s="11">
        <v>2300</v>
      </c>
      <c r="E103" s="11">
        <v>0</v>
      </c>
      <c r="F103" s="11">
        <v>241</v>
      </c>
      <c r="G103" s="11">
        <v>2059</v>
      </c>
      <c r="H103" s="1" t="s">
        <v>88</v>
      </c>
      <c r="I103" s="24">
        <v>0.7</v>
      </c>
      <c r="J103" s="24">
        <v>0.3</v>
      </c>
      <c r="K103" s="10">
        <v>457</v>
      </c>
      <c r="L103" s="10">
        <v>320</v>
      </c>
      <c r="M103" s="10">
        <f t="shared" si="24"/>
        <v>137</v>
      </c>
      <c r="N103" s="10">
        <v>362</v>
      </c>
      <c r="O103" s="10">
        <v>52</v>
      </c>
      <c r="P103" s="10">
        <v>310</v>
      </c>
      <c r="Q103" s="47">
        <f t="shared" si="23"/>
        <v>-42</v>
      </c>
      <c r="R103" s="45"/>
    </row>
    <row r="104" spans="1:18" ht="18" customHeight="1">
      <c r="A104" s="76"/>
      <c r="B104" s="31" t="s">
        <v>52</v>
      </c>
      <c r="C104" s="1" t="s">
        <v>87</v>
      </c>
      <c r="D104" s="11">
        <v>3510</v>
      </c>
      <c r="E104" s="11">
        <v>53</v>
      </c>
      <c r="F104" s="11">
        <v>688</v>
      </c>
      <c r="G104" s="11">
        <v>2769</v>
      </c>
      <c r="H104" s="1" t="s">
        <v>88</v>
      </c>
      <c r="I104" s="24">
        <v>0.7</v>
      </c>
      <c r="J104" s="24">
        <v>0.3</v>
      </c>
      <c r="K104" s="10">
        <v>765</v>
      </c>
      <c r="L104" s="10">
        <v>536</v>
      </c>
      <c r="M104" s="10">
        <f t="shared" si="24"/>
        <v>229</v>
      </c>
      <c r="N104" s="10">
        <v>355</v>
      </c>
      <c r="O104" s="10">
        <v>51</v>
      </c>
      <c r="P104" s="10">
        <v>304</v>
      </c>
      <c r="Q104" s="47">
        <f t="shared" si="23"/>
        <v>181</v>
      </c>
      <c r="R104" s="45"/>
    </row>
    <row r="105" spans="1:18" ht="18" customHeight="1">
      <c r="A105" s="76"/>
      <c r="B105" s="31" t="s">
        <v>53</v>
      </c>
      <c r="C105" s="1" t="s">
        <v>87</v>
      </c>
      <c r="D105" s="11">
        <v>1767</v>
      </c>
      <c r="E105" s="11">
        <v>50</v>
      </c>
      <c r="F105" s="11">
        <v>172</v>
      </c>
      <c r="G105" s="11">
        <v>1545</v>
      </c>
      <c r="H105" s="1" t="s">
        <v>88</v>
      </c>
      <c r="I105" s="24">
        <v>0.7</v>
      </c>
      <c r="J105" s="24">
        <v>0.3</v>
      </c>
      <c r="K105" s="10">
        <v>358</v>
      </c>
      <c r="L105" s="10">
        <v>251</v>
      </c>
      <c r="M105" s="10">
        <f t="shared" si="24"/>
        <v>107</v>
      </c>
      <c r="N105" s="10">
        <v>309</v>
      </c>
      <c r="O105" s="10">
        <v>44</v>
      </c>
      <c r="P105" s="10">
        <v>265</v>
      </c>
      <c r="Q105" s="47">
        <f t="shared" si="23"/>
        <v>-58</v>
      </c>
      <c r="R105" s="45"/>
    </row>
    <row r="106" spans="1:18" ht="18" customHeight="1">
      <c r="A106" s="76"/>
      <c r="B106" s="31" t="s">
        <v>54</v>
      </c>
      <c r="C106" s="1" t="s">
        <v>87</v>
      </c>
      <c r="D106" s="11">
        <v>1170</v>
      </c>
      <c r="E106" s="11">
        <v>92</v>
      </c>
      <c r="F106" s="11">
        <v>374</v>
      </c>
      <c r="G106" s="11">
        <v>704</v>
      </c>
      <c r="H106" s="1" t="s">
        <v>88</v>
      </c>
      <c r="I106" s="24">
        <v>0.7</v>
      </c>
      <c r="J106" s="24">
        <v>0.3</v>
      </c>
      <c r="K106" s="10">
        <v>294</v>
      </c>
      <c r="L106" s="10">
        <v>206</v>
      </c>
      <c r="M106" s="10">
        <f t="shared" si="24"/>
        <v>88</v>
      </c>
      <c r="N106" s="10">
        <v>172</v>
      </c>
      <c r="O106" s="10">
        <v>25</v>
      </c>
      <c r="P106" s="10">
        <v>147</v>
      </c>
      <c r="Q106" s="47">
        <f t="shared" si="23"/>
        <v>34</v>
      </c>
      <c r="R106" s="45"/>
    </row>
    <row r="107" spans="1:18" ht="18" customHeight="1">
      <c r="A107" s="76"/>
      <c r="B107" s="31" t="s">
        <v>124</v>
      </c>
      <c r="C107" s="1" t="s">
        <v>161</v>
      </c>
      <c r="D107" s="11">
        <v>2919</v>
      </c>
      <c r="E107" s="11">
        <v>3</v>
      </c>
      <c r="F107" s="11">
        <v>608</v>
      </c>
      <c r="G107" s="11">
        <v>2308</v>
      </c>
      <c r="H107" s="1" t="s">
        <v>96</v>
      </c>
      <c r="I107" s="24">
        <v>0.8</v>
      </c>
      <c r="J107" s="24">
        <v>0.19999999999999996</v>
      </c>
      <c r="K107" s="10">
        <v>1198</v>
      </c>
      <c r="L107" s="10">
        <v>959</v>
      </c>
      <c r="M107" s="10">
        <f t="shared" si="24"/>
        <v>239</v>
      </c>
      <c r="N107" s="10">
        <v>699</v>
      </c>
      <c r="O107" s="10">
        <v>101</v>
      </c>
      <c r="P107" s="10">
        <v>598</v>
      </c>
      <c r="Q107" s="47">
        <f t="shared" si="23"/>
        <v>260</v>
      </c>
      <c r="R107" s="45"/>
    </row>
    <row r="108" spans="1:18" ht="18" customHeight="1">
      <c r="A108" s="76"/>
      <c r="B108" s="31" t="s">
        <v>125</v>
      </c>
      <c r="C108" s="1" t="s">
        <v>161</v>
      </c>
      <c r="D108" s="11">
        <v>1780</v>
      </c>
      <c r="E108" s="11">
        <v>295</v>
      </c>
      <c r="F108" s="11">
        <v>0</v>
      </c>
      <c r="G108" s="11">
        <v>1485</v>
      </c>
      <c r="H108" s="1" t="s">
        <v>96</v>
      </c>
      <c r="I108" s="24">
        <v>0.8</v>
      </c>
      <c r="J108" s="24">
        <v>0.19999999999999996</v>
      </c>
      <c r="K108" s="10">
        <v>782</v>
      </c>
      <c r="L108" s="10">
        <v>626</v>
      </c>
      <c r="M108" s="10">
        <f t="shared" ref="M108:M110" si="29">K108-L108</f>
        <v>156</v>
      </c>
      <c r="N108" s="10">
        <v>420</v>
      </c>
      <c r="O108" s="10">
        <v>60</v>
      </c>
      <c r="P108" s="10">
        <v>360</v>
      </c>
      <c r="Q108" s="47">
        <f t="shared" si="23"/>
        <v>206</v>
      </c>
      <c r="R108" s="45"/>
    </row>
    <row r="109" spans="1:18" ht="18" customHeight="1">
      <c r="A109" s="76"/>
      <c r="B109" s="31" t="s">
        <v>126</v>
      </c>
      <c r="C109" s="1" t="s">
        <v>161</v>
      </c>
      <c r="D109" s="11">
        <v>642</v>
      </c>
      <c r="E109" s="11">
        <v>0</v>
      </c>
      <c r="F109" s="11">
        <v>98</v>
      </c>
      <c r="G109" s="11">
        <v>544</v>
      </c>
      <c r="H109" s="1" t="s">
        <v>96</v>
      </c>
      <c r="I109" s="24">
        <v>0.8</v>
      </c>
      <c r="J109" s="24">
        <v>0.19999999999999996</v>
      </c>
      <c r="K109" s="10">
        <v>255</v>
      </c>
      <c r="L109" s="10">
        <v>204</v>
      </c>
      <c r="M109" s="10">
        <f t="shared" si="29"/>
        <v>51</v>
      </c>
      <c r="N109" s="10">
        <v>164</v>
      </c>
      <c r="O109" s="10">
        <v>24</v>
      </c>
      <c r="P109" s="10">
        <v>140</v>
      </c>
      <c r="Q109" s="47">
        <f t="shared" si="23"/>
        <v>40</v>
      </c>
      <c r="R109" s="45"/>
    </row>
    <row r="110" spans="1:18" ht="18" customHeight="1">
      <c r="A110" s="77"/>
      <c r="B110" s="31" t="s">
        <v>127</v>
      </c>
      <c r="C110" s="1" t="s">
        <v>161</v>
      </c>
      <c r="D110" s="11">
        <v>2578</v>
      </c>
      <c r="E110" s="11">
        <v>514</v>
      </c>
      <c r="F110" s="11">
        <v>105</v>
      </c>
      <c r="G110" s="11">
        <v>1959</v>
      </c>
      <c r="H110" s="1" t="s">
        <v>96</v>
      </c>
      <c r="I110" s="24">
        <v>0.8</v>
      </c>
      <c r="J110" s="24">
        <v>0.19999999999999996</v>
      </c>
      <c r="K110" s="10">
        <v>1200</v>
      </c>
      <c r="L110" s="10">
        <v>960</v>
      </c>
      <c r="M110" s="10">
        <f t="shared" si="29"/>
        <v>240</v>
      </c>
      <c r="N110" s="10">
        <v>898</v>
      </c>
      <c r="O110" s="10">
        <v>129</v>
      </c>
      <c r="P110" s="10">
        <v>769</v>
      </c>
      <c r="Q110" s="47">
        <f t="shared" si="23"/>
        <v>62</v>
      </c>
      <c r="R110" s="45"/>
    </row>
    <row r="111" spans="1:18" s="30" customFormat="1" ht="18" customHeight="1">
      <c r="A111" s="75" t="s">
        <v>72</v>
      </c>
      <c r="B111" s="32" t="s">
        <v>102</v>
      </c>
      <c r="C111" s="5"/>
      <c r="D111" s="9">
        <v>24484</v>
      </c>
      <c r="E111" s="9">
        <v>951</v>
      </c>
      <c r="F111" s="9">
        <v>3578</v>
      </c>
      <c r="G111" s="9">
        <v>19955</v>
      </c>
      <c r="H111" s="5"/>
      <c r="I111" s="25"/>
      <c r="J111" s="25"/>
      <c r="K111" s="9">
        <f t="shared" ref="K111:Q111" si="30">SUM(K112:K124)</f>
        <v>7064</v>
      </c>
      <c r="L111" s="9">
        <f t="shared" si="30"/>
        <v>5192</v>
      </c>
      <c r="M111" s="9">
        <f t="shared" si="30"/>
        <v>1872</v>
      </c>
      <c r="N111" s="9">
        <v>4197</v>
      </c>
      <c r="O111" s="9">
        <v>605</v>
      </c>
      <c r="P111" s="9">
        <v>3592</v>
      </c>
      <c r="Q111" s="49">
        <f t="shared" si="30"/>
        <v>995</v>
      </c>
      <c r="R111" s="46"/>
    </row>
    <row r="112" spans="1:18" ht="18" customHeight="1">
      <c r="A112" s="76"/>
      <c r="B112" s="3" t="s">
        <v>55</v>
      </c>
      <c r="C112" s="1" t="s">
        <v>87</v>
      </c>
      <c r="D112" s="11">
        <v>960</v>
      </c>
      <c r="E112" s="11">
        <v>4</v>
      </c>
      <c r="F112" s="11">
        <v>6</v>
      </c>
      <c r="G112" s="11">
        <v>950</v>
      </c>
      <c r="H112" s="1" t="s">
        <v>88</v>
      </c>
      <c r="I112" s="24">
        <v>0.4</v>
      </c>
      <c r="J112" s="24">
        <v>0.6</v>
      </c>
      <c r="K112" s="10">
        <v>175</v>
      </c>
      <c r="L112" s="10">
        <v>70</v>
      </c>
      <c r="M112" s="10">
        <f t="shared" si="24"/>
        <v>105</v>
      </c>
      <c r="N112" s="10">
        <v>93</v>
      </c>
      <c r="O112" s="10">
        <v>13</v>
      </c>
      <c r="P112" s="10">
        <v>80</v>
      </c>
      <c r="Q112" s="47">
        <f t="shared" si="23"/>
        <v>-23</v>
      </c>
      <c r="R112" s="45"/>
    </row>
    <row r="113" spans="1:18" ht="18" customHeight="1">
      <c r="A113" s="76"/>
      <c r="B113" s="3" t="s">
        <v>56</v>
      </c>
      <c r="C113" s="1" t="s">
        <v>87</v>
      </c>
      <c r="D113" s="11">
        <v>1789</v>
      </c>
      <c r="E113" s="11">
        <v>0</v>
      </c>
      <c r="F113" s="11">
        <v>610</v>
      </c>
      <c r="G113" s="11">
        <v>1179</v>
      </c>
      <c r="H113" s="1" t="s">
        <v>88</v>
      </c>
      <c r="I113" s="24">
        <v>0.5</v>
      </c>
      <c r="J113" s="24">
        <v>0.5</v>
      </c>
      <c r="K113" s="10">
        <v>432</v>
      </c>
      <c r="L113" s="10">
        <v>216</v>
      </c>
      <c r="M113" s="10">
        <f t="shared" si="24"/>
        <v>216</v>
      </c>
      <c r="N113" s="10">
        <v>154</v>
      </c>
      <c r="O113" s="10">
        <v>22</v>
      </c>
      <c r="P113" s="10">
        <v>132</v>
      </c>
      <c r="Q113" s="47">
        <f t="shared" si="23"/>
        <v>62</v>
      </c>
      <c r="R113" s="45"/>
    </row>
    <row r="114" spans="1:18" ht="18" customHeight="1">
      <c r="A114" s="76"/>
      <c r="B114" s="3" t="s">
        <v>57</v>
      </c>
      <c r="C114" s="1" t="s">
        <v>87</v>
      </c>
      <c r="D114" s="11">
        <v>2160</v>
      </c>
      <c r="E114" s="11">
        <v>48</v>
      </c>
      <c r="F114" s="11">
        <v>721</v>
      </c>
      <c r="G114" s="11">
        <v>1391</v>
      </c>
      <c r="H114" s="1" t="s">
        <v>88</v>
      </c>
      <c r="I114" s="24">
        <v>0.7</v>
      </c>
      <c r="J114" s="24">
        <v>0.3</v>
      </c>
      <c r="K114" s="10">
        <v>527</v>
      </c>
      <c r="L114" s="10">
        <v>369</v>
      </c>
      <c r="M114" s="10">
        <f t="shared" si="24"/>
        <v>158</v>
      </c>
      <c r="N114" s="10">
        <v>332</v>
      </c>
      <c r="O114" s="10">
        <v>48</v>
      </c>
      <c r="P114" s="10">
        <v>284</v>
      </c>
      <c r="Q114" s="47">
        <f t="shared" si="23"/>
        <v>37</v>
      </c>
      <c r="R114" s="45"/>
    </row>
    <row r="115" spans="1:18" ht="18" customHeight="1">
      <c r="A115" s="76"/>
      <c r="B115" s="3" t="s">
        <v>181</v>
      </c>
      <c r="C115" s="1" t="s">
        <v>87</v>
      </c>
      <c r="D115" s="11">
        <v>5001</v>
      </c>
      <c r="E115" s="11">
        <v>389</v>
      </c>
      <c r="F115" s="11">
        <v>0</v>
      </c>
      <c r="G115" s="11">
        <v>4612</v>
      </c>
      <c r="H115" s="1" t="s">
        <v>88</v>
      </c>
      <c r="I115" s="24">
        <v>0.7</v>
      </c>
      <c r="J115" s="24">
        <v>0.3</v>
      </c>
      <c r="K115" s="10">
        <v>970</v>
      </c>
      <c r="L115" s="10">
        <v>679</v>
      </c>
      <c r="M115" s="10">
        <f t="shared" si="24"/>
        <v>291</v>
      </c>
      <c r="N115" s="10">
        <v>568</v>
      </c>
      <c r="O115" s="10">
        <v>82</v>
      </c>
      <c r="P115" s="10">
        <v>486</v>
      </c>
      <c r="Q115" s="47">
        <f t="shared" si="23"/>
        <v>111</v>
      </c>
      <c r="R115" s="45"/>
    </row>
    <row r="116" spans="1:18" ht="18" customHeight="1">
      <c r="A116" s="76"/>
      <c r="B116" s="3" t="s">
        <v>58</v>
      </c>
      <c r="C116" s="1" t="s">
        <v>87</v>
      </c>
      <c r="D116" s="11">
        <v>1587</v>
      </c>
      <c r="E116" s="11">
        <v>0</v>
      </c>
      <c r="F116" s="11">
        <v>48</v>
      </c>
      <c r="G116" s="11">
        <v>1539</v>
      </c>
      <c r="H116" s="1" t="s">
        <v>88</v>
      </c>
      <c r="I116" s="24">
        <v>0.7</v>
      </c>
      <c r="J116" s="24">
        <v>0.3</v>
      </c>
      <c r="K116" s="10">
        <v>294</v>
      </c>
      <c r="L116" s="10">
        <v>206</v>
      </c>
      <c r="M116" s="10">
        <f t="shared" si="24"/>
        <v>88</v>
      </c>
      <c r="N116" s="10">
        <v>165</v>
      </c>
      <c r="O116" s="10">
        <v>24</v>
      </c>
      <c r="P116" s="10">
        <v>141</v>
      </c>
      <c r="Q116" s="47">
        <f t="shared" si="23"/>
        <v>41</v>
      </c>
      <c r="R116" s="45"/>
    </row>
    <row r="117" spans="1:18" ht="18" customHeight="1">
      <c r="A117" s="76"/>
      <c r="B117" s="3" t="s">
        <v>59</v>
      </c>
      <c r="C117" s="1" t="s">
        <v>87</v>
      </c>
      <c r="D117" s="11">
        <v>3478</v>
      </c>
      <c r="E117" s="11">
        <v>99</v>
      </c>
      <c r="F117" s="11">
        <v>467</v>
      </c>
      <c r="G117" s="11">
        <v>2912</v>
      </c>
      <c r="H117" s="1" t="s">
        <v>88</v>
      </c>
      <c r="I117" s="24">
        <v>0.7</v>
      </c>
      <c r="J117" s="24">
        <v>0.3</v>
      </c>
      <c r="K117" s="10">
        <v>728</v>
      </c>
      <c r="L117" s="10">
        <v>510</v>
      </c>
      <c r="M117" s="10">
        <f t="shared" si="24"/>
        <v>218</v>
      </c>
      <c r="N117" s="10">
        <v>341</v>
      </c>
      <c r="O117" s="10">
        <v>49</v>
      </c>
      <c r="P117" s="10">
        <v>292</v>
      </c>
      <c r="Q117" s="47">
        <f t="shared" si="23"/>
        <v>169</v>
      </c>
      <c r="R117" s="45"/>
    </row>
    <row r="118" spans="1:18" ht="18" customHeight="1">
      <c r="A118" s="76"/>
      <c r="B118" s="3" t="s">
        <v>128</v>
      </c>
      <c r="C118" s="1" t="s">
        <v>161</v>
      </c>
      <c r="D118" s="11">
        <v>713</v>
      </c>
      <c r="E118" s="11">
        <v>0</v>
      </c>
      <c r="F118" s="11">
        <v>0</v>
      </c>
      <c r="G118" s="11">
        <v>713</v>
      </c>
      <c r="H118" s="1" t="s">
        <v>96</v>
      </c>
      <c r="I118" s="24">
        <v>0.8</v>
      </c>
      <c r="J118" s="24">
        <v>0.19999999999999996</v>
      </c>
      <c r="K118" s="10">
        <v>257</v>
      </c>
      <c r="L118" s="10">
        <v>205</v>
      </c>
      <c r="M118" s="10">
        <f t="shared" si="24"/>
        <v>52</v>
      </c>
      <c r="N118" s="10">
        <v>153</v>
      </c>
      <c r="O118" s="10">
        <v>22</v>
      </c>
      <c r="P118" s="10">
        <v>131</v>
      </c>
      <c r="Q118" s="47">
        <f t="shared" si="23"/>
        <v>52</v>
      </c>
      <c r="R118" s="45"/>
    </row>
    <row r="119" spans="1:18" ht="18" customHeight="1">
      <c r="A119" s="76"/>
      <c r="B119" s="3" t="s">
        <v>129</v>
      </c>
      <c r="C119" s="1" t="s">
        <v>161</v>
      </c>
      <c r="D119" s="11">
        <v>1467</v>
      </c>
      <c r="E119" s="11">
        <v>56</v>
      </c>
      <c r="F119" s="11">
        <v>178</v>
      </c>
      <c r="G119" s="11">
        <v>1233</v>
      </c>
      <c r="H119" s="1" t="s">
        <v>96</v>
      </c>
      <c r="I119" s="24">
        <v>0.8</v>
      </c>
      <c r="J119" s="24">
        <v>0.19999999999999996</v>
      </c>
      <c r="K119" s="10">
        <v>598</v>
      </c>
      <c r="L119" s="10">
        <v>478</v>
      </c>
      <c r="M119" s="10">
        <f t="shared" ref="M119:M122" si="31">K119-L119</f>
        <v>120</v>
      </c>
      <c r="N119" s="10">
        <v>346</v>
      </c>
      <c r="O119" s="10">
        <v>50</v>
      </c>
      <c r="P119" s="10">
        <v>296</v>
      </c>
      <c r="Q119" s="47">
        <f t="shared" si="23"/>
        <v>132</v>
      </c>
      <c r="R119" s="45"/>
    </row>
    <row r="120" spans="1:18" ht="18" customHeight="1">
      <c r="A120" s="76"/>
      <c r="B120" s="3" t="s">
        <v>130</v>
      </c>
      <c r="C120" s="1" t="s">
        <v>161</v>
      </c>
      <c r="D120" s="11">
        <v>2721</v>
      </c>
      <c r="E120" s="11">
        <v>56</v>
      </c>
      <c r="F120" s="11">
        <v>1078</v>
      </c>
      <c r="G120" s="11">
        <v>1587</v>
      </c>
      <c r="H120" s="1" t="s">
        <v>96</v>
      </c>
      <c r="I120" s="24">
        <v>0.8</v>
      </c>
      <c r="J120" s="24">
        <v>0.19999999999999996</v>
      </c>
      <c r="K120" s="10">
        <v>1265</v>
      </c>
      <c r="L120" s="10">
        <v>1012</v>
      </c>
      <c r="M120" s="10">
        <f t="shared" si="31"/>
        <v>253</v>
      </c>
      <c r="N120" s="10">
        <v>811</v>
      </c>
      <c r="O120" s="10">
        <v>117</v>
      </c>
      <c r="P120" s="10">
        <v>694</v>
      </c>
      <c r="Q120" s="47">
        <f t="shared" si="23"/>
        <v>201</v>
      </c>
      <c r="R120" s="45"/>
    </row>
    <row r="121" spans="1:18" ht="18" customHeight="1">
      <c r="A121" s="76"/>
      <c r="B121" s="3" t="s">
        <v>131</v>
      </c>
      <c r="C121" s="1" t="s">
        <v>161</v>
      </c>
      <c r="D121" s="11">
        <v>1443</v>
      </c>
      <c r="E121" s="11">
        <v>29</v>
      </c>
      <c r="F121" s="11">
        <v>0</v>
      </c>
      <c r="G121" s="11">
        <v>1414</v>
      </c>
      <c r="H121" s="1" t="s">
        <v>96</v>
      </c>
      <c r="I121" s="24">
        <v>0.8</v>
      </c>
      <c r="J121" s="24">
        <v>0.19999999999999996</v>
      </c>
      <c r="K121" s="10">
        <v>533</v>
      </c>
      <c r="L121" s="10">
        <v>427</v>
      </c>
      <c r="M121" s="10">
        <f t="shared" si="31"/>
        <v>106</v>
      </c>
      <c r="N121" s="10">
        <v>330</v>
      </c>
      <c r="O121" s="10">
        <v>48</v>
      </c>
      <c r="P121" s="10">
        <v>282</v>
      </c>
      <c r="Q121" s="47">
        <f t="shared" si="23"/>
        <v>97</v>
      </c>
      <c r="R121" s="45"/>
    </row>
    <row r="122" spans="1:18" ht="18" customHeight="1">
      <c r="A122" s="76"/>
      <c r="B122" s="3" t="s">
        <v>152</v>
      </c>
      <c r="C122" s="1" t="s">
        <v>161</v>
      </c>
      <c r="D122" s="11">
        <v>2698</v>
      </c>
      <c r="E122" s="11">
        <v>235</v>
      </c>
      <c r="F122" s="11">
        <v>425</v>
      </c>
      <c r="G122" s="11">
        <v>2038</v>
      </c>
      <c r="H122" s="1" t="s">
        <v>96</v>
      </c>
      <c r="I122" s="24">
        <v>0.8</v>
      </c>
      <c r="J122" s="24">
        <v>0.19999999999999996</v>
      </c>
      <c r="K122" s="10">
        <v>1186</v>
      </c>
      <c r="L122" s="10">
        <v>949</v>
      </c>
      <c r="M122" s="10">
        <f t="shared" si="31"/>
        <v>237</v>
      </c>
      <c r="N122" s="10">
        <v>842</v>
      </c>
      <c r="O122" s="10">
        <v>121</v>
      </c>
      <c r="P122" s="10">
        <v>721</v>
      </c>
      <c r="Q122" s="47">
        <f t="shared" si="23"/>
        <v>107</v>
      </c>
      <c r="R122" s="45"/>
    </row>
    <row r="123" spans="1:18" ht="20.25" customHeight="1">
      <c r="A123" s="76"/>
      <c r="B123" s="3" t="s">
        <v>60</v>
      </c>
      <c r="C123" s="1" t="s">
        <v>87</v>
      </c>
      <c r="D123" s="11">
        <v>352</v>
      </c>
      <c r="E123" s="11">
        <v>19</v>
      </c>
      <c r="F123" s="11">
        <v>45</v>
      </c>
      <c r="G123" s="11">
        <v>288</v>
      </c>
      <c r="H123" s="1" t="s">
        <v>88</v>
      </c>
      <c r="I123" s="24">
        <v>0.7</v>
      </c>
      <c r="J123" s="24">
        <v>0.3</v>
      </c>
      <c r="K123" s="10">
        <v>75</v>
      </c>
      <c r="L123" s="10">
        <v>52</v>
      </c>
      <c r="M123" s="10">
        <f t="shared" si="24"/>
        <v>23</v>
      </c>
      <c r="N123" s="10">
        <v>46</v>
      </c>
      <c r="O123" s="10">
        <v>7</v>
      </c>
      <c r="P123" s="10">
        <v>39</v>
      </c>
      <c r="Q123" s="47">
        <f t="shared" si="23"/>
        <v>6</v>
      </c>
      <c r="R123" s="45"/>
    </row>
    <row r="124" spans="1:18" ht="24.75" customHeight="1">
      <c r="A124" s="77"/>
      <c r="B124" s="3" t="s">
        <v>61</v>
      </c>
      <c r="C124" s="1" t="s">
        <v>87</v>
      </c>
      <c r="D124" s="11">
        <v>115</v>
      </c>
      <c r="E124" s="11">
        <v>16</v>
      </c>
      <c r="F124" s="11">
        <v>0</v>
      </c>
      <c r="G124" s="11">
        <v>99</v>
      </c>
      <c r="H124" s="1" t="s">
        <v>96</v>
      </c>
      <c r="I124" s="24">
        <v>0.8</v>
      </c>
      <c r="J124" s="24">
        <v>0.2</v>
      </c>
      <c r="K124" s="10">
        <v>24</v>
      </c>
      <c r="L124" s="10">
        <v>19</v>
      </c>
      <c r="M124" s="10">
        <f t="shared" si="24"/>
        <v>5</v>
      </c>
      <c r="N124" s="10">
        <v>16</v>
      </c>
      <c r="O124" s="10">
        <v>2</v>
      </c>
      <c r="P124" s="10">
        <v>14</v>
      </c>
      <c r="Q124" s="47">
        <f t="shared" si="23"/>
        <v>3</v>
      </c>
      <c r="R124" s="45"/>
    </row>
    <row r="125" spans="1:18" s="30" customFormat="1" ht="18" customHeight="1">
      <c r="A125" s="75" t="s">
        <v>73</v>
      </c>
      <c r="B125" s="4" t="s">
        <v>102</v>
      </c>
      <c r="C125" s="5"/>
      <c r="D125" s="9">
        <v>20147</v>
      </c>
      <c r="E125" s="9">
        <v>789</v>
      </c>
      <c r="F125" s="9">
        <v>11179</v>
      </c>
      <c r="G125" s="9">
        <v>8179</v>
      </c>
      <c r="H125" s="5"/>
      <c r="I125" s="25"/>
      <c r="J125" s="25"/>
      <c r="K125" s="9">
        <f t="shared" ref="K125:Q125" si="32">SUM(K126:K131)</f>
        <v>9953</v>
      </c>
      <c r="L125" s="9">
        <f t="shared" si="32"/>
        <v>7693</v>
      </c>
      <c r="M125" s="9">
        <f t="shared" si="32"/>
        <v>2260</v>
      </c>
      <c r="N125" s="9">
        <v>5787</v>
      </c>
      <c r="O125" s="9">
        <v>833</v>
      </c>
      <c r="P125" s="9">
        <v>4954</v>
      </c>
      <c r="Q125" s="9">
        <f t="shared" si="32"/>
        <v>1906</v>
      </c>
      <c r="R125" s="46"/>
    </row>
    <row r="126" spans="1:18" ht="18" customHeight="1">
      <c r="A126" s="76"/>
      <c r="B126" s="26" t="s">
        <v>62</v>
      </c>
      <c r="C126" s="1" t="s">
        <v>87</v>
      </c>
      <c r="D126" s="11">
        <v>1357</v>
      </c>
      <c r="E126" s="11">
        <v>105</v>
      </c>
      <c r="F126" s="11">
        <v>835</v>
      </c>
      <c r="G126" s="11">
        <v>417</v>
      </c>
      <c r="H126" s="1" t="s">
        <v>88</v>
      </c>
      <c r="I126" s="24">
        <v>0.4</v>
      </c>
      <c r="J126" s="24">
        <v>0.6</v>
      </c>
      <c r="K126" s="10">
        <v>413</v>
      </c>
      <c r="L126" s="10">
        <v>165</v>
      </c>
      <c r="M126" s="10">
        <f t="shared" si="24"/>
        <v>248</v>
      </c>
      <c r="N126" s="10">
        <v>88</v>
      </c>
      <c r="O126" s="10">
        <v>13</v>
      </c>
      <c r="P126" s="10">
        <v>75</v>
      </c>
      <c r="Q126" s="47">
        <f t="shared" si="23"/>
        <v>77</v>
      </c>
      <c r="R126" s="45"/>
    </row>
    <row r="127" spans="1:18" ht="25.5" customHeight="1">
      <c r="A127" s="76"/>
      <c r="B127" s="3" t="s">
        <v>185</v>
      </c>
      <c r="C127" s="1" t="s">
        <v>87</v>
      </c>
      <c r="D127" s="11">
        <v>195</v>
      </c>
      <c r="E127" s="11">
        <v>0</v>
      </c>
      <c r="F127" s="11">
        <v>0</v>
      </c>
      <c r="G127" s="11">
        <v>195</v>
      </c>
      <c r="H127" s="2" t="s">
        <v>88</v>
      </c>
      <c r="I127" s="24">
        <v>0.4</v>
      </c>
      <c r="J127" s="24">
        <v>0.6</v>
      </c>
      <c r="K127" s="10">
        <v>35</v>
      </c>
      <c r="L127" s="10">
        <v>14</v>
      </c>
      <c r="M127" s="10">
        <f t="shared" si="24"/>
        <v>21</v>
      </c>
      <c r="N127" s="10">
        <v>12</v>
      </c>
      <c r="O127" s="10">
        <v>2</v>
      </c>
      <c r="P127" s="10">
        <v>10</v>
      </c>
      <c r="Q127" s="47">
        <f t="shared" si="23"/>
        <v>2</v>
      </c>
      <c r="R127" s="45"/>
    </row>
    <row r="128" spans="1:18" ht="18" customHeight="1">
      <c r="A128" s="76"/>
      <c r="B128" s="3" t="s">
        <v>139</v>
      </c>
      <c r="C128" s="1" t="s">
        <v>161</v>
      </c>
      <c r="D128" s="11">
        <v>5082</v>
      </c>
      <c r="E128" s="11">
        <v>251</v>
      </c>
      <c r="F128" s="11">
        <v>2365</v>
      </c>
      <c r="G128" s="11">
        <v>2466</v>
      </c>
      <c r="H128" s="2" t="s">
        <v>96</v>
      </c>
      <c r="I128" s="24">
        <v>0.8</v>
      </c>
      <c r="J128" s="24">
        <v>0.19999999999999996</v>
      </c>
      <c r="K128" s="10">
        <v>2518</v>
      </c>
      <c r="L128" s="10">
        <v>2014</v>
      </c>
      <c r="M128" s="10">
        <f t="shared" si="24"/>
        <v>504</v>
      </c>
      <c r="N128" s="10">
        <v>1613</v>
      </c>
      <c r="O128" s="10">
        <v>232</v>
      </c>
      <c r="P128" s="10">
        <v>1381</v>
      </c>
      <c r="Q128" s="47">
        <f t="shared" si="23"/>
        <v>401</v>
      </c>
      <c r="R128" s="45"/>
    </row>
    <row r="129" spans="1:18" ht="18" customHeight="1">
      <c r="A129" s="76"/>
      <c r="B129" s="3" t="s">
        <v>140</v>
      </c>
      <c r="C129" s="1" t="s">
        <v>161</v>
      </c>
      <c r="D129" s="11">
        <v>7134</v>
      </c>
      <c r="E129" s="11">
        <v>244</v>
      </c>
      <c r="F129" s="11">
        <v>4575</v>
      </c>
      <c r="G129" s="11">
        <v>2315</v>
      </c>
      <c r="H129" s="2" t="s">
        <v>96</v>
      </c>
      <c r="I129" s="24">
        <v>0.8</v>
      </c>
      <c r="J129" s="24">
        <v>0.19999999999999996</v>
      </c>
      <c r="K129" s="10">
        <v>3783</v>
      </c>
      <c r="L129" s="10">
        <v>3027</v>
      </c>
      <c r="M129" s="10">
        <f t="shared" ref="M129:M131" si="33">K129-L129</f>
        <v>756</v>
      </c>
      <c r="N129" s="10">
        <v>2039</v>
      </c>
      <c r="O129" s="10">
        <v>293</v>
      </c>
      <c r="P129" s="10">
        <v>1746</v>
      </c>
      <c r="Q129" s="47">
        <f t="shared" si="23"/>
        <v>988</v>
      </c>
      <c r="R129" s="45"/>
    </row>
    <row r="130" spans="1:18" ht="18" customHeight="1">
      <c r="A130" s="76"/>
      <c r="B130" s="3" t="s">
        <v>141</v>
      </c>
      <c r="C130" s="1" t="s">
        <v>161</v>
      </c>
      <c r="D130" s="11">
        <v>1809</v>
      </c>
      <c r="E130" s="11">
        <v>38</v>
      </c>
      <c r="F130" s="11">
        <v>983</v>
      </c>
      <c r="G130" s="11">
        <v>788</v>
      </c>
      <c r="H130" s="2" t="s">
        <v>88</v>
      </c>
      <c r="I130" s="24">
        <v>0.7</v>
      </c>
      <c r="J130" s="24">
        <v>0.30000000000000004</v>
      </c>
      <c r="K130" s="10">
        <v>905</v>
      </c>
      <c r="L130" s="10">
        <v>634</v>
      </c>
      <c r="M130" s="10">
        <f t="shared" si="33"/>
        <v>271</v>
      </c>
      <c r="N130" s="10">
        <v>508</v>
      </c>
      <c r="O130" s="10">
        <v>73</v>
      </c>
      <c r="P130" s="10">
        <v>435</v>
      </c>
      <c r="Q130" s="47">
        <f t="shared" si="23"/>
        <v>126</v>
      </c>
      <c r="R130" s="45"/>
    </row>
    <row r="131" spans="1:18" ht="18" customHeight="1">
      <c r="A131" s="77"/>
      <c r="B131" s="3" t="s">
        <v>142</v>
      </c>
      <c r="C131" s="1" t="s">
        <v>161</v>
      </c>
      <c r="D131" s="11">
        <v>4570</v>
      </c>
      <c r="E131" s="11">
        <v>151</v>
      </c>
      <c r="F131" s="11">
        <v>2421</v>
      </c>
      <c r="G131" s="11">
        <v>1998</v>
      </c>
      <c r="H131" s="2" t="s">
        <v>96</v>
      </c>
      <c r="I131" s="24">
        <v>0.8</v>
      </c>
      <c r="J131" s="24">
        <v>0.19999999999999996</v>
      </c>
      <c r="K131" s="10">
        <v>2299</v>
      </c>
      <c r="L131" s="10">
        <v>1839</v>
      </c>
      <c r="M131" s="10">
        <f t="shared" si="33"/>
        <v>460</v>
      </c>
      <c r="N131" s="10">
        <v>1527</v>
      </c>
      <c r="O131" s="10">
        <v>220</v>
      </c>
      <c r="P131" s="10">
        <v>1307</v>
      </c>
      <c r="Q131" s="47">
        <f t="shared" si="23"/>
        <v>312</v>
      </c>
      <c r="R131" s="45"/>
    </row>
    <row r="132" spans="1:18" s="30" customFormat="1" ht="18" customHeight="1">
      <c r="A132" s="78" t="s">
        <v>162</v>
      </c>
      <c r="B132" s="4" t="s">
        <v>158</v>
      </c>
      <c r="C132" s="5"/>
      <c r="D132" s="9">
        <v>21185</v>
      </c>
      <c r="E132" s="9">
        <v>1654</v>
      </c>
      <c r="F132" s="9">
        <v>1641</v>
      </c>
      <c r="G132" s="9">
        <v>17890</v>
      </c>
      <c r="H132" s="6"/>
      <c r="I132" s="25"/>
      <c r="J132" s="25"/>
      <c r="K132" s="9">
        <f t="shared" ref="K132:Q132" si="34">SUM(K133:K145)</f>
        <v>8815</v>
      </c>
      <c r="L132" s="9">
        <f t="shared" si="34"/>
        <v>6992</v>
      </c>
      <c r="M132" s="9">
        <f t="shared" si="34"/>
        <v>1823</v>
      </c>
      <c r="N132" s="9">
        <v>6132</v>
      </c>
      <c r="O132" s="9">
        <v>883</v>
      </c>
      <c r="P132" s="9">
        <v>5249</v>
      </c>
      <c r="Q132" s="49">
        <f t="shared" si="34"/>
        <v>860</v>
      </c>
      <c r="R132" s="46"/>
    </row>
    <row r="133" spans="1:18" ht="18" customHeight="1">
      <c r="A133" s="76"/>
      <c r="B133" s="37" t="s">
        <v>132</v>
      </c>
      <c r="C133" s="38" t="s">
        <v>161</v>
      </c>
      <c r="D133" s="39">
        <v>781</v>
      </c>
      <c r="E133" s="11">
        <v>25</v>
      </c>
      <c r="F133" s="11">
        <v>28</v>
      </c>
      <c r="G133" s="11">
        <v>728</v>
      </c>
      <c r="H133" s="40" t="s">
        <v>96</v>
      </c>
      <c r="I133" s="41">
        <v>0.6</v>
      </c>
      <c r="J133" s="41">
        <v>0.4</v>
      </c>
      <c r="K133" s="42">
        <v>300</v>
      </c>
      <c r="L133" s="42">
        <v>180</v>
      </c>
      <c r="M133" s="42">
        <f t="shared" ref="M133:M135" si="35">K133-L133</f>
        <v>120</v>
      </c>
      <c r="N133" s="10">
        <v>144</v>
      </c>
      <c r="O133" s="10">
        <v>21</v>
      </c>
      <c r="P133" s="10">
        <v>123</v>
      </c>
      <c r="Q133" s="47">
        <f t="shared" si="23"/>
        <v>36</v>
      </c>
      <c r="R133" s="45"/>
    </row>
    <row r="134" spans="1:18" ht="18" customHeight="1">
      <c r="A134" s="76"/>
      <c r="B134" s="3" t="s">
        <v>133</v>
      </c>
      <c r="C134" s="1" t="s">
        <v>161</v>
      </c>
      <c r="D134" s="11">
        <v>1265</v>
      </c>
      <c r="E134" s="11">
        <v>61</v>
      </c>
      <c r="F134" s="11">
        <v>46</v>
      </c>
      <c r="G134" s="11">
        <v>1158</v>
      </c>
      <c r="H134" s="2" t="s">
        <v>96</v>
      </c>
      <c r="I134" s="24">
        <v>0.8</v>
      </c>
      <c r="J134" s="24">
        <v>0.19999999999999996</v>
      </c>
      <c r="K134" s="10">
        <v>496</v>
      </c>
      <c r="L134" s="10">
        <v>397</v>
      </c>
      <c r="M134" s="10">
        <f t="shared" si="35"/>
        <v>99</v>
      </c>
      <c r="N134" s="10">
        <v>366</v>
      </c>
      <c r="O134" s="10">
        <v>53</v>
      </c>
      <c r="P134" s="10">
        <v>313</v>
      </c>
      <c r="Q134" s="47">
        <f t="shared" si="23"/>
        <v>31</v>
      </c>
      <c r="R134" s="45"/>
    </row>
    <row r="135" spans="1:18" ht="18" customHeight="1">
      <c r="A135" s="76"/>
      <c r="B135" s="3" t="s">
        <v>134</v>
      </c>
      <c r="C135" s="1" t="s">
        <v>161</v>
      </c>
      <c r="D135" s="11">
        <v>2861</v>
      </c>
      <c r="E135" s="11">
        <v>108</v>
      </c>
      <c r="F135" s="11">
        <v>994</v>
      </c>
      <c r="G135" s="11">
        <v>1759</v>
      </c>
      <c r="H135" s="2" t="s">
        <v>96</v>
      </c>
      <c r="I135" s="24">
        <v>0.8</v>
      </c>
      <c r="J135" s="24">
        <v>0.19999999999999996</v>
      </c>
      <c r="K135" s="10">
        <v>1320</v>
      </c>
      <c r="L135" s="10">
        <v>1056</v>
      </c>
      <c r="M135" s="10">
        <f t="shared" si="35"/>
        <v>264</v>
      </c>
      <c r="N135" s="10">
        <v>921</v>
      </c>
      <c r="O135" s="10">
        <v>133</v>
      </c>
      <c r="P135" s="10">
        <v>788</v>
      </c>
      <c r="Q135" s="47">
        <f t="shared" si="23"/>
        <v>135</v>
      </c>
      <c r="R135" s="45"/>
    </row>
    <row r="136" spans="1:18" ht="18" customHeight="1">
      <c r="A136" s="76"/>
      <c r="B136" s="3" t="s">
        <v>135</v>
      </c>
      <c r="C136" s="1" t="s">
        <v>161</v>
      </c>
      <c r="D136" s="11">
        <v>2262</v>
      </c>
      <c r="E136" s="11">
        <v>318</v>
      </c>
      <c r="F136" s="11">
        <v>49</v>
      </c>
      <c r="G136" s="11">
        <v>1895</v>
      </c>
      <c r="H136" s="2" t="s">
        <v>96</v>
      </c>
      <c r="I136" s="24">
        <v>0.8</v>
      </c>
      <c r="J136" s="24">
        <v>0.19999999999999996</v>
      </c>
      <c r="K136" s="10">
        <v>979</v>
      </c>
      <c r="L136" s="10">
        <v>783</v>
      </c>
      <c r="M136" s="10">
        <f t="shared" ref="M136:M145" si="36">K136-L136</f>
        <v>196</v>
      </c>
      <c r="N136" s="10">
        <v>689</v>
      </c>
      <c r="O136" s="10">
        <v>99</v>
      </c>
      <c r="P136" s="10">
        <v>590</v>
      </c>
      <c r="Q136" s="47">
        <f t="shared" si="23"/>
        <v>94</v>
      </c>
      <c r="R136" s="45"/>
    </row>
    <row r="137" spans="1:18" ht="18" customHeight="1">
      <c r="A137" s="76"/>
      <c r="B137" s="3" t="s">
        <v>136</v>
      </c>
      <c r="C137" s="1" t="s">
        <v>161</v>
      </c>
      <c r="D137" s="11">
        <v>4918</v>
      </c>
      <c r="E137" s="11">
        <v>761</v>
      </c>
      <c r="F137" s="11">
        <v>41</v>
      </c>
      <c r="G137" s="11">
        <v>4116</v>
      </c>
      <c r="H137" s="2" t="s">
        <v>96</v>
      </c>
      <c r="I137" s="24">
        <v>0.8</v>
      </c>
      <c r="J137" s="24">
        <v>0.19999999999999996</v>
      </c>
      <c r="K137" s="10">
        <v>2146</v>
      </c>
      <c r="L137" s="10">
        <v>1716</v>
      </c>
      <c r="M137" s="10">
        <f t="shared" si="36"/>
        <v>430</v>
      </c>
      <c r="N137" s="10">
        <v>1510</v>
      </c>
      <c r="O137" s="10">
        <v>217</v>
      </c>
      <c r="P137" s="10">
        <v>1293</v>
      </c>
      <c r="Q137" s="47">
        <f t="shared" si="23"/>
        <v>206</v>
      </c>
      <c r="R137" s="45"/>
    </row>
    <row r="138" spans="1:18" ht="18" customHeight="1">
      <c r="A138" s="76"/>
      <c r="B138" s="3" t="s">
        <v>137</v>
      </c>
      <c r="C138" s="1" t="s">
        <v>161</v>
      </c>
      <c r="D138" s="11">
        <v>1222</v>
      </c>
      <c r="E138" s="11">
        <v>60</v>
      </c>
      <c r="F138" s="11">
        <v>0</v>
      </c>
      <c r="G138" s="11">
        <v>1162</v>
      </c>
      <c r="H138" s="2" t="s">
        <v>96</v>
      </c>
      <c r="I138" s="24">
        <v>0.8</v>
      </c>
      <c r="J138" s="24">
        <v>0.19999999999999996</v>
      </c>
      <c r="K138" s="10">
        <v>469</v>
      </c>
      <c r="L138" s="10">
        <v>375</v>
      </c>
      <c r="M138" s="10">
        <f t="shared" si="36"/>
        <v>94</v>
      </c>
      <c r="N138" s="10">
        <v>321</v>
      </c>
      <c r="O138" s="10">
        <v>46</v>
      </c>
      <c r="P138" s="10">
        <v>275</v>
      </c>
      <c r="Q138" s="47">
        <f t="shared" si="23"/>
        <v>54</v>
      </c>
      <c r="R138" s="45"/>
    </row>
    <row r="139" spans="1:18" ht="18" customHeight="1">
      <c r="A139" s="76"/>
      <c r="B139" s="3" t="s">
        <v>153</v>
      </c>
      <c r="C139" s="1" t="s">
        <v>161</v>
      </c>
      <c r="D139" s="11">
        <v>1146</v>
      </c>
      <c r="E139" s="11">
        <v>4</v>
      </c>
      <c r="F139" s="11">
        <v>219</v>
      </c>
      <c r="G139" s="11">
        <v>923</v>
      </c>
      <c r="H139" s="2" t="s">
        <v>96</v>
      </c>
      <c r="I139" s="24">
        <v>0.8</v>
      </c>
      <c r="J139" s="24">
        <v>0.19999999999999996</v>
      </c>
      <c r="K139" s="10">
        <v>467</v>
      </c>
      <c r="L139" s="10">
        <v>374</v>
      </c>
      <c r="M139" s="10">
        <f t="shared" si="36"/>
        <v>93</v>
      </c>
      <c r="N139" s="10">
        <v>348</v>
      </c>
      <c r="O139" s="10">
        <v>50</v>
      </c>
      <c r="P139" s="10">
        <v>298</v>
      </c>
      <c r="Q139" s="47">
        <f t="shared" si="23"/>
        <v>26</v>
      </c>
      <c r="R139" s="45"/>
    </row>
    <row r="140" spans="1:18" ht="18" customHeight="1">
      <c r="A140" s="76"/>
      <c r="B140" s="3" t="s">
        <v>154</v>
      </c>
      <c r="C140" s="1" t="s">
        <v>161</v>
      </c>
      <c r="D140" s="11">
        <v>958</v>
      </c>
      <c r="E140" s="11">
        <v>24</v>
      </c>
      <c r="F140" s="11">
        <v>0</v>
      </c>
      <c r="G140" s="11">
        <v>934</v>
      </c>
      <c r="H140" s="2" t="s">
        <v>96</v>
      </c>
      <c r="I140" s="24">
        <v>0.8</v>
      </c>
      <c r="J140" s="24">
        <v>0.19999999999999996</v>
      </c>
      <c r="K140" s="10">
        <v>356</v>
      </c>
      <c r="L140" s="10">
        <v>285</v>
      </c>
      <c r="M140" s="10">
        <f t="shared" si="36"/>
        <v>71</v>
      </c>
      <c r="N140" s="10">
        <v>357</v>
      </c>
      <c r="O140" s="10">
        <v>51</v>
      </c>
      <c r="P140" s="10">
        <v>306</v>
      </c>
      <c r="Q140" s="47">
        <f t="shared" si="23"/>
        <v>-72</v>
      </c>
      <c r="R140" s="45"/>
    </row>
    <row r="141" spans="1:18" ht="18" customHeight="1">
      <c r="A141" s="76"/>
      <c r="B141" s="3" t="s">
        <v>155</v>
      </c>
      <c r="C141" s="1" t="s">
        <v>161</v>
      </c>
      <c r="D141" s="11">
        <v>1604</v>
      </c>
      <c r="E141" s="11">
        <v>86</v>
      </c>
      <c r="F141" s="11">
        <v>0</v>
      </c>
      <c r="G141" s="11">
        <v>1518</v>
      </c>
      <c r="H141" s="2" t="s">
        <v>96</v>
      </c>
      <c r="I141" s="24">
        <v>0.8</v>
      </c>
      <c r="J141" s="24">
        <v>0.19999999999999996</v>
      </c>
      <c r="K141" s="10">
        <v>619</v>
      </c>
      <c r="L141" s="10">
        <v>495</v>
      </c>
      <c r="M141" s="10">
        <f t="shared" si="36"/>
        <v>124</v>
      </c>
      <c r="N141" s="10">
        <v>382</v>
      </c>
      <c r="O141" s="10">
        <v>55</v>
      </c>
      <c r="P141" s="10">
        <v>327</v>
      </c>
      <c r="Q141" s="47">
        <f t="shared" si="23"/>
        <v>113</v>
      </c>
      <c r="R141" s="45"/>
    </row>
    <row r="142" spans="1:18" ht="18" customHeight="1">
      <c r="A142" s="76"/>
      <c r="B142" s="3" t="s">
        <v>156</v>
      </c>
      <c r="C142" s="1" t="s">
        <v>161</v>
      </c>
      <c r="D142" s="11">
        <v>859</v>
      </c>
      <c r="E142" s="11">
        <v>9</v>
      </c>
      <c r="F142" s="11">
        <v>10</v>
      </c>
      <c r="G142" s="11">
        <v>840</v>
      </c>
      <c r="H142" s="2" t="s">
        <v>96</v>
      </c>
      <c r="I142" s="24">
        <v>0.8</v>
      </c>
      <c r="J142" s="24">
        <v>0.19999999999999996</v>
      </c>
      <c r="K142" s="10">
        <v>316</v>
      </c>
      <c r="L142" s="10">
        <v>253</v>
      </c>
      <c r="M142" s="10">
        <f t="shared" si="36"/>
        <v>63</v>
      </c>
      <c r="N142" s="10">
        <v>222</v>
      </c>
      <c r="O142" s="10">
        <v>32</v>
      </c>
      <c r="P142" s="10">
        <v>190</v>
      </c>
      <c r="Q142" s="47">
        <f t="shared" si="23"/>
        <v>31</v>
      </c>
      <c r="R142" s="45"/>
    </row>
    <row r="143" spans="1:18" ht="18" customHeight="1">
      <c r="A143" s="76"/>
      <c r="B143" s="3" t="s">
        <v>157</v>
      </c>
      <c r="C143" s="1" t="s">
        <v>161</v>
      </c>
      <c r="D143" s="11">
        <v>1108</v>
      </c>
      <c r="E143" s="11">
        <v>80</v>
      </c>
      <c r="F143" s="11">
        <v>254</v>
      </c>
      <c r="G143" s="11">
        <v>774</v>
      </c>
      <c r="H143" s="2" t="s">
        <v>96</v>
      </c>
      <c r="I143" s="24">
        <v>0.8</v>
      </c>
      <c r="J143" s="24">
        <v>0.19999999999999996</v>
      </c>
      <c r="K143" s="10">
        <v>498</v>
      </c>
      <c r="L143" s="10">
        <v>399</v>
      </c>
      <c r="M143" s="10">
        <f t="shared" si="36"/>
        <v>99</v>
      </c>
      <c r="N143" s="10">
        <v>279</v>
      </c>
      <c r="O143" s="10">
        <v>40</v>
      </c>
      <c r="P143" s="10">
        <v>239</v>
      </c>
      <c r="Q143" s="47">
        <f t="shared" si="23"/>
        <v>120</v>
      </c>
      <c r="R143" s="45"/>
    </row>
    <row r="144" spans="1:18" ht="18" customHeight="1">
      <c r="A144" s="76"/>
      <c r="B144" s="3" t="s">
        <v>167</v>
      </c>
      <c r="C144" s="1" t="s">
        <v>161</v>
      </c>
      <c r="D144" s="11">
        <v>48</v>
      </c>
      <c r="E144" s="11">
        <v>1</v>
      </c>
      <c r="F144" s="11"/>
      <c r="G144" s="11">
        <v>47</v>
      </c>
      <c r="H144" s="2" t="s">
        <v>96</v>
      </c>
      <c r="I144" s="24">
        <v>0.8</v>
      </c>
      <c r="J144" s="24">
        <v>0.19999999999999996</v>
      </c>
      <c r="K144" s="10">
        <v>18</v>
      </c>
      <c r="L144" s="10">
        <v>14</v>
      </c>
      <c r="M144" s="10">
        <f t="shared" ref="M144" si="37">K144-L144</f>
        <v>4</v>
      </c>
      <c r="N144" s="10">
        <v>12</v>
      </c>
      <c r="O144" s="10">
        <v>2</v>
      </c>
      <c r="P144" s="10">
        <v>10</v>
      </c>
      <c r="Q144" s="47">
        <f t="shared" si="23"/>
        <v>2</v>
      </c>
      <c r="R144" s="45"/>
    </row>
    <row r="145" spans="1:18" ht="18" customHeight="1">
      <c r="A145" s="77"/>
      <c r="B145" s="3" t="s">
        <v>138</v>
      </c>
      <c r="C145" s="1" t="s">
        <v>161</v>
      </c>
      <c r="D145" s="11">
        <v>2153</v>
      </c>
      <c r="E145" s="11">
        <v>117</v>
      </c>
      <c r="F145" s="11">
        <v>0</v>
      </c>
      <c r="G145" s="11">
        <v>2036</v>
      </c>
      <c r="H145" s="2" t="s">
        <v>96</v>
      </c>
      <c r="I145" s="24">
        <v>0.8</v>
      </c>
      <c r="J145" s="24">
        <v>0.19999999999999996</v>
      </c>
      <c r="K145" s="10">
        <v>831</v>
      </c>
      <c r="L145" s="10">
        <v>665</v>
      </c>
      <c r="M145" s="10">
        <f t="shared" si="36"/>
        <v>166</v>
      </c>
      <c r="N145" s="10">
        <v>581</v>
      </c>
      <c r="O145" s="10">
        <v>84</v>
      </c>
      <c r="P145" s="10">
        <v>497</v>
      </c>
      <c r="Q145" s="47">
        <f t="shared" si="23"/>
        <v>84</v>
      </c>
      <c r="R145" s="44"/>
    </row>
    <row r="146" spans="1:18" s="30" customFormat="1" ht="18" customHeight="1">
      <c r="A146" s="79" t="s">
        <v>163</v>
      </c>
      <c r="B146" s="4" t="s">
        <v>158</v>
      </c>
      <c r="C146" s="5"/>
      <c r="D146" s="9">
        <v>11887</v>
      </c>
      <c r="E146" s="9">
        <v>689</v>
      </c>
      <c r="F146" s="9">
        <v>1433</v>
      </c>
      <c r="G146" s="9">
        <v>9765</v>
      </c>
      <c r="H146" s="6"/>
      <c r="I146" s="25"/>
      <c r="J146" s="25"/>
      <c r="K146" s="9">
        <f t="shared" ref="K146:Q146" si="38">SUM(K147:K154)</f>
        <v>4955</v>
      </c>
      <c r="L146" s="9">
        <f t="shared" si="38"/>
        <v>3965</v>
      </c>
      <c r="M146" s="9">
        <f t="shared" si="38"/>
        <v>990</v>
      </c>
      <c r="N146" s="9">
        <v>3599</v>
      </c>
      <c r="O146" s="9">
        <v>516</v>
      </c>
      <c r="P146" s="9">
        <v>3083</v>
      </c>
      <c r="Q146" s="49">
        <f t="shared" si="38"/>
        <v>366</v>
      </c>
      <c r="R146" s="46"/>
    </row>
    <row r="147" spans="1:18" ht="18" customHeight="1">
      <c r="A147" s="79"/>
      <c r="B147" s="3" t="s">
        <v>143</v>
      </c>
      <c r="C147" s="1" t="s">
        <v>161</v>
      </c>
      <c r="D147" s="11">
        <v>546</v>
      </c>
      <c r="E147" s="11">
        <v>42</v>
      </c>
      <c r="F147" s="11">
        <v>27</v>
      </c>
      <c r="G147" s="11">
        <v>477</v>
      </c>
      <c r="H147" s="2" t="s">
        <v>96</v>
      </c>
      <c r="I147" s="24">
        <v>0.8</v>
      </c>
      <c r="J147" s="24">
        <v>0.19999999999999996</v>
      </c>
      <c r="K147" s="10">
        <v>223</v>
      </c>
      <c r="L147" s="10">
        <v>179</v>
      </c>
      <c r="M147" s="10">
        <f t="shared" ref="M147" si="39">K147-L147</f>
        <v>44</v>
      </c>
      <c r="N147" s="10">
        <v>183</v>
      </c>
      <c r="O147" s="10">
        <v>26</v>
      </c>
      <c r="P147" s="10">
        <v>157</v>
      </c>
      <c r="Q147" s="47">
        <f t="shared" si="23"/>
        <v>-4</v>
      </c>
      <c r="R147" s="45"/>
    </row>
    <row r="148" spans="1:18" ht="18" customHeight="1">
      <c r="A148" s="79"/>
      <c r="B148" s="3" t="s">
        <v>144</v>
      </c>
      <c r="C148" s="1" t="s">
        <v>161</v>
      </c>
      <c r="D148" s="11">
        <v>1859</v>
      </c>
      <c r="E148" s="11">
        <v>158</v>
      </c>
      <c r="F148" s="11">
        <v>162</v>
      </c>
      <c r="G148" s="11">
        <v>1539</v>
      </c>
      <c r="H148" s="2" t="s">
        <v>96</v>
      </c>
      <c r="I148" s="24">
        <v>0.8</v>
      </c>
      <c r="J148" s="24">
        <v>0.19999999999999996</v>
      </c>
      <c r="K148" s="10">
        <v>784</v>
      </c>
      <c r="L148" s="10">
        <v>627</v>
      </c>
      <c r="M148" s="10">
        <f t="shared" ref="M148:M154" si="40">K148-L148</f>
        <v>157</v>
      </c>
      <c r="N148" s="10">
        <v>549</v>
      </c>
      <c r="O148" s="10">
        <v>79</v>
      </c>
      <c r="P148" s="10">
        <v>470</v>
      </c>
      <c r="Q148" s="47">
        <f t="shared" si="23"/>
        <v>78</v>
      </c>
      <c r="R148" s="45"/>
    </row>
    <row r="149" spans="1:18" ht="18" customHeight="1">
      <c r="A149" s="79"/>
      <c r="B149" s="3" t="s">
        <v>145</v>
      </c>
      <c r="C149" s="1" t="s">
        <v>161</v>
      </c>
      <c r="D149" s="11">
        <v>2081</v>
      </c>
      <c r="E149" s="11">
        <v>174</v>
      </c>
      <c r="F149" s="11">
        <v>26</v>
      </c>
      <c r="G149" s="11">
        <v>1881</v>
      </c>
      <c r="H149" s="2" t="s">
        <v>96</v>
      </c>
      <c r="I149" s="24">
        <v>0.8</v>
      </c>
      <c r="J149" s="24">
        <v>0.19999999999999996</v>
      </c>
      <c r="K149" s="10">
        <v>839</v>
      </c>
      <c r="L149" s="10">
        <v>671</v>
      </c>
      <c r="M149" s="10">
        <f t="shared" si="40"/>
        <v>168</v>
      </c>
      <c r="N149" s="10">
        <v>575</v>
      </c>
      <c r="O149" s="10">
        <v>83</v>
      </c>
      <c r="P149" s="10">
        <v>492</v>
      </c>
      <c r="Q149" s="47">
        <f t="shared" si="23"/>
        <v>96</v>
      </c>
      <c r="R149" s="45"/>
    </row>
    <row r="150" spans="1:18" ht="18" customHeight="1">
      <c r="A150" s="79"/>
      <c r="B150" s="3" t="s">
        <v>146</v>
      </c>
      <c r="C150" s="1" t="s">
        <v>161</v>
      </c>
      <c r="D150" s="11">
        <v>1506</v>
      </c>
      <c r="E150" s="11">
        <v>143</v>
      </c>
      <c r="F150" s="11">
        <v>41</v>
      </c>
      <c r="G150" s="11">
        <v>1322</v>
      </c>
      <c r="H150" s="2" t="s">
        <v>96</v>
      </c>
      <c r="I150" s="24">
        <v>0.8</v>
      </c>
      <c r="J150" s="24">
        <v>0.19999999999999996</v>
      </c>
      <c r="K150" s="10">
        <v>621</v>
      </c>
      <c r="L150" s="10">
        <v>497</v>
      </c>
      <c r="M150" s="10">
        <f t="shared" si="40"/>
        <v>124</v>
      </c>
      <c r="N150" s="10">
        <v>375</v>
      </c>
      <c r="O150" s="10">
        <v>54</v>
      </c>
      <c r="P150" s="10">
        <v>321</v>
      </c>
      <c r="Q150" s="47">
        <f t="shared" si="23"/>
        <v>122</v>
      </c>
      <c r="R150" s="45"/>
    </row>
    <row r="151" spans="1:18" ht="18" customHeight="1">
      <c r="A151" s="79"/>
      <c r="B151" s="3" t="s">
        <v>147</v>
      </c>
      <c r="C151" s="1" t="s">
        <v>161</v>
      </c>
      <c r="D151" s="11">
        <v>955</v>
      </c>
      <c r="E151" s="11">
        <v>118</v>
      </c>
      <c r="F151" s="11">
        <v>298</v>
      </c>
      <c r="G151" s="11">
        <v>539</v>
      </c>
      <c r="H151" s="2" t="s">
        <v>96</v>
      </c>
      <c r="I151" s="24">
        <v>0.8</v>
      </c>
      <c r="J151" s="24">
        <v>0.19999999999999996</v>
      </c>
      <c r="K151" s="10">
        <v>472</v>
      </c>
      <c r="L151" s="10">
        <v>378</v>
      </c>
      <c r="M151" s="10">
        <f t="shared" si="40"/>
        <v>94</v>
      </c>
      <c r="N151" s="10">
        <v>424</v>
      </c>
      <c r="O151" s="10">
        <v>61</v>
      </c>
      <c r="P151" s="10">
        <v>363</v>
      </c>
      <c r="Q151" s="47">
        <f t="shared" ref="Q151:Q154" si="41">L151-N151</f>
        <v>-46</v>
      </c>
      <c r="R151" s="45"/>
    </row>
    <row r="152" spans="1:18" ht="18" customHeight="1">
      <c r="A152" s="79"/>
      <c r="B152" s="3" t="s">
        <v>148</v>
      </c>
      <c r="C152" s="1" t="s">
        <v>161</v>
      </c>
      <c r="D152" s="11">
        <v>498</v>
      </c>
      <c r="E152" s="11">
        <v>38</v>
      </c>
      <c r="F152" s="11">
        <v>0</v>
      </c>
      <c r="G152" s="11">
        <v>460</v>
      </c>
      <c r="H152" s="2" t="s">
        <v>96</v>
      </c>
      <c r="I152" s="24">
        <v>0.8</v>
      </c>
      <c r="J152" s="24">
        <v>0.19999999999999996</v>
      </c>
      <c r="K152" s="10">
        <v>198</v>
      </c>
      <c r="L152" s="10">
        <v>158</v>
      </c>
      <c r="M152" s="10">
        <f t="shared" si="40"/>
        <v>40</v>
      </c>
      <c r="N152" s="10">
        <v>175</v>
      </c>
      <c r="O152" s="10">
        <v>25</v>
      </c>
      <c r="P152" s="10">
        <v>150</v>
      </c>
      <c r="Q152" s="47">
        <f t="shared" si="41"/>
        <v>-17</v>
      </c>
      <c r="R152" s="45"/>
    </row>
    <row r="153" spans="1:18" ht="18" customHeight="1">
      <c r="A153" s="79"/>
      <c r="B153" s="3" t="s">
        <v>149</v>
      </c>
      <c r="C153" s="1" t="s">
        <v>161</v>
      </c>
      <c r="D153" s="11">
        <v>2354</v>
      </c>
      <c r="E153" s="11">
        <v>16</v>
      </c>
      <c r="F153" s="11">
        <v>383</v>
      </c>
      <c r="G153" s="11">
        <v>1955</v>
      </c>
      <c r="H153" s="2" t="s">
        <v>96</v>
      </c>
      <c r="I153" s="24">
        <v>0.8</v>
      </c>
      <c r="J153" s="24">
        <v>0.19999999999999996</v>
      </c>
      <c r="K153" s="10">
        <v>947</v>
      </c>
      <c r="L153" s="10">
        <v>758</v>
      </c>
      <c r="M153" s="10">
        <f t="shared" si="40"/>
        <v>189</v>
      </c>
      <c r="N153" s="10">
        <v>656</v>
      </c>
      <c r="O153" s="10">
        <v>94</v>
      </c>
      <c r="P153" s="10">
        <v>562</v>
      </c>
      <c r="Q153" s="47">
        <f t="shared" si="41"/>
        <v>102</v>
      </c>
      <c r="R153" s="45"/>
    </row>
    <row r="154" spans="1:18" ht="18" customHeight="1">
      <c r="A154" s="79"/>
      <c r="B154" s="3" t="s">
        <v>150</v>
      </c>
      <c r="C154" s="1" t="s">
        <v>161</v>
      </c>
      <c r="D154" s="11">
        <v>2088</v>
      </c>
      <c r="E154" s="11">
        <v>0</v>
      </c>
      <c r="F154" s="11">
        <v>496</v>
      </c>
      <c r="G154" s="11">
        <v>1592</v>
      </c>
      <c r="H154" s="2" t="s">
        <v>96</v>
      </c>
      <c r="I154" s="24">
        <v>0.8</v>
      </c>
      <c r="J154" s="24">
        <v>0.19999999999999996</v>
      </c>
      <c r="K154" s="10">
        <v>871</v>
      </c>
      <c r="L154" s="10">
        <v>697</v>
      </c>
      <c r="M154" s="10">
        <f t="shared" si="40"/>
        <v>174</v>
      </c>
      <c r="N154" s="10">
        <v>662</v>
      </c>
      <c r="O154" s="10">
        <v>94</v>
      </c>
      <c r="P154" s="10">
        <v>568</v>
      </c>
      <c r="Q154" s="47">
        <f t="shared" si="41"/>
        <v>35</v>
      </c>
      <c r="R154" s="45"/>
    </row>
    <row r="155" spans="1:18" ht="18" customHeight="1">
      <c r="A155" s="82" t="s">
        <v>100</v>
      </c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22"/>
      <c r="O155" s="36"/>
    </row>
  </sheetData>
  <autoFilter ref="A6:R155"/>
  <mergeCells count="27">
    <mergeCell ref="A125:A131"/>
    <mergeCell ref="A132:A145"/>
    <mergeCell ref="A146:A154"/>
    <mergeCell ref="A7:B7"/>
    <mergeCell ref="A155:M155"/>
    <mergeCell ref="A8:A15"/>
    <mergeCell ref="A16:A25"/>
    <mergeCell ref="A26:A32"/>
    <mergeCell ref="A33:A45"/>
    <mergeCell ref="A59:A70"/>
    <mergeCell ref="A71:A85"/>
    <mergeCell ref="A86:A93"/>
    <mergeCell ref="A111:A124"/>
    <mergeCell ref="A46:A58"/>
    <mergeCell ref="A94:A98"/>
    <mergeCell ref="A99:A110"/>
    <mergeCell ref="A3:R3"/>
    <mergeCell ref="A2:R2"/>
    <mergeCell ref="A4:A6"/>
    <mergeCell ref="B4:B6"/>
    <mergeCell ref="D4:G5"/>
    <mergeCell ref="H4:J5"/>
    <mergeCell ref="K4:M5"/>
    <mergeCell ref="C4:C6"/>
    <mergeCell ref="N4:P5"/>
    <mergeCell ref="Q4:Q6"/>
    <mergeCell ref="R4:R6"/>
  </mergeCells>
  <phoneticPr fontId="6" type="noConversion"/>
  <printOptions horizontalCentered="1"/>
  <pageMargins left="0.55118110236220474" right="0.31496062992125984" top="0.59055118110236227" bottom="0.51181102362204722" header="0.15748031496062992" footer="0.51181102362204722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分配表</vt:lpstr>
      <vt:lpstr>分配表!Print_Titles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政工科</dc:creator>
  <cp:lastModifiedBy>陈琳姿 null</cp:lastModifiedBy>
  <cp:lastPrinted>2022-09-29T03:20:22Z</cp:lastPrinted>
  <dcterms:created xsi:type="dcterms:W3CDTF">2019-06-03T00:42:00Z</dcterms:created>
  <dcterms:modified xsi:type="dcterms:W3CDTF">2022-09-29T09:14:16Z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