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255" windowHeight="8520"/>
  </bookViews>
  <sheets>
    <sheet name="研发与技改" sheetId="2" r:id="rId1"/>
  </sheets>
  <definedNames>
    <definedName name="_xlnm._FilterDatabase" localSheetId="0" hidden="1">研发与技改!$A$7:$H$106</definedName>
    <definedName name="_xlnm.Print_Titles" localSheetId="0">研发与技改!$2:$3</definedName>
  </definedNames>
  <calcPr calcId="114210" fullCalcOnLoad="1"/>
</workbook>
</file>

<file path=xl/calcChain.xml><?xml version="1.0" encoding="utf-8"?>
<calcChain xmlns="http://schemas.openxmlformats.org/spreadsheetml/2006/main">
  <c r="I106" i="2"/>
  <c r="I6"/>
  <c r="J69"/>
  <c r="J8"/>
  <c r="J12"/>
  <c r="J19"/>
  <c r="J24"/>
  <c r="J33"/>
  <c r="J43"/>
  <c r="J50"/>
  <c r="J59"/>
  <c r="J63"/>
  <c r="J78"/>
  <c r="J88"/>
  <c r="J100"/>
  <c r="J7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5"/>
</calcChain>
</file>

<file path=xl/sharedStrings.xml><?xml version="1.0" encoding="utf-8"?>
<sst xmlns="http://schemas.openxmlformats.org/spreadsheetml/2006/main" count="381" uniqueCount="134">
  <si>
    <t>市州县主管单位</t>
  </si>
  <si>
    <t>注册资金</t>
  </si>
  <si>
    <t>销售收入</t>
  </si>
  <si>
    <t>是否有会计报表</t>
  </si>
  <si>
    <t>是否有可研报告</t>
  </si>
  <si>
    <t>是否有大师证明材料</t>
  </si>
  <si>
    <t>近三年获得发明专利数</t>
  </si>
  <si>
    <t>近三年获得其他专利数</t>
  </si>
  <si>
    <t>合计</t>
  </si>
  <si>
    <t>是</t>
  </si>
  <si>
    <t>否</t>
  </si>
  <si>
    <t>无</t>
  </si>
  <si>
    <t>长沙市小计</t>
  </si>
  <si>
    <t>长沙市本级及辖区</t>
  </si>
  <si>
    <t xml:space="preserve">是 </t>
  </si>
  <si>
    <t>宁乡县</t>
  </si>
  <si>
    <t>株洲市小计</t>
  </si>
  <si>
    <t>株洲市市本级及辖区</t>
  </si>
  <si>
    <t>茶陵县</t>
  </si>
  <si>
    <t>攸县</t>
  </si>
  <si>
    <t>炎陵县</t>
  </si>
  <si>
    <t>醴陵市</t>
  </si>
  <si>
    <t>株洲县</t>
  </si>
  <si>
    <t>湘潭市小计</t>
  </si>
  <si>
    <t>湘潭市本级及辖区</t>
  </si>
  <si>
    <t>湘乡市</t>
  </si>
  <si>
    <t>韶山市</t>
  </si>
  <si>
    <t>1200 </t>
  </si>
  <si>
    <t> 10664.86</t>
  </si>
  <si>
    <t>2 </t>
  </si>
  <si>
    <t>8 </t>
  </si>
  <si>
    <t>湘潭县</t>
  </si>
  <si>
    <t>衡阳市小计</t>
  </si>
  <si>
    <t>衡阳市本级及辖区</t>
  </si>
  <si>
    <t>祁东县</t>
  </si>
  <si>
    <t>衡山县</t>
  </si>
  <si>
    <t>衡东县</t>
  </si>
  <si>
    <t>衡南县</t>
  </si>
  <si>
    <t>衡阳县</t>
  </si>
  <si>
    <t xml:space="preserve">无 </t>
  </si>
  <si>
    <t>耒阳市</t>
  </si>
  <si>
    <t>常宁市</t>
  </si>
  <si>
    <t>邵阳市小计</t>
  </si>
  <si>
    <t>邵阳市本级及辖区</t>
  </si>
  <si>
    <t>绥宁县</t>
  </si>
  <si>
    <t>城步苗族自治县</t>
  </si>
  <si>
    <t>邵东县</t>
  </si>
  <si>
    <t>新宁县</t>
  </si>
  <si>
    <t>武冈市</t>
  </si>
  <si>
    <t>1无项专利申请受理通知书</t>
  </si>
  <si>
    <t>隆回县</t>
  </si>
  <si>
    <t>邵阳县</t>
  </si>
  <si>
    <t>新邵县</t>
  </si>
  <si>
    <t>岳阳市小计</t>
  </si>
  <si>
    <t>岳阳市本级及辖区</t>
  </si>
  <si>
    <t>平江县</t>
  </si>
  <si>
    <t>岳阳县</t>
  </si>
  <si>
    <t>华容县</t>
  </si>
  <si>
    <t>临湘市</t>
  </si>
  <si>
    <t>湘阴县</t>
  </si>
  <si>
    <t>常德市小计</t>
  </si>
  <si>
    <t>常德市本级及辖区</t>
  </si>
  <si>
    <t>汉寿县</t>
  </si>
  <si>
    <t>石门县</t>
  </si>
  <si>
    <t>澧县</t>
  </si>
  <si>
    <t>临澧县</t>
  </si>
  <si>
    <t>津市市</t>
  </si>
  <si>
    <t>安乡县</t>
  </si>
  <si>
    <t>桃源县</t>
  </si>
  <si>
    <t>张家界市小计</t>
  </si>
  <si>
    <t>张家界市本级及辖区</t>
  </si>
  <si>
    <t>慈利县</t>
  </si>
  <si>
    <t>桑植县</t>
  </si>
  <si>
    <t>益阳市小计</t>
  </si>
  <si>
    <t>益阳市本级及辖区</t>
  </si>
  <si>
    <t>沅江市</t>
  </si>
  <si>
    <t>安化县</t>
  </si>
  <si>
    <t> 500</t>
  </si>
  <si>
    <t>1025 </t>
  </si>
  <si>
    <t>桃江县</t>
  </si>
  <si>
    <t>南县</t>
  </si>
  <si>
    <t>郴州市小计</t>
  </si>
  <si>
    <t>郴州市本级及辖区</t>
  </si>
  <si>
    <t>安仁县</t>
  </si>
  <si>
    <t>永兴县</t>
  </si>
  <si>
    <t>资兴市</t>
  </si>
  <si>
    <t>临武县</t>
  </si>
  <si>
    <t>授权1项实质审查3项</t>
  </si>
  <si>
    <t>授权9项审查4项</t>
  </si>
  <si>
    <t>桂阳县</t>
  </si>
  <si>
    <t>桂东县</t>
  </si>
  <si>
    <t xml:space="preserve">汝城县  </t>
  </si>
  <si>
    <t>永州市小计</t>
  </si>
  <si>
    <t>永州市本级及辖区</t>
  </si>
  <si>
    <t>祁阳县</t>
  </si>
  <si>
    <t>道县</t>
  </si>
  <si>
    <t>双牌县</t>
  </si>
  <si>
    <t>东安县</t>
  </si>
  <si>
    <t>正在申请专利数8项</t>
  </si>
  <si>
    <t>宁远县</t>
  </si>
  <si>
    <t>江永县</t>
  </si>
  <si>
    <t>怀化市小计</t>
  </si>
  <si>
    <t>怀化市本级及辖区</t>
  </si>
  <si>
    <t>靖州县</t>
  </si>
  <si>
    <t>1个</t>
  </si>
  <si>
    <t>芷江侗族自治县</t>
  </si>
  <si>
    <t>洪江区</t>
  </si>
  <si>
    <t>辰溪县</t>
  </si>
  <si>
    <t>溆浦县</t>
  </si>
  <si>
    <t>沅陵县</t>
  </si>
  <si>
    <t>中方县</t>
  </si>
  <si>
    <t>新晃县</t>
  </si>
  <si>
    <t>麻阳县</t>
  </si>
  <si>
    <t>会同县</t>
  </si>
  <si>
    <t>娄底市小计</t>
  </si>
  <si>
    <t>娄底市本级及辖区</t>
  </si>
  <si>
    <t>新化县</t>
  </si>
  <si>
    <t>涟源市</t>
  </si>
  <si>
    <t>冷水江市</t>
  </si>
  <si>
    <t>双峰县 </t>
  </si>
  <si>
    <t> 3180</t>
  </si>
  <si>
    <t> 10426.59</t>
  </si>
  <si>
    <t>湘西自治州小计</t>
  </si>
  <si>
    <t>研发技改类</t>
    <phoneticPr fontId="9" type="noConversion"/>
  </si>
  <si>
    <t>平台类</t>
    <phoneticPr fontId="9" type="noConversion"/>
  </si>
  <si>
    <t>2017年研发技改与平台项目资金安排汇总表</t>
    <phoneticPr fontId="9" type="noConversion"/>
  </si>
  <si>
    <t>附件1：</t>
    <phoneticPr fontId="9" type="noConversion"/>
  </si>
  <si>
    <t>省直单位小计</t>
    <phoneticPr fontId="9" type="noConversion"/>
  </si>
  <si>
    <t>市州小计</t>
    <phoneticPr fontId="9" type="noConversion"/>
  </si>
  <si>
    <t>小计</t>
    <phoneticPr fontId="9" type="noConversion"/>
  </si>
  <si>
    <t>浏阳市</t>
    <phoneticPr fontId="9" type="noConversion"/>
  </si>
  <si>
    <t>新田县</t>
    <phoneticPr fontId="9" type="noConversion"/>
  </si>
  <si>
    <t>江华县</t>
    <phoneticPr fontId="9" type="noConversion"/>
  </si>
  <si>
    <t xml:space="preserve">                                              单位：万元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</si>
</sst>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2"/>
      <color indexed="8"/>
      <name val="仿宋_GB2312"/>
      <family val="3"/>
      <charset val="134"/>
    </font>
    <font>
      <b/>
      <sz val="12"/>
      <color indexed="8"/>
      <name val="仿宋_GB2312"/>
      <family val="3"/>
      <charset val="134"/>
    </font>
    <font>
      <b/>
      <sz val="11"/>
      <color indexed="8"/>
      <name val="宋体"/>
      <charset val="134"/>
    </font>
    <font>
      <b/>
      <sz val="14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1"/>
      <name val="宋体"/>
      <charset val="134"/>
    </font>
    <font>
      <sz val="8"/>
      <name val="仿宋_GB2312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6"/>
  <sheetViews>
    <sheetView tabSelected="1" workbookViewId="0">
      <selection activeCell="P12" sqref="P12"/>
    </sheetView>
  </sheetViews>
  <sheetFormatPr defaultRowHeight="13.5"/>
  <cols>
    <col min="1" max="1" width="22.5" style="4" customWidth="1"/>
    <col min="2" max="8" width="6.5" style="4" hidden="1" customWidth="1"/>
    <col min="9" max="11" width="18.875" style="4" customWidth="1"/>
    <col min="12" max="16384" width="9" style="4"/>
  </cols>
  <sheetData>
    <row r="1" spans="1:11" ht="33.75" customHeight="1">
      <c r="A1" s="4" t="s">
        <v>126</v>
      </c>
    </row>
    <row r="2" spans="1:11" s="1" customFormat="1" ht="37.5" customHeight="1">
      <c r="A2" s="20" t="s">
        <v>125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s="1" customFormat="1" ht="27" customHeight="1">
      <c r="A3" s="21" t="s">
        <v>133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s="1" customFormat="1" ht="37.5" customHeight="1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129</v>
      </c>
      <c r="J4" s="5" t="s">
        <v>123</v>
      </c>
      <c r="K4" s="9" t="s">
        <v>124</v>
      </c>
    </row>
    <row r="5" spans="1:11" s="2" customFormat="1" ht="37.5" customHeight="1">
      <c r="A5" s="19" t="s">
        <v>8</v>
      </c>
      <c r="B5" s="6"/>
      <c r="C5" s="6"/>
      <c r="D5" s="6"/>
      <c r="E5" s="6"/>
      <c r="F5" s="6"/>
      <c r="G5" s="6"/>
      <c r="H5" s="6"/>
      <c r="I5" s="6">
        <f>J5+K5</f>
        <v>4175</v>
      </c>
      <c r="J5" s="10">
        <v>3165</v>
      </c>
      <c r="K5" s="10">
        <v>1010</v>
      </c>
    </row>
    <row r="6" spans="1:11" s="2" customFormat="1" ht="37.5" customHeight="1">
      <c r="A6" s="19" t="s">
        <v>127</v>
      </c>
      <c r="B6" s="6"/>
      <c r="C6" s="6"/>
      <c r="D6" s="6"/>
      <c r="E6" s="6"/>
      <c r="F6" s="6"/>
      <c r="G6" s="6"/>
      <c r="H6" s="6"/>
      <c r="I6" s="6">
        <f t="shared" ref="I6:I68" si="0">J6+K6</f>
        <v>245</v>
      </c>
      <c r="J6" s="10">
        <v>105</v>
      </c>
      <c r="K6" s="10">
        <v>140</v>
      </c>
    </row>
    <row r="7" spans="1:11" s="3" customFormat="1" ht="28.5" customHeight="1">
      <c r="A7" s="8" t="s">
        <v>128</v>
      </c>
      <c r="B7" s="8"/>
      <c r="C7" s="8"/>
      <c r="D7" s="8"/>
      <c r="E7" s="8"/>
      <c r="F7" s="8"/>
      <c r="G7" s="8"/>
      <c r="H7" s="8"/>
      <c r="I7" s="6">
        <f t="shared" si="0"/>
        <v>3930</v>
      </c>
      <c r="J7" s="12">
        <f>J8+J12+J19+J24+J33+J43+J50+J59+J63+J69+J78+J88+J100+J106</f>
        <v>3060</v>
      </c>
      <c r="K7" s="12">
        <v>870</v>
      </c>
    </row>
    <row r="8" spans="1:11" s="3" customFormat="1" ht="28.5" customHeight="1">
      <c r="A8" s="12" t="s">
        <v>12</v>
      </c>
      <c r="B8" s="8"/>
      <c r="C8" s="8"/>
      <c r="D8" s="8"/>
      <c r="E8" s="8"/>
      <c r="F8" s="8"/>
      <c r="G8" s="8"/>
      <c r="H8" s="8"/>
      <c r="I8" s="6">
        <f t="shared" si="0"/>
        <v>240</v>
      </c>
      <c r="J8" s="12">
        <f>SUM(J9:J11)</f>
        <v>90</v>
      </c>
      <c r="K8" s="12">
        <v>150</v>
      </c>
    </row>
    <row r="9" spans="1:11" ht="28.5" customHeight="1">
      <c r="A9" s="7" t="s">
        <v>13</v>
      </c>
      <c r="B9" s="7">
        <v>5000</v>
      </c>
      <c r="C9" s="7">
        <v>33527</v>
      </c>
      <c r="D9" s="7" t="s">
        <v>14</v>
      </c>
      <c r="E9" s="7" t="s">
        <v>14</v>
      </c>
      <c r="F9" s="7" t="s">
        <v>10</v>
      </c>
      <c r="G9" s="7">
        <v>1</v>
      </c>
      <c r="H9" s="7">
        <v>7</v>
      </c>
      <c r="I9" s="5">
        <f t="shared" si="0"/>
        <v>100</v>
      </c>
      <c r="J9" s="11">
        <v>60</v>
      </c>
      <c r="K9" s="11">
        <v>40</v>
      </c>
    </row>
    <row r="10" spans="1:11" ht="28.5" customHeight="1">
      <c r="A10" s="18" t="s">
        <v>130</v>
      </c>
      <c r="B10" s="7"/>
      <c r="C10" s="7"/>
      <c r="D10" s="7"/>
      <c r="E10" s="7"/>
      <c r="F10" s="7"/>
      <c r="G10" s="7"/>
      <c r="H10" s="7"/>
      <c r="I10" s="5">
        <f t="shared" si="0"/>
        <v>110</v>
      </c>
      <c r="J10" s="11"/>
      <c r="K10" s="11">
        <v>110</v>
      </c>
    </row>
    <row r="11" spans="1:11" ht="28.5" customHeight="1">
      <c r="A11" s="18" t="s">
        <v>15</v>
      </c>
      <c r="B11" s="7">
        <v>1000</v>
      </c>
      <c r="C11" s="7">
        <v>2111</v>
      </c>
      <c r="D11" s="7" t="s">
        <v>9</v>
      </c>
      <c r="E11" s="7" t="s">
        <v>10</v>
      </c>
      <c r="F11" s="7" t="s">
        <v>10</v>
      </c>
      <c r="G11" s="7">
        <v>1</v>
      </c>
      <c r="H11" s="7">
        <v>4</v>
      </c>
      <c r="I11" s="5">
        <f t="shared" si="0"/>
        <v>30</v>
      </c>
      <c r="J11" s="11">
        <v>30</v>
      </c>
      <c r="K11" s="11"/>
    </row>
    <row r="12" spans="1:11" s="3" customFormat="1" ht="28.5" customHeight="1">
      <c r="A12" s="12" t="s">
        <v>16</v>
      </c>
      <c r="B12" s="8"/>
      <c r="C12" s="8"/>
      <c r="D12" s="8"/>
      <c r="E12" s="8"/>
      <c r="F12" s="8"/>
      <c r="G12" s="8"/>
      <c r="H12" s="8"/>
      <c r="I12" s="6">
        <f t="shared" si="0"/>
        <v>360</v>
      </c>
      <c r="J12" s="12">
        <f>SUM(J13:J18)</f>
        <v>240</v>
      </c>
      <c r="K12" s="12">
        <v>120</v>
      </c>
    </row>
    <row r="13" spans="1:11" ht="28.5" customHeight="1">
      <c r="A13" s="7" t="s">
        <v>17</v>
      </c>
      <c r="B13" s="7">
        <v>3500</v>
      </c>
      <c r="C13" s="7">
        <v>50002</v>
      </c>
      <c r="D13" s="7" t="s">
        <v>9</v>
      </c>
      <c r="E13" s="7" t="s">
        <v>9</v>
      </c>
      <c r="F13" s="7"/>
      <c r="G13" s="7">
        <v>6</v>
      </c>
      <c r="H13" s="7">
        <v>24</v>
      </c>
      <c r="I13" s="5">
        <f t="shared" si="0"/>
        <v>115</v>
      </c>
      <c r="J13" s="11">
        <v>75</v>
      </c>
      <c r="K13" s="11">
        <v>40</v>
      </c>
    </row>
    <row r="14" spans="1:11" ht="28.5" customHeight="1">
      <c r="A14" s="7" t="s">
        <v>18</v>
      </c>
      <c r="B14" s="7">
        <v>2000</v>
      </c>
      <c r="C14" s="7">
        <v>2609</v>
      </c>
      <c r="D14" s="7" t="s">
        <v>9</v>
      </c>
      <c r="E14" s="7" t="s">
        <v>9</v>
      </c>
      <c r="F14" s="7" t="s">
        <v>10</v>
      </c>
      <c r="G14" s="7" t="s">
        <v>11</v>
      </c>
      <c r="H14" s="7" t="s">
        <v>11</v>
      </c>
      <c r="I14" s="5">
        <f t="shared" si="0"/>
        <v>30</v>
      </c>
      <c r="J14" s="11">
        <v>30</v>
      </c>
      <c r="K14" s="11"/>
    </row>
    <row r="15" spans="1:11" ht="28.5" customHeight="1">
      <c r="A15" s="7" t="s">
        <v>19</v>
      </c>
      <c r="B15" s="7">
        <v>3500</v>
      </c>
      <c r="C15" s="7">
        <v>12568</v>
      </c>
      <c r="D15" s="7" t="s">
        <v>9</v>
      </c>
      <c r="E15" s="7" t="s">
        <v>9</v>
      </c>
      <c r="F15" s="7"/>
      <c r="G15" s="7"/>
      <c r="H15" s="7">
        <v>1</v>
      </c>
      <c r="I15" s="5">
        <f t="shared" si="0"/>
        <v>55</v>
      </c>
      <c r="J15" s="11">
        <v>15</v>
      </c>
      <c r="K15" s="11">
        <v>40</v>
      </c>
    </row>
    <row r="16" spans="1:11" ht="28.5" customHeight="1">
      <c r="A16" s="7" t="s">
        <v>20</v>
      </c>
      <c r="B16" s="7">
        <v>100</v>
      </c>
      <c r="C16" s="7">
        <v>897.4</v>
      </c>
      <c r="D16" s="7" t="s">
        <v>9</v>
      </c>
      <c r="E16" s="7" t="s">
        <v>9</v>
      </c>
      <c r="F16" s="7" t="s">
        <v>10</v>
      </c>
      <c r="G16" s="7">
        <v>1</v>
      </c>
      <c r="H16" s="7">
        <v>5</v>
      </c>
      <c r="I16" s="5">
        <f t="shared" si="0"/>
        <v>30</v>
      </c>
      <c r="J16" s="11">
        <v>30</v>
      </c>
      <c r="K16" s="11"/>
    </row>
    <row r="17" spans="1:11" ht="28.5" customHeight="1">
      <c r="A17" s="7" t="s">
        <v>21</v>
      </c>
      <c r="B17" s="7">
        <v>4800</v>
      </c>
      <c r="C17" s="7">
        <v>25991</v>
      </c>
      <c r="D17" s="7" t="s">
        <v>9</v>
      </c>
      <c r="E17" s="7" t="s">
        <v>9</v>
      </c>
      <c r="F17" s="7"/>
      <c r="G17" s="7">
        <v>4</v>
      </c>
      <c r="H17" s="7">
        <v>25</v>
      </c>
      <c r="I17" s="5">
        <f t="shared" si="0"/>
        <v>115</v>
      </c>
      <c r="J17" s="11">
        <v>75</v>
      </c>
      <c r="K17" s="11">
        <v>40</v>
      </c>
    </row>
    <row r="18" spans="1:11" ht="28.5" customHeight="1">
      <c r="A18" s="7" t="s">
        <v>22</v>
      </c>
      <c r="B18" s="7">
        <v>16201</v>
      </c>
      <c r="C18" s="7">
        <v>30036</v>
      </c>
      <c r="D18" s="7" t="s">
        <v>9</v>
      </c>
      <c r="E18" s="7" t="s">
        <v>9</v>
      </c>
      <c r="F18" s="7" t="s">
        <v>10</v>
      </c>
      <c r="G18" s="7">
        <v>16</v>
      </c>
      <c r="H18" s="7"/>
      <c r="I18" s="5">
        <f t="shared" si="0"/>
        <v>15</v>
      </c>
      <c r="J18" s="11">
        <v>15</v>
      </c>
      <c r="K18" s="11"/>
    </row>
    <row r="19" spans="1:11" s="3" customFormat="1" ht="28.5" customHeight="1">
      <c r="A19" s="12" t="s">
        <v>23</v>
      </c>
      <c r="B19" s="14"/>
      <c r="C19" s="14"/>
      <c r="D19" s="14"/>
      <c r="E19" s="8"/>
      <c r="F19" s="8"/>
      <c r="G19" s="8"/>
      <c r="H19" s="8"/>
      <c r="I19" s="6">
        <f t="shared" si="0"/>
        <v>210</v>
      </c>
      <c r="J19" s="12">
        <f>SUM(J20:J23)</f>
        <v>210</v>
      </c>
      <c r="K19" s="12"/>
    </row>
    <row r="20" spans="1:11" ht="28.5" customHeight="1">
      <c r="A20" s="7" t="s">
        <v>24</v>
      </c>
      <c r="B20" s="7">
        <v>6000</v>
      </c>
      <c r="C20" s="7">
        <v>2532</v>
      </c>
      <c r="D20" s="7" t="s">
        <v>9</v>
      </c>
      <c r="E20" s="7" t="s">
        <v>9</v>
      </c>
      <c r="F20" s="7" t="s">
        <v>10</v>
      </c>
      <c r="G20" s="7">
        <v>2</v>
      </c>
      <c r="H20" s="7">
        <v>29</v>
      </c>
      <c r="I20" s="5">
        <f t="shared" si="0"/>
        <v>120</v>
      </c>
      <c r="J20" s="11">
        <v>120</v>
      </c>
      <c r="K20" s="11"/>
    </row>
    <row r="21" spans="1:11" ht="28.5" customHeight="1">
      <c r="A21" s="7" t="s">
        <v>25</v>
      </c>
      <c r="B21" s="7">
        <v>500</v>
      </c>
      <c r="C21" s="7">
        <v>9800</v>
      </c>
      <c r="D21" s="7" t="s">
        <v>9</v>
      </c>
      <c r="E21" s="7" t="s">
        <v>9</v>
      </c>
      <c r="F21" s="7" t="s">
        <v>10</v>
      </c>
      <c r="G21" s="7"/>
      <c r="H21" s="7" t="s">
        <v>11</v>
      </c>
      <c r="I21" s="5">
        <f t="shared" si="0"/>
        <v>30</v>
      </c>
      <c r="J21" s="11">
        <v>30</v>
      </c>
      <c r="K21" s="11"/>
    </row>
    <row r="22" spans="1:11" ht="28.5" customHeight="1">
      <c r="A22" s="7" t="s">
        <v>26</v>
      </c>
      <c r="B22" s="7" t="s">
        <v>27</v>
      </c>
      <c r="C22" s="7" t="s">
        <v>28</v>
      </c>
      <c r="D22" s="7" t="s">
        <v>9</v>
      </c>
      <c r="E22" s="7" t="s">
        <v>9</v>
      </c>
      <c r="F22" s="7" t="s">
        <v>10</v>
      </c>
      <c r="G22" s="7" t="s">
        <v>29</v>
      </c>
      <c r="H22" s="7" t="s">
        <v>30</v>
      </c>
      <c r="I22" s="5">
        <f t="shared" si="0"/>
        <v>30</v>
      </c>
      <c r="J22" s="11">
        <v>30</v>
      </c>
      <c r="K22" s="11"/>
    </row>
    <row r="23" spans="1:11" ht="28.5" customHeight="1">
      <c r="A23" s="7" t="s">
        <v>31</v>
      </c>
      <c r="B23" s="7">
        <v>7000</v>
      </c>
      <c r="C23" s="7">
        <v>8979</v>
      </c>
      <c r="D23" s="7" t="s">
        <v>9</v>
      </c>
      <c r="E23" s="7" t="s">
        <v>9</v>
      </c>
      <c r="F23" s="7" t="s">
        <v>10</v>
      </c>
      <c r="G23" s="7">
        <v>2</v>
      </c>
      <c r="H23" s="7">
        <v>2</v>
      </c>
      <c r="I23" s="5">
        <f t="shared" si="0"/>
        <v>30</v>
      </c>
      <c r="J23" s="11">
        <v>30</v>
      </c>
      <c r="K23" s="11"/>
    </row>
    <row r="24" spans="1:11" s="3" customFormat="1" ht="28.5" customHeight="1">
      <c r="A24" s="12" t="s">
        <v>32</v>
      </c>
      <c r="B24" s="8"/>
      <c r="C24" s="8"/>
      <c r="D24" s="8"/>
      <c r="E24" s="8"/>
      <c r="F24" s="8"/>
      <c r="G24" s="8"/>
      <c r="H24" s="8"/>
      <c r="I24" s="6">
        <f t="shared" si="0"/>
        <v>235</v>
      </c>
      <c r="J24" s="12">
        <f>SUM(J25:J32)</f>
        <v>195</v>
      </c>
      <c r="K24" s="12">
        <v>40</v>
      </c>
    </row>
    <row r="25" spans="1:11" ht="28.5" customHeight="1">
      <c r="A25" s="7" t="s">
        <v>33</v>
      </c>
      <c r="B25" s="7">
        <v>200</v>
      </c>
      <c r="C25" s="7">
        <v>1300</v>
      </c>
      <c r="D25" s="7" t="s">
        <v>9</v>
      </c>
      <c r="E25" s="7" t="s">
        <v>9</v>
      </c>
      <c r="F25" s="7" t="s">
        <v>10</v>
      </c>
      <c r="G25" s="7" t="s">
        <v>11</v>
      </c>
      <c r="H25" s="7" t="s">
        <v>11</v>
      </c>
      <c r="I25" s="5">
        <f t="shared" si="0"/>
        <v>45</v>
      </c>
      <c r="J25" s="11">
        <v>45</v>
      </c>
      <c r="K25" s="11"/>
    </row>
    <row r="26" spans="1:11" ht="28.5" customHeight="1">
      <c r="A26" s="7" t="s">
        <v>34</v>
      </c>
      <c r="B26" s="7">
        <v>100</v>
      </c>
      <c r="C26" s="7">
        <v>4580</v>
      </c>
      <c r="D26" s="7" t="s">
        <v>9</v>
      </c>
      <c r="E26" s="7" t="s">
        <v>9</v>
      </c>
      <c r="F26" s="7"/>
      <c r="G26" s="7"/>
      <c r="H26" s="7"/>
      <c r="I26" s="5">
        <f t="shared" si="0"/>
        <v>15</v>
      </c>
      <c r="J26" s="11">
        <v>15</v>
      </c>
      <c r="K26" s="11"/>
    </row>
    <row r="27" spans="1:11" ht="28.5" customHeight="1">
      <c r="A27" s="7" t="s">
        <v>35</v>
      </c>
      <c r="B27" s="7">
        <v>100</v>
      </c>
      <c r="C27" s="7">
        <v>7288</v>
      </c>
      <c r="D27" s="7" t="s">
        <v>9</v>
      </c>
      <c r="E27" s="7"/>
      <c r="F27" s="7"/>
      <c r="G27" s="7"/>
      <c r="H27" s="7"/>
      <c r="I27" s="5">
        <f t="shared" si="0"/>
        <v>15</v>
      </c>
      <c r="J27" s="11">
        <v>15</v>
      </c>
      <c r="K27" s="11"/>
    </row>
    <row r="28" spans="1:11" ht="28.5" customHeight="1">
      <c r="A28" s="18" t="s">
        <v>36</v>
      </c>
      <c r="B28" s="7">
        <v>2880</v>
      </c>
      <c r="C28" s="7">
        <v>6500</v>
      </c>
      <c r="D28" s="7" t="s">
        <v>9</v>
      </c>
      <c r="E28" s="7" t="s">
        <v>9</v>
      </c>
      <c r="F28" s="7" t="s">
        <v>10</v>
      </c>
      <c r="G28" s="7" t="s">
        <v>11</v>
      </c>
      <c r="H28" s="7" t="s">
        <v>11</v>
      </c>
      <c r="I28" s="5">
        <f t="shared" si="0"/>
        <v>30</v>
      </c>
      <c r="J28" s="11">
        <v>30</v>
      </c>
      <c r="K28" s="11"/>
    </row>
    <row r="29" spans="1:11" ht="28.5" customHeight="1">
      <c r="A29" s="18" t="s">
        <v>37</v>
      </c>
      <c r="B29" s="7">
        <v>200</v>
      </c>
      <c r="C29" s="7">
        <v>7098</v>
      </c>
      <c r="D29" s="7" t="s">
        <v>9</v>
      </c>
      <c r="E29" s="7" t="s">
        <v>9</v>
      </c>
      <c r="F29" s="7"/>
      <c r="G29" s="7"/>
      <c r="H29" s="7"/>
      <c r="I29" s="5">
        <f t="shared" si="0"/>
        <v>30</v>
      </c>
      <c r="J29" s="11">
        <v>30</v>
      </c>
      <c r="K29" s="11"/>
    </row>
    <row r="30" spans="1:11" ht="28.5" customHeight="1">
      <c r="A30" s="7" t="s">
        <v>38</v>
      </c>
      <c r="B30" s="7">
        <v>1000</v>
      </c>
      <c r="C30" s="7">
        <v>9486.9500000000007</v>
      </c>
      <c r="D30" s="7" t="s">
        <v>9</v>
      </c>
      <c r="E30" s="7" t="s">
        <v>10</v>
      </c>
      <c r="F30" s="7" t="s">
        <v>10</v>
      </c>
      <c r="G30" s="7">
        <v>6</v>
      </c>
      <c r="H30" s="7" t="s">
        <v>39</v>
      </c>
      <c r="I30" s="5">
        <f t="shared" si="0"/>
        <v>15</v>
      </c>
      <c r="J30" s="11">
        <v>15</v>
      </c>
      <c r="K30" s="11"/>
    </row>
    <row r="31" spans="1:11" s="13" customFormat="1" ht="28.5" customHeight="1">
      <c r="A31" s="18" t="s">
        <v>40</v>
      </c>
      <c r="B31" s="7">
        <v>8000</v>
      </c>
      <c r="C31" s="7">
        <v>6660</v>
      </c>
      <c r="D31" s="7" t="s">
        <v>9</v>
      </c>
      <c r="E31" s="7" t="s">
        <v>9</v>
      </c>
      <c r="F31" s="7" t="s">
        <v>10</v>
      </c>
      <c r="G31" s="7">
        <v>26</v>
      </c>
      <c r="H31" s="7"/>
      <c r="I31" s="5">
        <f t="shared" si="0"/>
        <v>70</v>
      </c>
      <c r="J31" s="11">
        <v>30</v>
      </c>
      <c r="K31" s="11">
        <v>40</v>
      </c>
    </row>
    <row r="32" spans="1:11" ht="28.5" customHeight="1">
      <c r="A32" s="7" t="s">
        <v>41</v>
      </c>
      <c r="B32" s="7">
        <v>2800</v>
      </c>
      <c r="C32" s="7">
        <v>21470</v>
      </c>
      <c r="D32" s="7" t="s">
        <v>9</v>
      </c>
      <c r="E32" s="7" t="s">
        <v>9</v>
      </c>
      <c r="F32" s="7"/>
      <c r="G32" s="7"/>
      <c r="H32" s="7">
        <v>2</v>
      </c>
      <c r="I32" s="5">
        <f t="shared" si="0"/>
        <v>15</v>
      </c>
      <c r="J32" s="11">
        <v>15</v>
      </c>
      <c r="K32" s="11"/>
    </row>
    <row r="33" spans="1:11" s="3" customFormat="1" ht="28.5" customHeight="1">
      <c r="A33" s="12" t="s">
        <v>42</v>
      </c>
      <c r="B33" s="8"/>
      <c r="C33" s="8"/>
      <c r="D33" s="8"/>
      <c r="E33" s="8"/>
      <c r="F33" s="8"/>
      <c r="G33" s="8"/>
      <c r="H33" s="8"/>
      <c r="I33" s="6">
        <f t="shared" si="0"/>
        <v>255</v>
      </c>
      <c r="J33" s="12">
        <f>SUM(J34:J42)</f>
        <v>255</v>
      </c>
      <c r="K33" s="12"/>
    </row>
    <row r="34" spans="1:11" ht="28.5" customHeight="1">
      <c r="A34" s="7" t="s">
        <v>43</v>
      </c>
      <c r="B34" s="7">
        <v>200</v>
      </c>
      <c r="C34" s="7">
        <v>5478</v>
      </c>
      <c r="D34" s="7" t="s">
        <v>9</v>
      </c>
      <c r="E34" s="7" t="s">
        <v>9</v>
      </c>
      <c r="F34" s="7"/>
      <c r="G34" s="7">
        <v>2</v>
      </c>
      <c r="H34" s="7">
        <v>1</v>
      </c>
      <c r="I34" s="5">
        <f t="shared" si="0"/>
        <v>75</v>
      </c>
      <c r="J34" s="11">
        <v>75</v>
      </c>
      <c r="K34" s="11"/>
    </row>
    <row r="35" spans="1:11" ht="28.5" customHeight="1">
      <c r="A35" s="7" t="s">
        <v>44</v>
      </c>
      <c r="B35" s="7">
        <v>2600</v>
      </c>
      <c r="C35" s="7">
        <v>6200</v>
      </c>
      <c r="D35" s="7" t="s">
        <v>9</v>
      </c>
      <c r="E35" s="7" t="s">
        <v>9</v>
      </c>
      <c r="F35" s="7" t="s">
        <v>10</v>
      </c>
      <c r="G35" s="7"/>
      <c r="H35" s="7">
        <v>16</v>
      </c>
      <c r="I35" s="5">
        <f t="shared" si="0"/>
        <v>15</v>
      </c>
      <c r="J35" s="11">
        <v>15</v>
      </c>
      <c r="K35" s="11"/>
    </row>
    <row r="36" spans="1:11" ht="28.5" customHeight="1">
      <c r="A36" s="7" t="s">
        <v>45</v>
      </c>
      <c r="B36" s="7">
        <v>2000</v>
      </c>
      <c r="C36" s="7">
        <v>6137</v>
      </c>
      <c r="D36" s="7" t="s">
        <v>9</v>
      </c>
      <c r="E36" s="7" t="s">
        <v>9</v>
      </c>
      <c r="F36" s="7" t="s">
        <v>10</v>
      </c>
      <c r="G36" s="7">
        <v>1</v>
      </c>
      <c r="H36" s="7" t="s">
        <v>11</v>
      </c>
      <c r="I36" s="5">
        <f t="shared" si="0"/>
        <v>15</v>
      </c>
      <c r="J36" s="11">
        <v>15</v>
      </c>
      <c r="K36" s="11"/>
    </row>
    <row r="37" spans="1:11" ht="28.5" customHeight="1">
      <c r="A37" s="7" t="s">
        <v>46</v>
      </c>
      <c r="B37" s="7">
        <v>1500</v>
      </c>
      <c r="C37" s="7">
        <v>6521</v>
      </c>
      <c r="D37" s="7" t="s">
        <v>9</v>
      </c>
      <c r="E37" s="7" t="s">
        <v>9</v>
      </c>
      <c r="F37" s="7" t="s">
        <v>10</v>
      </c>
      <c r="G37" s="7" t="s">
        <v>11</v>
      </c>
      <c r="H37" s="7">
        <v>21</v>
      </c>
      <c r="I37" s="5">
        <f t="shared" si="0"/>
        <v>15</v>
      </c>
      <c r="J37" s="11">
        <v>15</v>
      </c>
      <c r="K37" s="11"/>
    </row>
    <row r="38" spans="1:11" ht="28.5" customHeight="1">
      <c r="A38" s="7" t="s">
        <v>47</v>
      </c>
      <c r="B38" s="7">
        <v>1000</v>
      </c>
      <c r="C38" s="7">
        <v>1552</v>
      </c>
      <c r="D38" s="7" t="s">
        <v>9</v>
      </c>
      <c r="E38" s="7" t="s">
        <v>9</v>
      </c>
      <c r="F38" s="7" t="s">
        <v>10</v>
      </c>
      <c r="G38" s="7"/>
      <c r="H38" s="7">
        <v>2</v>
      </c>
      <c r="I38" s="5">
        <f t="shared" si="0"/>
        <v>30</v>
      </c>
      <c r="J38" s="11">
        <v>30</v>
      </c>
      <c r="K38" s="11"/>
    </row>
    <row r="39" spans="1:11" ht="28.5" customHeight="1">
      <c r="A39" s="7" t="s">
        <v>48</v>
      </c>
      <c r="B39" s="7">
        <v>500</v>
      </c>
      <c r="C39" s="7">
        <v>4273</v>
      </c>
      <c r="D39" s="7" t="s">
        <v>9</v>
      </c>
      <c r="E39" s="7" t="s">
        <v>10</v>
      </c>
      <c r="F39" s="7" t="s">
        <v>10</v>
      </c>
      <c r="G39" s="16" t="s">
        <v>49</v>
      </c>
      <c r="H39" s="7"/>
      <c r="I39" s="5">
        <f t="shared" si="0"/>
        <v>30</v>
      </c>
      <c r="J39" s="11">
        <v>30</v>
      </c>
      <c r="K39" s="11"/>
    </row>
    <row r="40" spans="1:11" ht="28.5" customHeight="1">
      <c r="A40" s="7" t="s">
        <v>50</v>
      </c>
      <c r="B40" s="7">
        <v>520</v>
      </c>
      <c r="C40" s="7">
        <v>4700</v>
      </c>
      <c r="D40" s="7" t="s">
        <v>9</v>
      </c>
      <c r="E40" s="7" t="s">
        <v>9</v>
      </c>
      <c r="F40" s="7" t="s">
        <v>10</v>
      </c>
      <c r="G40" s="7"/>
      <c r="H40" s="7">
        <v>3</v>
      </c>
      <c r="I40" s="5">
        <f t="shared" si="0"/>
        <v>30</v>
      </c>
      <c r="J40" s="11">
        <v>30</v>
      </c>
      <c r="K40" s="11"/>
    </row>
    <row r="41" spans="1:11" ht="28.5" customHeight="1">
      <c r="A41" s="7" t="s">
        <v>51</v>
      </c>
      <c r="B41" s="7">
        <v>1000</v>
      </c>
      <c r="C41" s="7">
        <v>1519</v>
      </c>
      <c r="D41" s="7" t="s">
        <v>9</v>
      </c>
      <c r="E41" s="7" t="s">
        <v>9</v>
      </c>
      <c r="F41" s="7"/>
      <c r="G41" s="7"/>
      <c r="H41" s="7"/>
      <c r="I41" s="5">
        <f t="shared" si="0"/>
        <v>30</v>
      </c>
      <c r="J41" s="11">
        <v>30</v>
      </c>
      <c r="K41" s="11"/>
    </row>
    <row r="42" spans="1:11" ht="28.5" customHeight="1">
      <c r="A42" s="7" t="s">
        <v>52</v>
      </c>
      <c r="B42" s="7">
        <v>2000</v>
      </c>
      <c r="C42" s="7">
        <v>2389.6</v>
      </c>
      <c r="D42" s="7" t="s">
        <v>9</v>
      </c>
      <c r="E42" s="7"/>
      <c r="F42" s="7" t="s">
        <v>10</v>
      </c>
      <c r="G42" s="7">
        <v>2</v>
      </c>
      <c r="H42" s="7">
        <v>8</v>
      </c>
      <c r="I42" s="5">
        <f t="shared" si="0"/>
        <v>15</v>
      </c>
      <c r="J42" s="11">
        <v>15</v>
      </c>
      <c r="K42" s="11"/>
    </row>
    <row r="43" spans="1:11" s="3" customFormat="1" ht="28.5" customHeight="1">
      <c r="A43" s="12" t="s">
        <v>53</v>
      </c>
      <c r="B43" s="8"/>
      <c r="C43" s="8"/>
      <c r="D43" s="8"/>
      <c r="E43" s="8"/>
      <c r="F43" s="8"/>
      <c r="G43" s="8"/>
      <c r="H43" s="8"/>
      <c r="I43" s="6">
        <f t="shared" si="0"/>
        <v>195</v>
      </c>
      <c r="J43" s="12">
        <f>SUM(J44:J49)</f>
        <v>195</v>
      </c>
      <c r="K43" s="12"/>
    </row>
    <row r="44" spans="1:11" ht="28.5" customHeight="1">
      <c r="A44" s="7" t="s">
        <v>54</v>
      </c>
      <c r="B44" s="7">
        <v>100</v>
      </c>
      <c r="C44" s="7">
        <v>2856.99</v>
      </c>
      <c r="D44" s="7" t="s">
        <v>9</v>
      </c>
      <c r="E44" s="7" t="s">
        <v>9</v>
      </c>
      <c r="F44" s="7"/>
      <c r="G44" s="7"/>
      <c r="H44" s="7"/>
      <c r="I44" s="5">
        <f t="shared" si="0"/>
        <v>30</v>
      </c>
      <c r="J44" s="11">
        <v>30</v>
      </c>
      <c r="K44" s="11"/>
    </row>
    <row r="45" spans="1:11" ht="28.5" customHeight="1">
      <c r="A45" s="7" t="s">
        <v>55</v>
      </c>
      <c r="B45" s="7">
        <v>500</v>
      </c>
      <c r="C45" s="7">
        <v>850</v>
      </c>
      <c r="D45" s="7" t="s">
        <v>9</v>
      </c>
      <c r="E45" s="7" t="s">
        <v>9</v>
      </c>
      <c r="F45" s="7" t="s">
        <v>10</v>
      </c>
      <c r="G45" s="7"/>
      <c r="H45" s="7"/>
      <c r="I45" s="5">
        <f t="shared" si="0"/>
        <v>30</v>
      </c>
      <c r="J45" s="11">
        <v>30</v>
      </c>
      <c r="K45" s="11"/>
    </row>
    <row r="46" spans="1:11" ht="28.5" customHeight="1">
      <c r="A46" s="7" t="s">
        <v>56</v>
      </c>
      <c r="B46" s="7">
        <v>3200</v>
      </c>
      <c r="C46" s="7">
        <v>4418.76</v>
      </c>
      <c r="D46" s="7" t="s">
        <v>9</v>
      </c>
      <c r="E46" s="7" t="s">
        <v>9</v>
      </c>
      <c r="F46" s="7" t="s">
        <v>10</v>
      </c>
      <c r="G46" s="7">
        <v>1</v>
      </c>
      <c r="H46" s="7" t="s">
        <v>11</v>
      </c>
      <c r="I46" s="5">
        <f t="shared" si="0"/>
        <v>45</v>
      </c>
      <c r="J46" s="11">
        <v>45</v>
      </c>
      <c r="K46" s="11"/>
    </row>
    <row r="47" spans="1:11" ht="28.5" customHeight="1">
      <c r="A47" s="7" t="s">
        <v>57</v>
      </c>
      <c r="B47" s="7">
        <v>3000</v>
      </c>
      <c r="C47" s="7">
        <v>15460</v>
      </c>
      <c r="D47" s="7" t="s">
        <v>9</v>
      </c>
      <c r="E47" s="7" t="s">
        <v>9</v>
      </c>
      <c r="F47" s="7"/>
      <c r="G47" s="7">
        <v>1</v>
      </c>
      <c r="H47" s="7"/>
      <c r="I47" s="5">
        <f t="shared" si="0"/>
        <v>45</v>
      </c>
      <c r="J47" s="11">
        <v>45</v>
      </c>
      <c r="K47" s="11"/>
    </row>
    <row r="48" spans="1:11" ht="28.5" customHeight="1">
      <c r="A48" s="7" t="s">
        <v>58</v>
      </c>
      <c r="B48" s="7">
        <v>200</v>
      </c>
      <c r="C48" s="7">
        <v>500</v>
      </c>
      <c r="D48" s="7" t="s">
        <v>9</v>
      </c>
      <c r="E48" s="7"/>
      <c r="F48" s="7"/>
      <c r="G48" s="7">
        <v>1</v>
      </c>
      <c r="H48" s="7">
        <v>16</v>
      </c>
      <c r="I48" s="5">
        <f t="shared" si="0"/>
        <v>30</v>
      </c>
      <c r="J48" s="11">
        <v>30</v>
      </c>
      <c r="K48" s="11"/>
    </row>
    <row r="49" spans="1:11" ht="28.5" customHeight="1">
      <c r="A49" s="7" t="s">
        <v>59</v>
      </c>
      <c r="B49" s="7">
        <v>3000</v>
      </c>
      <c r="C49" s="7">
        <v>3605.52</v>
      </c>
      <c r="D49" s="7" t="s">
        <v>9</v>
      </c>
      <c r="E49" s="7" t="s">
        <v>9</v>
      </c>
      <c r="F49" s="7" t="s">
        <v>10</v>
      </c>
      <c r="G49" s="7">
        <v>0</v>
      </c>
      <c r="H49" s="7">
        <v>4</v>
      </c>
      <c r="I49" s="5">
        <f t="shared" si="0"/>
        <v>15</v>
      </c>
      <c r="J49" s="11">
        <v>15</v>
      </c>
      <c r="K49" s="11"/>
    </row>
    <row r="50" spans="1:11" s="3" customFormat="1" ht="28.5" customHeight="1">
      <c r="A50" s="12" t="s">
        <v>60</v>
      </c>
      <c r="B50" s="8"/>
      <c r="C50" s="8"/>
      <c r="D50" s="8"/>
      <c r="E50" s="8"/>
      <c r="F50" s="8"/>
      <c r="G50" s="8"/>
      <c r="H50" s="8"/>
      <c r="I50" s="6">
        <f t="shared" si="0"/>
        <v>350</v>
      </c>
      <c r="J50" s="12">
        <f>SUM(J51:J58)</f>
        <v>270</v>
      </c>
      <c r="K50" s="12">
        <v>80</v>
      </c>
    </row>
    <row r="51" spans="1:11" ht="28.5" customHeight="1">
      <c r="A51" s="7" t="s">
        <v>61</v>
      </c>
      <c r="B51" s="7">
        <v>5084.37</v>
      </c>
      <c r="C51" s="7">
        <v>10245</v>
      </c>
      <c r="D51" s="7" t="s">
        <v>9</v>
      </c>
      <c r="E51" s="7" t="s">
        <v>9</v>
      </c>
      <c r="F51" s="7"/>
      <c r="G51" s="7">
        <v>5</v>
      </c>
      <c r="H51" s="7"/>
      <c r="I51" s="5">
        <f t="shared" si="0"/>
        <v>60</v>
      </c>
      <c r="J51" s="11">
        <v>60</v>
      </c>
      <c r="K51" s="11"/>
    </row>
    <row r="52" spans="1:11" ht="28.5" customHeight="1">
      <c r="A52" s="7" t="s">
        <v>62</v>
      </c>
      <c r="B52" s="7">
        <v>2000</v>
      </c>
      <c r="C52" s="7">
        <v>2567.4299999999998</v>
      </c>
      <c r="D52" s="7" t="s">
        <v>9</v>
      </c>
      <c r="E52" s="7" t="s">
        <v>10</v>
      </c>
      <c r="F52" s="7" t="s">
        <v>9</v>
      </c>
      <c r="G52" s="7">
        <v>7</v>
      </c>
      <c r="H52" s="7" t="s">
        <v>11</v>
      </c>
      <c r="I52" s="5">
        <f t="shared" si="0"/>
        <v>30</v>
      </c>
      <c r="J52" s="11">
        <v>30</v>
      </c>
      <c r="K52" s="11"/>
    </row>
    <row r="53" spans="1:11" ht="28.5" customHeight="1">
      <c r="A53" s="7" t="s">
        <v>63</v>
      </c>
      <c r="B53" s="7">
        <v>7625</v>
      </c>
      <c r="C53" s="7">
        <v>101663</v>
      </c>
      <c r="D53" s="7" t="s">
        <v>9</v>
      </c>
      <c r="E53" s="7" t="s">
        <v>9</v>
      </c>
      <c r="F53" s="7" t="s">
        <v>10</v>
      </c>
      <c r="G53" s="7"/>
      <c r="H53" s="7"/>
      <c r="I53" s="5">
        <f t="shared" si="0"/>
        <v>55</v>
      </c>
      <c r="J53" s="11">
        <v>15</v>
      </c>
      <c r="K53" s="11">
        <v>40</v>
      </c>
    </row>
    <row r="54" spans="1:11" ht="28.5" customHeight="1">
      <c r="A54" s="7" t="s">
        <v>64</v>
      </c>
      <c r="B54" s="7">
        <v>1308</v>
      </c>
      <c r="C54" s="7">
        <v>2539</v>
      </c>
      <c r="D54" s="7" t="s">
        <v>9</v>
      </c>
      <c r="E54" s="7" t="s">
        <v>9</v>
      </c>
      <c r="F54" s="7" t="s">
        <v>10</v>
      </c>
      <c r="G54" s="7">
        <v>1</v>
      </c>
      <c r="H54" s="7">
        <v>5</v>
      </c>
      <c r="I54" s="5">
        <f t="shared" si="0"/>
        <v>45</v>
      </c>
      <c r="J54" s="11">
        <v>45</v>
      </c>
      <c r="K54" s="11"/>
    </row>
    <row r="55" spans="1:11" ht="28.5" customHeight="1">
      <c r="A55" s="7" t="s">
        <v>65</v>
      </c>
      <c r="B55" s="7">
        <v>2000</v>
      </c>
      <c r="C55" s="7">
        <v>14000</v>
      </c>
      <c r="D55" s="7" t="s">
        <v>9</v>
      </c>
      <c r="E55" s="7" t="s">
        <v>9</v>
      </c>
      <c r="F55" s="7" t="s">
        <v>10</v>
      </c>
      <c r="G55" s="7">
        <v>2</v>
      </c>
      <c r="H55" s="7">
        <v>3</v>
      </c>
      <c r="I55" s="5">
        <f t="shared" si="0"/>
        <v>45</v>
      </c>
      <c r="J55" s="11">
        <v>45</v>
      </c>
      <c r="K55" s="11"/>
    </row>
    <row r="56" spans="1:11" ht="28.5" customHeight="1">
      <c r="A56" s="7" t="s">
        <v>66</v>
      </c>
      <c r="B56" s="7">
        <v>3000</v>
      </c>
      <c r="C56" s="7">
        <v>17926</v>
      </c>
      <c r="D56" s="7" t="s">
        <v>9</v>
      </c>
      <c r="E56" s="7" t="s">
        <v>10</v>
      </c>
      <c r="F56" s="7" t="s">
        <v>10</v>
      </c>
      <c r="G56" s="7"/>
      <c r="H56" s="7">
        <v>5</v>
      </c>
      <c r="I56" s="5">
        <f t="shared" si="0"/>
        <v>55</v>
      </c>
      <c r="J56" s="11">
        <v>15</v>
      </c>
      <c r="K56" s="11">
        <v>40</v>
      </c>
    </row>
    <row r="57" spans="1:11" ht="28.5" customHeight="1">
      <c r="A57" s="7" t="s">
        <v>67</v>
      </c>
      <c r="B57" s="7">
        <v>5000</v>
      </c>
      <c r="C57" s="7">
        <v>4875</v>
      </c>
      <c r="D57" s="7" t="s">
        <v>9</v>
      </c>
      <c r="E57" s="7" t="s">
        <v>9</v>
      </c>
      <c r="F57" s="7"/>
      <c r="G57" s="7">
        <v>2</v>
      </c>
      <c r="H57" s="7">
        <v>7</v>
      </c>
      <c r="I57" s="5">
        <f t="shared" si="0"/>
        <v>30</v>
      </c>
      <c r="J57" s="11">
        <v>30</v>
      </c>
      <c r="K57" s="11"/>
    </row>
    <row r="58" spans="1:11" ht="28.5" customHeight="1">
      <c r="A58" s="7" t="s">
        <v>68</v>
      </c>
      <c r="B58" s="7">
        <v>3000</v>
      </c>
      <c r="C58" s="7">
        <v>10736</v>
      </c>
      <c r="D58" s="7" t="s">
        <v>9</v>
      </c>
      <c r="E58" s="7" t="s">
        <v>9</v>
      </c>
      <c r="F58" s="7"/>
      <c r="G58" s="7">
        <v>4</v>
      </c>
      <c r="H58" s="7"/>
      <c r="I58" s="5">
        <f t="shared" si="0"/>
        <v>30</v>
      </c>
      <c r="J58" s="11">
        <v>30</v>
      </c>
      <c r="K58" s="11"/>
    </row>
    <row r="59" spans="1:11" s="3" customFormat="1" ht="28.5" customHeight="1">
      <c r="A59" s="12" t="s">
        <v>69</v>
      </c>
      <c r="B59" s="8"/>
      <c r="C59" s="8"/>
      <c r="D59" s="8"/>
      <c r="E59" s="8"/>
      <c r="F59" s="8"/>
      <c r="G59" s="8"/>
      <c r="H59" s="8"/>
      <c r="I59" s="6">
        <f t="shared" si="0"/>
        <v>270</v>
      </c>
      <c r="J59" s="12">
        <f>SUM(J60:J62)</f>
        <v>180</v>
      </c>
      <c r="K59" s="12">
        <v>90</v>
      </c>
    </row>
    <row r="60" spans="1:11" ht="28.5" customHeight="1">
      <c r="A60" s="7" t="s">
        <v>70</v>
      </c>
      <c r="B60" s="7">
        <v>800</v>
      </c>
      <c r="C60" s="7">
        <v>4081</v>
      </c>
      <c r="D60" s="7" t="s">
        <v>9</v>
      </c>
      <c r="E60" s="7" t="s">
        <v>9</v>
      </c>
      <c r="F60" s="7"/>
      <c r="G60" s="7">
        <v>2</v>
      </c>
      <c r="H60" s="7">
        <v>1</v>
      </c>
      <c r="I60" s="5">
        <f t="shared" si="0"/>
        <v>180</v>
      </c>
      <c r="J60" s="11">
        <v>90</v>
      </c>
      <c r="K60" s="11">
        <v>90</v>
      </c>
    </row>
    <row r="61" spans="1:11" ht="28.5" customHeight="1">
      <c r="A61" s="7" t="s">
        <v>71</v>
      </c>
      <c r="B61" s="7">
        <v>500</v>
      </c>
      <c r="C61" s="7">
        <v>2248</v>
      </c>
      <c r="D61" s="7" t="s">
        <v>9</v>
      </c>
      <c r="E61" s="7" t="s">
        <v>9</v>
      </c>
      <c r="F61" s="7" t="s">
        <v>10</v>
      </c>
      <c r="G61" s="7">
        <v>1</v>
      </c>
      <c r="H61" s="7" t="s">
        <v>11</v>
      </c>
      <c r="I61" s="5">
        <f t="shared" si="0"/>
        <v>15</v>
      </c>
      <c r="J61" s="11">
        <v>15</v>
      </c>
      <c r="K61" s="11"/>
    </row>
    <row r="62" spans="1:11" ht="28.5" customHeight="1">
      <c r="A62" s="7" t="s">
        <v>72</v>
      </c>
      <c r="B62" s="7">
        <v>516.79999999999995</v>
      </c>
      <c r="C62" s="7">
        <v>5014</v>
      </c>
      <c r="D62" s="7" t="s">
        <v>9</v>
      </c>
      <c r="E62" s="7" t="s">
        <v>9</v>
      </c>
      <c r="F62" s="7" t="s">
        <v>10</v>
      </c>
      <c r="G62" s="7">
        <v>3</v>
      </c>
      <c r="H62" s="7">
        <v>9</v>
      </c>
      <c r="I62" s="5">
        <f t="shared" si="0"/>
        <v>75</v>
      </c>
      <c r="J62" s="11">
        <v>75</v>
      </c>
      <c r="K62" s="11"/>
    </row>
    <row r="63" spans="1:11" s="3" customFormat="1" ht="28.5" customHeight="1">
      <c r="A63" s="12" t="s">
        <v>73</v>
      </c>
      <c r="B63" s="15"/>
      <c r="C63" s="15"/>
      <c r="D63" s="15"/>
      <c r="E63" s="15"/>
      <c r="F63" s="15"/>
      <c r="G63" s="15"/>
      <c r="H63" s="15"/>
      <c r="I63" s="6">
        <f t="shared" si="0"/>
        <v>195</v>
      </c>
      <c r="J63" s="17">
        <f>SUM(J64:J68)</f>
        <v>195</v>
      </c>
      <c r="K63" s="17"/>
    </row>
    <row r="64" spans="1:11" ht="28.5" customHeight="1">
      <c r="A64" s="7" t="s">
        <v>74</v>
      </c>
      <c r="B64" s="7">
        <v>500</v>
      </c>
      <c r="C64" s="7">
        <v>2919</v>
      </c>
      <c r="D64" s="7" t="s">
        <v>9</v>
      </c>
      <c r="E64" s="7" t="s">
        <v>9</v>
      </c>
      <c r="F64" s="7" t="s">
        <v>10</v>
      </c>
      <c r="G64" s="7" t="s">
        <v>11</v>
      </c>
      <c r="H64" s="7">
        <v>6</v>
      </c>
      <c r="I64" s="5">
        <f t="shared" si="0"/>
        <v>75</v>
      </c>
      <c r="J64" s="11">
        <v>75</v>
      </c>
      <c r="K64" s="11"/>
    </row>
    <row r="65" spans="1:11" ht="28.5" customHeight="1">
      <c r="A65" s="7" t="s">
        <v>75</v>
      </c>
      <c r="B65" s="7">
        <v>3000</v>
      </c>
      <c r="C65" s="7">
        <v>48971</v>
      </c>
      <c r="D65" s="7" t="s">
        <v>9</v>
      </c>
      <c r="E65" s="7" t="s">
        <v>9</v>
      </c>
      <c r="F65" s="7"/>
      <c r="G65" s="7">
        <v>2</v>
      </c>
      <c r="H65" s="7">
        <v>41</v>
      </c>
      <c r="I65" s="5">
        <f t="shared" si="0"/>
        <v>45</v>
      </c>
      <c r="J65" s="11">
        <v>45</v>
      </c>
      <c r="K65" s="11"/>
    </row>
    <row r="66" spans="1:11" ht="28.5" customHeight="1">
      <c r="A66" s="7" t="s">
        <v>76</v>
      </c>
      <c r="B66" s="7" t="s">
        <v>77</v>
      </c>
      <c r="C66" s="7" t="s">
        <v>78</v>
      </c>
      <c r="D66" s="7" t="s">
        <v>9</v>
      </c>
      <c r="E66" s="7" t="s">
        <v>9</v>
      </c>
      <c r="F66" s="7"/>
      <c r="G66" s="7"/>
      <c r="H66" s="7"/>
      <c r="I66" s="5">
        <f t="shared" si="0"/>
        <v>15</v>
      </c>
      <c r="J66" s="11">
        <v>15</v>
      </c>
      <c r="K66" s="11"/>
    </row>
    <row r="67" spans="1:11" ht="28.5" customHeight="1">
      <c r="A67" s="7" t="s">
        <v>79</v>
      </c>
      <c r="B67" s="7">
        <v>1250</v>
      </c>
      <c r="C67" s="7">
        <v>5313</v>
      </c>
      <c r="D67" s="7" t="s">
        <v>9</v>
      </c>
      <c r="E67" s="7" t="s">
        <v>9</v>
      </c>
      <c r="F67" s="7" t="s">
        <v>10</v>
      </c>
      <c r="G67" s="7" t="s">
        <v>11</v>
      </c>
      <c r="H67" s="7">
        <v>5</v>
      </c>
      <c r="I67" s="5">
        <f t="shared" si="0"/>
        <v>15</v>
      </c>
      <c r="J67" s="11">
        <v>15</v>
      </c>
      <c r="K67" s="11"/>
    </row>
    <row r="68" spans="1:11" ht="28.5" customHeight="1">
      <c r="A68" s="7" t="s">
        <v>80</v>
      </c>
      <c r="B68" s="7">
        <v>500</v>
      </c>
      <c r="C68" s="7">
        <v>6000</v>
      </c>
      <c r="D68" s="7" t="s">
        <v>9</v>
      </c>
      <c r="E68" s="7" t="s">
        <v>9</v>
      </c>
      <c r="F68" s="7" t="s">
        <v>9</v>
      </c>
      <c r="G68" s="7">
        <v>2</v>
      </c>
      <c r="H68" s="7">
        <v>7</v>
      </c>
      <c r="I68" s="5">
        <f t="shared" si="0"/>
        <v>45</v>
      </c>
      <c r="J68" s="11">
        <v>45</v>
      </c>
      <c r="K68" s="11"/>
    </row>
    <row r="69" spans="1:11" s="3" customFormat="1" ht="28.5" customHeight="1">
      <c r="A69" s="12" t="s">
        <v>81</v>
      </c>
      <c r="B69" s="8"/>
      <c r="C69" s="8"/>
      <c r="D69" s="8"/>
      <c r="E69" s="8"/>
      <c r="F69" s="8"/>
      <c r="G69" s="8"/>
      <c r="H69" s="8"/>
      <c r="I69" s="6">
        <f t="shared" ref="I69:I106" si="1">J69+K69</f>
        <v>355</v>
      </c>
      <c r="J69" s="12">
        <f>SUM(J70:J77)</f>
        <v>225</v>
      </c>
      <c r="K69" s="12">
        <v>130</v>
      </c>
    </row>
    <row r="70" spans="1:11" ht="28.5" customHeight="1">
      <c r="A70" s="7" t="s">
        <v>82</v>
      </c>
      <c r="B70" s="7">
        <v>1208</v>
      </c>
      <c r="C70" s="7">
        <v>7248</v>
      </c>
      <c r="D70" s="7" t="s">
        <v>9</v>
      </c>
      <c r="E70" s="7" t="s">
        <v>9</v>
      </c>
      <c r="F70" s="7"/>
      <c r="G70" s="7"/>
      <c r="H70" s="7"/>
      <c r="I70" s="5">
        <f t="shared" si="1"/>
        <v>80</v>
      </c>
      <c r="J70" s="11">
        <v>60</v>
      </c>
      <c r="K70" s="11">
        <v>20</v>
      </c>
    </row>
    <row r="71" spans="1:11" ht="28.5" customHeight="1">
      <c r="A71" s="7" t="s">
        <v>83</v>
      </c>
      <c r="B71" s="7">
        <v>1000</v>
      </c>
      <c r="C71" s="7">
        <v>27519</v>
      </c>
      <c r="D71" s="7" t="s">
        <v>9</v>
      </c>
      <c r="E71" s="7" t="s">
        <v>9</v>
      </c>
      <c r="F71" s="7" t="s">
        <v>10</v>
      </c>
      <c r="G71" s="7" t="s">
        <v>11</v>
      </c>
      <c r="H71" s="7">
        <v>6</v>
      </c>
      <c r="I71" s="5">
        <f t="shared" si="1"/>
        <v>15</v>
      </c>
      <c r="J71" s="11">
        <v>15</v>
      </c>
      <c r="K71" s="11"/>
    </row>
    <row r="72" spans="1:11" ht="28.5" customHeight="1">
      <c r="A72" s="7" t="s">
        <v>84</v>
      </c>
      <c r="B72" s="7">
        <v>2100</v>
      </c>
      <c r="C72" s="7">
        <v>1449</v>
      </c>
      <c r="D72" s="7" t="s">
        <v>9</v>
      </c>
      <c r="E72" s="7" t="s">
        <v>10</v>
      </c>
      <c r="F72" s="7"/>
      <c r="G72" s="7">
        <v>1</v>
      </c>
      <c r="H72" s="7">
        <v>4</v>
      </c>
      <c r="I72" s="5">
        <f t="shared" si="1"/>
        <v>115</v>
      </c>
      <c r="J72" s="11">
        <v>45</v>
      </c>
      <c r="K72" s="11">
        <v>70</v>
      </c>
    </row>
    <row r="73" spans="1:11" ht="28.5" customHeight="1">
      <c r="A73" s="7" t="s">
        <v>85</v>
      </c>
      <c r="B73" s="7">
        <v>1000</v>
      </c>
      <c r="C73" s="7">
        <v>7225</v>
      </c>
      <c r="D73" s="7" t="s">
        <v>9</v>
      </c>
      <c r="E73" s="7"/>
      <c r="F73" s="7"/>
      <c r="G73" s="7"/>
      <c r="H73" s="7">
        <v>9</v>
      </c>
      <c r="I73" s="5">
        <f t="shared" si="1"/>
        <v>50</v>
      </c>
      <c r="J73" s="11">
        <v>30</v>
      </c>
      <c r="K73" s="11">
        <v>20</v>
      </c>
    </row>
    <row r="74" spans="1:11" ht="28.5" customHeight="1">
      <c r="A74" s="7" t="s">
        <v>86</v>
      </c>
      <c r="B74" s="7">
        <v>300</v>
      </c>
      <c r="C74" s="7">
        <v>2000</v>
      </c>
      <c r="D74" s="7" t="s">
        <v>9</v>
      </c>
      <c r="E74" s="7" t="s">
        <v>9</v>
      </c>
      <c r="F74" s="7"/>
      <c r="G74" s="16" t="s">
        <v>87</v>
      </c>
      <c r="H74" s="16" t="s">
        <v>88</v>
      </c>
      <c r="I74" s="5">
        <f t="shared" si="1"/>
        <v>15</v>
      </c>
      <c r="J74" s="11">
        <v>15</v>
      </c>
      <c r="K74" s="11"/>
    </row>
    <row r="75" spans="1:11" ht="28.5" customHeight="1">
      <c r="A75" s="7" t="s">
        <v>89</v>
      </c>
      <c r="B75" s="7">
        <v>500</v>
      </c>
      <c r="C75" s="7">
        <v>2383</v>
      </c>
      <c r="D75" s="7" t="s">
        <v>9</v>
      </c>
      <c r="E75" s="7" t="s">
        <v>9</v>
      </c>
      <c r="F75" s="7" t="s">
        <v>10</v>
      </c>
      <c r="G75" s="7">
        <v>1</v>
      </c>
      <c r="H75" s="7" t="s">
        <v>11</v>
      </c>
      <c r="I75" s="5">
        <f t="shared" si="1"/>
        <v>35</v>
      </c>
      <c r="J75" s="11">
        <v>15</v>
      </c>
      <c r="K75" s="11">
        <v>20</v>
      </c>
    </row>
    <row r="76" spans="1:11" ht="28.5" customHeight="1">
      <c r="A76" s="7" t="s">
        <v>90</v>
      </c>
      <c r="B76" s="7">
        <v>6018</v>
      </c>
      <c r="C76" s="7">
        <v>7295</v>
      </c>
      <c r="D76" s="7" t="s">
        <v>9</v>
      </c>
      <c r="E76" s="7" t="s">
        <v>9</v>
      </c>
      <c r="F76" s="7" t="s">
        <v>10</v>
      </c>
      <c r="G76" s="7">
        <v>1</v>
      </c>
      <c r="H76" s="7">
        <v>7</v>
      </c>
      <c r="I76" s="5">
        <f t="shared" si="1"/>
        <v>30</v>
      </c>
      <c r="J76" s="11">
        <v>30</v>
      </c>
      <c r="K76" s="11"/>
    </row>
    <row r="77" spans="1:11" ht="28.5" customHeight="1">
      <c r="A77" s="7" t="s">
        <v>91</v>
      </c>
      <c r="B77" s="7">
        <v>1200</v>
      </c>
      <c r="C77" s="7">
        <v>774.5</v>
      </c>
      <c r="D77" s="7" t="s">
        <v>9</v>
      </c>
      <c r="E77" s="7" t="s">
        <v>9</v>
      </c>
      <c r="F77" s="7" t="s">
        <v>10</v>
      </c>
      <c r="G77" s="7" t="s">
        <v>11</v>
      </c>
      <c r="H77" s="7" t="s">
        <v>11</v>
      </c>
      <c r="I77" s="5">
        <f t="shared" si="1"/>
        <v>15</v>
      </c>
      <c r="J77" s="11">
        <v>15</v>
      </c>
      <c r="K77" s="11"/>
    </row>
    <row r="78" spans="1:11" s="3" customFormat="1" ht="28.5" customHeight="1">
      <c r="A78" s="12" t="s">
        <v>92</v>
      </c>
      <c r="B78" s="8"/>
      <c r="C78" s="8"/>
      <c r="D78" s="8"/>
      <c r="E78" s="8"/>
      <c r="F78" s="8"/>
      <c r="G78" s="8"/>
      <c r="H78" s="8"/>
      <c r="I78" s="6">
        <f t="shared" si="1"/>
        <v>440</v>
      </c>
      <c r="J78" s="12">
        <f>SUM(J79:J87)</f>
        <v>300</v>
      </c>
      <c r="K78" s="12">
        <v>140</v>
      </c>
    </row>
    <row r="79" spans="1:11" ht="28.5" customHeight="1">
      <c r="A79" s="7" t="s">
        <v>93</v>
      </c>
      <c r="B79" s="7">
        <v>4615</v>
      </c>
      <c r="C79" s="7">
        <v>13569</v>
      </c>
      <c r="D79" s="7" t="s">
        <v>9</v>
      </c>
      <c r="E79" s="7" t="s">
        <v>9</v>
      </c>
      <c r="F79" s="7" t="s">
        <v>10</v>
      </c>
      <c r="G79" s="7" t="s">
        <v>11</v>
      </c>
      <c r="H79" s="7">
        <v>9</v>
      </c>
      <c r="I79" s="5">
        <f t="shared" si="1"/>
        <v>75</v>
      </c>
      <c r="J79" s="11">
        <v>75</v>
      </c>
      <c r="K79" s="11"/>
    </row>
    <row r="80" spans="1:11" ht="28.5" customHeight="1">
      <c r="A80" s="7" t="s">
        <v>94</v>
      </c>
      <c r="B80" s="7">
        <v>520</v>
      </c>
      <c r="C80" s="7">
        <v>6331</v>
      </c>
      <c r="D80" s="7" t="s">
        <v>9</v>
      </c>
      <c r="E80" s="7" t="s">
        <v>9</v>
      </c>
      <c r="F80" s="7" t="s">
        <v>10</v>
      </c>
      <c r="G80" s="7">
        <v>5</v>
      </c>
      <c r="H80" s="7">
        <v>7</v>
      </c>
      <c r="I80" s="5">
        <f t="shared" si="1"/>
        <v>30</v>
      </c>
      <c r="J80" s="11">
        <v>30</v>
      </c>
      <c r="K80" s="11"/>
    </row>
    <row r="81" spans="1:11" ht="28.5" customHeight="1">
      <c r="A81" s="7" t="s">
        <v>95</v>
      </c>
      <c r="B81" s="7">
        <v>600</v>
      </c>
      <c r="C81" s="7">
        <v>7100</v>
      </c>
      <c r="D81" s="7" t="s">
        <v>9</v>
      </c>
      <c r="E81" s="7" t="s">
        <v>9</v>
      </c>
      <c r="F81" s="7" t="s">
        <v>9</v>
      </c>
      <c r="G81" s="7" t="s">
        <v>11</v>
      </c>
      <c r="H81" s="7" t="s">
        <v>11</v>
      </c>
      <c r="I81" s="5">
        <f t="shared" si="1"/>
        <v>15</v>
      </c>
      <c r="J81" s="11">
        <v>15</v>
      </c>
      <c r="K81" s="11"/>
    </row>
    <row r="82" spans="1:11" ht="28.5" customHeight="1">
      <c r="A82" s="7" t="s">
        <v>96</v>
      </c>
      <c r="B82" s="7">
        <v>1000</v>
      </c>
      <c r="C82" s="7">
        <v>2800</v>
      </c>
      <c r="D82" s="7" t="s">
        <v>9</v>
      </c>
      <c r="E82" s="7" t="s">
        <v>9</v>
      </c>
      <c r="F82" s="7" t="s">
        <v>10</v>
      </c>
      <c r="G82" s="7">
        <v>1</v>
      </c>
      <c r="H82" s="7">
        <v>3</v>
      </c>
      <c r="I82" s="5">
        <f t="shared" si="1"/>
        <v>30</v>
      </c>
      <c r="J82" s="11">
        <v>30</v>
      </c>
      <c r="K82" s="11"/>
    </row>
    <row r="83" spans="1:11" ht="28.5" customHeight="1">
      <c r="A83" s="7" t="s">
        <v>97</v>
      </c>
      <c r="B83" s="7">
        <v>600</v>
      </c>
      <c r="C83" s="7">
        <v>4245</v>
      </c>
      <c r="D83" s="7" t="s">
        <v>9</v>
      </c>
      <c r="E83" s="7" t="s">
        <v>9</v>
      </c>
      <c r="F83" s="7" t="s">
        <v>10</v>
      </c>
      <c r="G83" s="16" t="s">
        <v>98</v>
      </c>
      <c r="H83" s="7"/>
      <c r="I83" s="5">
        <f t="shared" si="1"/>
        <v>45</v>
      </c>
      <c r="J83" s="11">
        <v>45</v>
      </c>
      <c r="K83" s="11"/>
    </row>
    <row r="84" spans="1:11" ht="28.5" customHeight="1">
      <c r="A84" s="7" t="s">
        <v>132</v>
      </c>
      <c r="B84" s="7">
        <v>2000</v>
      </c>
      <c r="C84" s="7"/>
      <c r="D84" s="7" t="s">
        <v>9</v>
      </c>
      <c r="E84" s="7"/>
      <c r="F84" s="7"/>
      <c r="G84" s="7"/>
      <c r="H84" s="7"/>
      <c r="I84" s="5">
        <f t="shared" si="1"/>
        <v>85</v>
      </c>
      <c r="J84" s="11">
        <v>15</v>
      </c>
      <c r="K84" s="11">
        <v>70</v>
      </c>
    </row>
    <row r="85" spans="1:11" ht="28.5" customHeight="1">
      <c r="A85" s="7" t="s">
        <v>99</v>
      </c>
      <c r="B85" s="7">
        <v>1000</v>
      </c>
      <c r="C85" s="7">
        <v>1086.4000000000001</v>
      </c>
      <c r="D85" s="7" t="s">
        <v>9</v>
      </c>
      <c r="E85" s="7"/>
      <c r="F85" s="7"/>
      <c r="G85" s="7">
        <v>9</v>
      </c>
      <c r="H85" s="7"/>
      <c r="I85" s="5">
        <f t="shared" si="1"/>
        <v>30</v>
      </c>
      <c r="J85" s="11">
        <v>30</v>
      </c>
      <c r="K85" s="11"/>
    </row>
    <row r="86" spans="1:11" ht="28.5" customHeight="1">
      <c r="A86" s="7" t="s">
        <v>131</v>
      </c>
      <c r="B86" s="7"/>
      <c r="C86" s="7"/>
      <c r="D86" s="7"/>
      <c r="E86" s="7"/>
      <c r="F86" s="7"/>
      <c r="G86" s="7"/>
      <c r="H86" s="7"/>
      <c r="I86" s="5">
        <f t="shared" si="1"/>
        <v>70</v>
      </c>
      <c r="J86" s="11"/>
      <c r="K86" s="11">
        <v>70</v>
      </c>
    </row>
    <row r="87" spans="1:11" ht="28.5" customHeight="1">
      <c r="A87" s="7" t="s">
        <v>100</v>
      </c>
      <c r="B87" s="7">
        <v>500</v>
      </c>
      <c r="C87" s="7">
        <v>550</v>
      </c>
      <c r="D87" s="7" t="s">
        <v>9</v>
      </c>
      <c r="E87" s="7" t="s">
        <v>9</v>
      </c>
      <c r="F87" s="7" t="s">
        <v>10</v>
      </c>
      <c r="G87" s="7" t="s">
        <v>11</v>
      </c>
      <c r="H87" s="7">
        <v>2</v>
      </c>
      <c r="I87" s="5">
        <f t="shared" si="1"/>
        <v>60</v>
      </c>
      <c r="J87" s="11">
        <v>60</v>
      </c>
      <c r="K87" s="11"/>
    </row>
    <row r="88" spans="1:11" s="3" customFormat="1" ht="28.5" customHeight="1">
      <c r="A88" s="12" t="s">
        <v>101</v>
      </c>
      <c r="B88" s="8"/>
      <c r="C88" s="8"/>
      <c r="D88" s="8"/>
      <c r="E88" s="8"/>
      <c r="F88" s="8"/>
      <c r="G88" s="8"/>
      <c r="H88" s="8"/>
      <c r="I88" s="6">
        <f t="shared" si="1"/>
        <v>330</v>
      </c>
      <c r="J88" s="12">
        <f>SUM(J89:J99)</f>
        <v>330</v>
      </c>
      <c r="K88" s="12"/>
    </row>
    <row r="89" spans="1:11" ht="28.5" customHeight="1">
      <c r="A89" s="7" t="s">
        <v>102</v>
      </c>
      <c r="B89" s="7">
        <v>5236</v>
      </c>
      <c r="C89" s="7">
        <v>19627</v>
      </c>
      <c r="D89" s="7" t="s">
        <v>9</v>
      </c>
      <c r="E89" s="7" t="s">
        <v>9</v>
      </c>
      <c r="F89" s="7"/>
      <c r="G89" s="7">
        <v>23</v>
      </c>
      <c r="H89" s="7"/>
      <c r="I89" s="5">
        <f t="shared" si="1"/>
        <v>75</v>
      </c>
      <c r="J89" s="11">
        <v>75</v>
      </c>
      <c r="K89" s="11"/>
    </row>
    <row r="90" spans="1:11" ht="28.5" customHeight="1">
      <c r="A90" s="7" t="s">
        <v>103</v>
      </c>
      <c r="B90" s="7">
        <v>1200</v>
      </c>
      <c r="C90" s="7">
        <v>7140</v>
      </c>
      <c r="D90" s="7" t="s">
        <v>9</v>
      </c>
      <c r="E90" s="7" t="s">
        <v>9</v>
      </c>
      <c r="F90" s="7" t="s">
        <v>10</v>
      </c>
      <c r="G90" s="7" t="s">
        <v>104</v>
      </c>
      <c r="H90" s="7">
        <v>3</v>
      </c>
      <c r="I90" s="5">
        <f t="shared" si="1"/>
        <v>45</v>
      </c>
      <c r="J90" s="11">
        <v>45</v>
      </c>
      <c r="K90" s="11"/>
    </row>
    <row r="91" spans="1:11" ht="28.5" customHeight="1">
      <c r="A91" s="7" t="s">
        <v>105</v>
      </c>
      <c r="B91" s="7">
        <v>200</v>
      </c>
      <c r="C91" s="7">
        <v>5000</v>
      </c>
      <c r="D91" s="7" t="s">
        <v>9</v>
      </c>
      <c r="E91" s="7" t="s">
        <v>9</v>
      </c>
      <c r="F91" s="7" t="s">
        <v>10</v>
      </c>
      <c r="G91" s="7">
        <v>2</v>
      </c>
      <c r="H91" s="7">
        <v>9</v>
      </c>
      <c r="I91" s="5">
        <f t="shared" si="1"/>
        <v>30</v>
      </c>
      <c r="J91" s="11">
        <v>30</v>
      </c>
      <c r="K91" s="11"/>
    </row>
    <row r="92" spans="1:11" ht="28.5" customHeight="1">
      <c r="A92" s="7" t="s">
        <v>106</v>
      </c>
      <c r="B92" s="7">
        <v>1000</v>
      </c>
      <c r="C92" s="7">
        <v>2653</v>
      </c>
      <c r="D92" s="7" t="s">
        <v>9</v>
      </c>
      <c r="E92" s="7" t="s">
        <v>10</v>
      </c>
      <c r="F92" s="7" t="s">
        <v>10</v>
      </c>
      <c r="G92" s="7" t="s">
        <v>11</v>
      </c>
      <c r="H92" s="7" t="s">
        <v>11</v>
      </c>
      <c r="I92" s="5">
        <f t="shared" si="1"/>
        <v>15</v>
      </c>
      <c r="J92" s="11">
        <v>15</v>
      </c>
      <c r="K92" s="11"/>
    </row>
    <row r="93" spans="1:11" ht="28.5" customHeight="1">
      <c r="A93" s="7" t="s">
        <v>107</v>
      </c>
      <c r="B93" s="7">
        <v>280</v>
      </c>
      <c r="C93" s="7">
        <v>2500</v>
      </c>
      <c r="D93" s="7" t="s">
        <v>9</v>
      </c>
      <c r="E93" s="7" t="s">
        <v>9</v>
      </c>
      <c r="F93" s="7" t="s">
        <v>10</v>
      </c>
      <c r="G93" s="7" t="s">
        <v>11</v>
      </c>
      <c r="H93" s="7" t="s">
        <v>11</v>
      </c>
      <c r="I93" s="5">
        <f t="shared" si="1"/>
        <v>15</v>
      </c>
      <c r="J93" s="11">
        <v>15</v>
      </c>
      <c r="K93" s="11"/>
    </row>
    <row r="94" spans="1:11" ht="28.5" customHeight="1">
      <c r="A94" s="7" t="s">
        <v>108</v>
      </c>
      <c r="B94" s="7">
        <v>500</v>
      </c>
      <c r="C94" s="7">
        <v>658</v>
      </c>
      <c r="D94" s="7" t="s">
        <v>9</v>
      </c>
      <c r="E94" s="7" t="s">
        <v>9</v>
      </c>
      <c r="F94" s="7"/>
      <c r="G94" s="7"/>
      <c r="H94" s="7"/>
      <c r="I94" s="5">
        <f t="shared" si="1"/>
        <v>45</v>
      </c>
      <c r="J94" s="11">
        <v>45</v>
      </c>
      <c r="K94" s="11"/>
    </row>
    <row r="95" spans="1:11" ht="28.5" customHeight="1">
      <c r="A95" s="7" t="s">
        <v>109</v>
      </c>
      <c r="B95" s="7">
        <v>208</v>
      </c>
      <c r="C95" s="7">
        <v>582.74</v>
      </c>
      <c r="D95" s="7" t="s">
        <v>9</v>
      </c>
      <c r="E95" s="7" t="s">
        <v>9</v>
      </c>
      <c r="F95" s="7" t="s">
        <v>10</v>
      </c>
      <c r="G95" s="7">
        <v>1</v>
      </c>
      <c r="H95" s="7">
        <v>1</v>
      </c>
      <c r="I95" s="5">
        <f t="shared" si="1"/>
        <v>15</v>
      </c>
      <c r="J95" s="11">
        <v>15</v>
      </c>
      <c r="K95" s="11"/>
    </row>
    <row r="96" spans="1:11" ht="28.5" customHeight="1">
      <c r="A96" s="7" t="s">
        <v>110</v>
      </c>
      <c r="B96" s="7">
        <v>230</v>
      </c>
      <c r="C96" s="7">
        <v>3129</v>
      </c>
      <c r="D96" s="7" t="s">
        <v>9</v>
      </c>
      <c r="E96" s="7" t="s">
        <v>9</v>
      </c>
      <c r="F96" s="7" t="s">
        <v>10</v>
      </c>
      <c r="G96" s="7" t="s">
        <v>11</v>
      </c>
      <c r="H96" s="7" t="s">
        <v>11</v>
      </c>
      <c r="I96" s="5">
        <f t="shared" si="1"/>
        <v>15</v>
      </c>
      <c r="J96" s="11">
        <v>15</v>
      </c>
      <c r="K96" s="11"/>
    </row>
    <row r="97" spans="1:11" ht="28.5" customHeight="1">
      <c r="A97" s="7" t="s">
        <v>111</v>
      </c>
      <c r="B97" s="7">
        <v>3193</v>
      </c>
      <c r="C97" s="7">
        <v>5867</v>
      </c>
      <c r="D97" s="7" t="s">
        <v>9</v>
      </c>
      <c r="E97" s="7" t="s">
        <v>9</v>
      </c>
      <c r="F97" s="7" t="s">
        <v>10</v>
      </c>
      <c r="G97" s="7" t="s">
        <v>11</v>
      </c>
      <c r="H97" s="7" t="s">
        <v>11</v>
      </c>
      <c r="I97" s="5">
        <f t="shared" si="1"/>
        <v>30</v>
      </c>
      <c r="J97" s="11">
        <v>30</v>
      </c>
      <c r="K97" s="11"/>
    </row>
    <row r="98" spans="1:11" ht="28.5" customHeight="1">
      <c r="A98" s="7" t="s">
        <v>112</v>
      </c>
      <c r="B98" s="7">
        <v>5000</v>
      </c>
      <c r="C98" s="7">
        <v>10000</v>
      </c>
      <c r="D98" s="7" t="s">
        <v>9</v>
      </c>
      <c r="E98" s="7" t="s">
        <v>9</v>
      </c>
      <c r="F98" s="7" t="s">
        <v>10</v>
      </c>
      <c r="G98" s="7">
        <v>7</v>
      </c>
      <c r="H98" s="7">
        <v>1</v>
      </c>
      <c r="I98" s="5">
        <f t="shared" si="1"/>
        <v>15</v>
      </c>
      <c r="J98" s="11">
        <v>15</v>
      </c>
      <c r="K98" s="11"/>
    </row>
    <row r="99" spans="1:11" ht="28.5" customHeight="1">
      <c r="A99" s="7" t="s">
        <v>113</v>
      </c>
      <c r="B99" s="7">
        <v>800</v>
      </c>
      <c r="C99" s="7">
        <v>3030.9</v>
      </c>
      <c r="D99" s="7" t="s">
        <v>9</v>
      </c>
      <c r="E99" s="7" t="s">
        <v>9</v>
      </c>
      <c r="F99" s="7" t="s">
        <v>10</v>
      </c>
      <c r="G99" s="7" t="s">
        <v>11</v>
      </c>
      <c r="H99" s="7" t="s">
        <v>11</v>
      </c>
      <c r="I99" s="5">
        <f t="shared" si="1"/>
        <v>30</v>
      </c>
      <c r="J99" s="11">
        <v>30</v>
      </c>
      <c r="K99" s="11"/>
    </row>
    <row r="100" spans="1:11" s="3" customFormat="1" ht="28.5" customHeight="1">
      <c r="A100" s="12" t="s">
        <v>114</v>
      </c>
      <c r="B100" s="8"/>
      <c r="C100" s="8"/>
      <c r="D100" s="8"/>
      <c r="E100" s="8"/>
      <c r="F100" s="8"/>
      <c r="G100" s="8"/>
      <c r="H100" s="8"/>
      <c r="I100" s="6">
        <f t="shared" si="1"/>
        <v>345</v>
      </c>
      <c r="J100" s="12">
        <f>SUM(J101:J105)</f>
        <v>225</v>
      </c>
      <c r="K100" s="12">
        <v>120</v>
      </c>
    </row>
    <row r="101" spans="1:11" ht="28.5" customHeight="1">
      <c r="A101" s="7" t="s">
        <v>115</v>
      </c>
      <c r="B101" s="7">
        <v>800</v>
      </c>
      <c r="C101" s="7">
        <v>5528</v>
      </c>
      <c r="D101" s="7" t="s">
        <v>9</v>
      </c>
      <c r="E101" s="7" t="s">
        <v>9</v>
      </c>
      <c r="F101" s="7" t="s">
        <v>10</v>
      </c>
      <c r="G101" s="7"/>
      <c r="H101" s="7">
        <v>5</v>
      </c>
      <c r="I101" s="5">
        <f t="shared" si="1"/>
        <v>130</v>
      </c>
      <c r="J101" s="11">
        <v>90</v>
      </c>
      <c r="K101" s="11">
        <v>40</v>
      </c>
    </row>
    <row r="102" spans="1:11" ht="28.5" customHeight="1">
      <c r="A102" s="7" t="s">
        <v>116</v>
      </c>
      <c r="B102" s="7">
        <v>500</v>
      </c>
      <c r="C102" s="7">
        <v>1821</v>
      </c>
      <c r="D102" s="7" t="s">
        <v>9</v>
      </c>
      <c r="E102" s="7" t="s">
        <v>9</v>
      </c>
      <c r="F102" s="7" t="s">
        <v>10</v>
      </c>
      <c r="G102" s="7">
        <v>1</v>
      </c>
      <c r="H102" s="7" t="s">
        <v>11</v>
      </c>
      <c r="I102" s="5">
        <f t="shared" si="1"/>
        <v>55</v>
      </c>
      <c r="J102" s="11">
        <v>15</v>
      </c>
      <c r="K102" s="11">
        <v>40</v>
      </c>
    </row>
    <row r="103" spans="1:11" ht="28.5" customHeight="1">
      <c r="A103" s="7" t="s">
        <v>117</v>
      </c>
      <c r="B103" s="7">
        <v>1000</v>
      </c>
      <c r="C103" s="7">
        <v>2617</v>
      </c>
      <c r="D103" s="7" t="s">
        <v>9</v>
      </c>
      <c r="E103" s="7" t="s">
        <v>10</v>
      </c>
      <c r="F103" s="7" t="s">
        <v>10</v>
      </c>
      <c r="G103" s="7">
        <v>2</v>
      </c>
      <c r="H103" s="7" t="s">
        <v>11</v>
      </c>
      <c r="I103" s="5">
        <f t="shared" si="1"/>
        <v>70</v>
      </c>
      <c r="J103" s="11">
        <v>30</v>
      </c>
      <c r="K103" s="11">
        <v>40</v>
      </c>
    </row>
    <row r="104" spans="1:11" ht="28.5" customHeight="1">
      <c r="A104" s="7" t="s">
        <v>118</v>
      </c>
      <c r="B104" s="7">
        <v>2300</v>
      </c>
      <c r="C104" s="7">
        <v>5997</v>
      </c>
      <c r="D104" s="7" t="s">
        <v>9</v>
      </c>
      <c r="E104" s="7" t="s">
        <v>9</v>
      </c>
      <c r="F104" s="7" t="s">
        <v>10</v>
      </c>
      <c r="G104" s="7">
        <v>7</v>
      </c>
      <c r="H104" s="7">
        <v>2</v>
      </c>
      <c r="I104" s="5">
        <f t="shared" si="1"/>
        <v>45</v>
      </c>
      <c r="J104" s="11">
        <v>45</v>
      </c>
      <c r="K104" s="11"/>
    </row>
    <row r="105" spans="1:11" ht="28.5" customHeight="1">
      <c r="A105" s="7" t="s">
        <v>119</v>
      </c>
      <c r="B105" s="7" t="s">
        <v>120</v>
      </c>
      <c r="C105" s="7" t="s">
        <v>121</v>
      </c>
      <c r="D105" s="7" t="s">
        <v>9</v>
      </c>
      <c r="E105" s="7" t="s">
        <v>9</v>
      </c>
      <c r="F105" s="7" t="s">
        <v>10</v>
      </c>
      <c r="G105" s="7">
        <v>2</v>
      </c>
      <c r="H105" s="7">
        <v>1</v>
      </c>
      <c r="I105" s="5">
        <f t="shared" si="1"/>
        <v>45</v>
      </c>
      <c r="J105" s="11">
        <v>45</v>
      </c>
      <c r="K105" s="11"/>
    </row>
    <row r="106" spans="1:11" s="3" customFormat="1" ht="28.5" customHeight="1">
      <c r="A106" s="12" t="s">
        <v>122</v>
      </c>
      <c r="B106" s="8"/>
      <c r="C106" s="8"/>
      <c r="D106" s="8"/>
      <c r="E106" s="8"/>
      <c r="F106" s="8"/>
      <c r="G106" s="8"/>
      <c r="H106" s="8"/>
      <c r="I106" s="6">
        <f t="shared" si="1"/>
        <v>150</v>
      </c>
      <c r="J106" s="12">
        <v>150</v>
      </c>
      <c r="K106" s="12"/>
    </row>
  </sheetData>
  <mergeCells count="2">
    <mergeCell ref="A2:K2"/>
    <mergeCell ref="A3:K3"/>
  </mergeCells>
  <phoneticPr fontId="9" type="noConversion"/>
  <pageMargins left="0.39305555555555599" right="0.39305555555555599" top="0.59027777777777801" bottom="0.59027777777777801" header="0.31388888888888899" footer="0.31388888888888899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研发与技改</vt:lpstr>
      <vt:lpstr>研发与技改!Print_Titles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2017-05-03T00:28:32Z</cp:lastPrinted>
  <dcterms:created xsi:type="dcterms:W3CDTF">2016-11-10T01:34:00Z</dcterms:created>
  <dcterms:modified xsi:type="dcterms:W3CDTF">2017-05-03T10:19:23Z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