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19410" windowHeight="9630"/>
  </bookViews>
  <sheets>
    <sheet name="电商扶贫统筹资金安排" sheetId="4" r:id="rId1"/>
    <sheet name="原始表" sheetId="5" r:id="rId2"/>
    <sheet name="Sheet1" sheetId="1" r:id="rId3"/>
    <sheet name="Sheet2" sheetId="2" r:id="rId4"/>
    <sheet name="Sheet3" sheetId="3" r:id="rId5"/>
  </sheets>
  <calcPr calcId="114210"/>
</workbook>
</file>

<file path=xl/calcChain.xml><?xml version="1.0" encoding="utf-8"?>
<calcChain xmlns="http://schemas.openxmlformats.org/spreadsheetml/2006/main">
  <c r="E102" i="4"/>
  <c r="E5"/>
  <c r="E6"/>
  <c r="E14"/>
  <c r="E37"/>
  <c r="E48"/>
  <c r="E68"/>
  <c r="E59"/>
  <c r="E75"/>
  <c r="E38"/>
  <c r="E53" i="5"/>
  <c r="G53"/>
  <c r="F52"/>
  <c r="H52"/>
  <c r="F51"/>
  <c r="H51"/>
  <c r="H50"/>
  <c r="F50"/>
  <c r="F49"/>
  <c r="H49"/>
  <c r="F48"/>
  <c r="H48"/>
  <c r="F47"/>
  <c r="H47"/>
  <c r="F46"/>
  <c r="H46"/>
  <c r="F45"/>
  <c r="H45"/>
  <c r="F44"/>
  <c r="H44"/>
  <c r="F43"/>
  <c r="H43"/>
  <c r="H42"/>
  <c r="F42"/>
  <c r="F41"/>
  <c r="H41"/>
  <c r="F40"/>
  <c r="H40"/>
  <c r="F39"/>
  <c r="H39"/>
  <c r="F38"/>
  <c r="H38"/>
  <c r="F37"/>
  <c r="H37"/>
  <c r="F36"/>
  <c r="H36"/>
  <c r="F35"/>
  <c r="H35"/>
  <c r="H34"/>
  <c r="F34"/>
  <c r="F33"/>
  <c r="H33"/>
  <c r="F32"/>
  <c r="H32"/>
  <c r="F31"/>
  <c r="H31"/>
  <c r="F30"/>
  <c r="H30"/>
  <c r="F29"/>
  <c r="H29"/>
  <c r="F28"/>
  <c r="H28"/>
  <c r="F27"/>
  <c r="H27"/>
  <c r="H26"/>
  <c r="F26"/>
  <c r="F25"/>
  <c r="H25"/>
  <c r="F24"/>
  <c r="H24"/>
  <c r="F23"/>
  <c r="H23"/>
  <c r="F22"/>
  <c r="H22"/>
  <c r="F21"/>
  <c r="H21"/>
  <c r="F20"/>
  <c r="H20"/>
  <c r="F19"/>
  <c r="H19"/>
  <c r="H18"/>
  <c r="F18"/>
  <c r="F17"/>
  <c r="H17"/>
  <c r="F16"/>
  <c r="H16"/>
  <c r="F15"/>
  <c r="H15"/>
  <c r="F14"/>
  <c r="H14"/>
  <c r="F13"/>
  <c r="H13"/>
  <c r="F12"/>
  <c r="H12"/>
  <c r="F11"/>
  <c r="H11"/>
  <c r="H10"/>
  <c r="F10"/>
  <c r="F9"/>
  <c r="H9"/>
  <c r="F8"/>
  <c r="H8"/>
  <c r="F7"/>
  <c r="H7"/>
  <c r="F6"/>
  <c r="H6"/>
  <c r="F5"/>
  <c r="H5"/>
  <c r="F4"/>
  <c r="H4"/>
  <c r="F3"/>
  <c r="H3"/>
  <c r="H2"/>
  <c r="F2"/>
  <c r="F53"/>
  <c r="H53"/>
</calcChain>
</file>

<file path=xl/sharedStrings.xml><?xml version="1.0" encoding="utf-8"?>
<sst xmlns="http://schemas.openxmlformats.org/spreadsheetml/2006/main" count="345" uniqueCount="256">
  <si>
    <t>序号</t>
  </si>
  <si>
    <t>市州</t>
    <phoneticPr fontId="4" type="noConversion"/>
  </si>
  <si>
    <t>新化县</t>
  </si>
  <si>
    <t>桑植县</t>
  </si>
  <si>
    <t>永州</t>
    <phoneticPr fontId="4" type="noConversion"/>
  </si>
  <si>
    <t>双牌县</t>
  </si>
  <si>
    <t>辰溪县</t>
  </si>
  <si>
    <t>湘西</t>
    <phoneticPr fontId="4" type="noConversion"/>
  </si>
  <si>
    <t>花垣县</t>
  </si>
  <si>
    <t>邵阳</t>
    <phoneticPr fontId="4" type="noConversion"/>
  </si>
  <si>
    <t>城步县</t>
  </si>
  <si>
    <t>岳阳</t>
    <phoneticPr fontId="4" type="noConversion"/>
  </si>
  <si>
    <t>平江县</t>
  </si>
  <si>
    <t>常德</t>
    <phoneticPr fontId="4" type="noConversion"/>
  </si>
  <si>
    <t>石门县</t>
  </si>
  <si>
    <t>衡阳</t>
    <phoneticPr fontId="4" type="noConversion"/>
  </si>
  <si>
    <t>祁东县</t>
  </si>
  <si>
    <t>株洲</t>
    <phoneticPr fontId="4" type="noConversion"/>
  </si>
  <si>
    <t>炎陵县</t>
  </si>
  <si>
    <t>郴州</t>
    <phoneticPr fontId="4" type="noConversion"/>
  </si>
  <si>
    <t>宜章县</t>
  </si>
  <si>
    <t>江华县</t>
  </si>
  <si>
    <t>洪江区</t>
  </si>
  <si>
    <t>吉首市</t>
  </si>
  <si>
    <t>凤凰县</t>
  </si>
  <si>
    <t>麻阳县</t>
  </si>
  <si>
    <t>新邵县</t>
  </si>
  <si>
    <t>安化县</t>
  </si>
  <si>
    <t>永顺县</t>
  </si>
  <si>
    <t>溆浦县</t>
  </si>
  <si>
    <t>洪江市</t>
  </si>
  <si>
    <t>绥宁县</t>
  </si>
  <si>
    <t>江永县</t>
  </si>
  <si>
    <t>芷江县</t>
  </si>
  <si>
    <t>龙山县</t>
  </si>
  <si>
    <t>古丈县</t>
  </si>
  <si>
    <t>武冈市</t>
  </si>
  <si>
    <t>慈利县</t>
  </si>
  <si>
    <t>靖州县</t>
  </si>
  <si>
    <t>会同县</t>
  </si>
  <si>
    <t>隆回县</t>
  </si>
  <si>
    <t>武陵源区</t>
  </si>
  <si>
    <t>涟源市</t>
  </si>
  <si>
    <t>沅陵县</t>
  </si>
  <si>
    <t>泸溪县</t>
  </si>
  <si>
    <t>安仁县</t>
  </si>
  <si>
    <t>洞口县</t>
  </si>
  <si>
    <t>新宁县</t>
  </si>
  <si>
    <t>双峰县</t>
  </si>
  <si>
    <t>鹤城区</t>
  </si>
  <si>
    <t>宁远县</t>
  </si>
  <si>
    <t>新晃县</t>
  </si>
  <si>
    <t>中方县</t>
  </si>
  <si>
    <t>汝城县</t>
  </si>
  <si>
    <t>桂东县</t>
  </si>
  <si>
    <t>永定区</t>
  </si>
  <si>
    <t>新田县</t>
  </si>
  <si>
    <t>通道县</t>
  </si>
  <si>
    <t>茶陵县</t>
  </si>
  <si>
    <t>邵阳县</t>
  </si>
  <si>
    <t>保靖县</t>
  </si>
  <si>
    <t>县市区</t>
    <phoneticPr fontId="4" type="noConversion"/>
  </si>
  <si>
    <t>最终分数</t>
  </si>
  <si>
    <t>资金比重</t>
  </si>
  <si>
    <t>资金</t>
  </si>
  <si>
    <t>总金额</t>
    <phoneticPr fontId="4" type="noConversion"/>
  </si>
  <si>
    <t>娄底</t>
    <phoneticPr fontId="4" type="noConversion"/>
  </si>
  <si>
    <t>张家界</t>
    <phoneticPr fontId="4" type="noConversion"/>
  </si>
  <si>
    <t>怀化</t>
    <phoneticPr fontId="4" type="noConversion"/>
  </si>
  <si>
    <t>益阳</t>
    <phoneticPr fontId="4" type="noConversion"/>
  </si>
  <si>
    <t>前21</t>
    <phoneticPr fontId="4" type="noConversion"/>
  </si>
  <si>
    <t>2017年度省级流通产业发展专项中用于支持农村流通产业基础设施建设的统筹整合涉农资金安排表</t>
    <phoneticPr fontId="3" type="noConversion"/>
  </si>
  <si>
    <t>单位：万元</t>
    <phoneticPr fontId="3" type="noConversion"/>
  </si>
  <si>
    <t>附件</t>
    <phoneticPr fontId="3" type="noConversion"/>
  </si>
  <si>
    <t>市州</t>
    <phoneticPr fontId="3" type="noConversion"/>
  </si>
  <si>
    <t>县市区</t>
    <phoneticPr fontId="3" type="noConversion"/>
  </si>
  <si>
    <t>项目单位</t>
    <phoneticPr fontId="3" type="noConversion"/>
  </si>
  <si>
    <t>项目名称</t>
    <phoneticPr fontId="3" type="noConversion"/>
  </si>
  <si>
    <t>金额</t>
    <phoneticPr fontId="3" type="noConversion"/>
  </si>
  <si>
    <t>合计</t>
  </si>
  <si>
    <t>市本级及所辖区小计</t>
  </si>
  <si>
    <t>株洲市</t>
    <phoneticPr fontId="3" type="noConversion"/>
  </si>
  <si>
    <t>株洲市小计</t>
  </si>
  <si>
    <t>市本级</t>
    <phoneticPr fontId="3" type="noConversion"/>
  </si>
  <si>
    <t>市本级</t>
    <phoneticPr fontId="3" type="noConversion"/>
  </si>
  <si>
    <t>茶陵县</t>
    <phoneticPr fontId="3" type="noConversion"/>
  </si>
  <si>
    <t>茶陵县小计</t>
    <phoneticPr fontId="3" type="noConversion"/>
  </si>
  <si>
    <t>炎陵县</t>
    <phoneticPr fontId="3" type="noConversion"/>
  </si>
  <si>
    <t>炎陵县小计</t>
    <phoneticPr fontId="3" type="noConversion"/>
  </si>
  <si>
    <t>衡阳市</t>
    <phoneticPr fontId="3" type="noConversion"/>
  </si>
  <si>
    <t>衡阳市小计</t>
    <phoneticPr fontId="3" type="noConversion"/>
  </si>
  <si>
    <t>祁东县</t>
    <phoneticPr fontId="3" type="noConversion"/>
  </si>
  <si>
    <t>祁东县小计</t>
    <phoneticPr fontId="3" type="noConversion"/>
  </si>
  <si>
    <t>邵阳市</t>
    <phoneticPr fontId="3" type="noConversion"/>
  </si>
  <si>
    <t>邵阳市小计</t>
    <phoneticPr fontId="3" type="noConversion"/>
  </si>
  <si>
    <t>新邵县</t>
    <phoneticPr fontId="3" type="noConversion"/>
  </si>
  <si>
    <t>新邵县小计</t>
    <phoneticPr fontId="3" type="noConversion"/>
  </si>
  <si>
    <t>隆回县</t>
    <phoneticPr fontId="3" type="noConversion"/>
  </si>
  <si>
    <t>隆回县小计</t>
    <phoneticPr fontId="3" type="noConversion"/>
  </si>
  <si>
    <t>武冈市</t>
    <phoneticPr fontId="3" type="noConversion"/>
  </si>
  <si>
    <t>武冈市小计</t>
    <phoneticPr fontId="3" type="noConversion"/>
  </si>
  <si>
    <t>洞口县</t>
    <phoneticPr fontId="3" type="noConversion"/>
  </si>
  <si>
    <t>洞口县小计</t>
    <phoneticPr fontId="3" type="noConversion"/>
  </si>
  <si>
    <t>新宁县</t>
    <phoneticPr fontId="3" type="noConversion"/>
  </si>
  <si>
    <t>新宁县小计</t>
    <phoneticPr fontId="3" type="noConversion"/>
  </si>
  <si>
    <t>邵阳县</t>
    <phoneticPr fontId="3" type="noConversion"/>
  </si>
  <si>
    <t>邵阳县小计</t>
    <phoneticPr fontId="3" type="noConversion"/>
  </si>
  <si>
    <t>城步县</t>
    <phoneticPr fontId="3" type="noConversion"/>
  </si>
  <si>
    <t>绥宁县</t>
    <phoneticPr fontId="3" type="noConversion"/>
  </si>
  <si>
    <t>绥宁县小计</t>
    <phoneticPr fontId="3" type="noConversion"/>
  </si>
  <si>
    <t>岳阳市</t>
    <phoneticPr fontId="3" type="noConversion"/>
  </si>
  <si>
    <t>岳阳市小计</t>
    <phoneticPr fontId="3" type="noConversion"/>
  </si>
  <si>
    <t>平江县</t>
    <phoneticPr fontId="3" type="noConversion"/>
  </si>
  <si>
    <t>平江县小计</t>
    <phoneticPr fontId="3" type="noConversion"/>
  </si>
  <si>
    <t>常德市</t>
    <phoneticPr fontId="3" type="noConversion"/>
  </si>
  <si>
    <t>常德市小计</t>
    <phoneticPr fontId="3" type="noConversion"/>
  </si>
  <si>
    <t>石门县</t>
    <phoneticPr fontId="3" type="noConversion"/>
  </si>
  <si>
    <t>石门县小计</t>
    <phoneticPr fontId="3" type="noConversion"/>
  </si>
  <si>
    <t>张家界市</t>
    <phoneticPr fontId="3" type="noConversion"/>
  </si>
  <si>
    <t>张家界市小计</t>
    <phoneticPr fontId="3" type="noConversion"/>
  </si>
  <si>
    <t>慈利县</t>
    <phoneticPr fontId="3" type="noConversion"/>
  </si>
  <si>
    <t>慈利县小计</t>
    <phoneticPr fontId="3" type="noConversion"/>
  </si>
  <si>
    <t>桑植县</t>
    <phoneticPr fontId="3" type="noConversion"/>
  </si>
  <si>
    <t>桑植县小计</t>
    <phoneticPr fontId="3" type="noConversion"/>
  </si>
  <si>
    <t>益阳市</t>
    <phoneticPr fontId="3" type="noConversion"/>
  </si>
  <si>
    <t>益阳市小计</t>
    <phoneticPr fontId="3" type="noConversion"/>
  </si>
  <si>
    <t>安化县</t>
    <phoneticPr fontId="3" type="noConversion"/>
  </si>
  <si>
    <t>安化县小计</t>
    <phoneticPr fontId="3" type="noConversion"/>
  </si>
  <si>
    <t>永州市</t>
    <phoneticPr fontId="3" type="noConversion"/>
  </si>
  <si>
    <t>永州市小计</t>
    <phoneticPr fontId="3" type="noConversion"/>
  </si>
  <si>
    <t>宁远县小计</t>
    <phoneticPr fontId="3" type="noConversion"/>
  </si>
  <si>
    <t>江永县</t>
    <phoneticPr fontId="3" type="noConversion"/>
  </si>
  <si>
    <t>江永县小计</t>
    <phoneticPr fontId="3" type="noConversion"/>
  </si>
  <si>
    <t>江华县</t>
    <phoneticPr fontId="3" type="noConversion"/>
  </si>
  <si>
    <t>江华县小计</t>
    <phoneticPr fontId="3" type="noConversion"/>
  </si>
  <si>
    <t>新田县</t>
    <phoneticPr fontId="3" type="noConversion"/>
  </si>
  <si>
    <t>新田县小计</t>
    <phoneticPr fontId="3" type="noConversion"/>
  </si>
  <si>
    <t>双牌县</t>
    <phoneticPr fontId="3" type="noConversion"/>
  </si>
  <si>
    <t>双牌县小计</t>
    <phoneticPr fontId="3" type="noConversion"/>
  </si>
  <si>
    <t>郴州市</t>
    <phoneticPr fontId="3" type="noConversion"/>
  </si>
  <si>
    <t>郴州市小计</t>
    <phoneticPr fontId="3" type="noConversion"/>
  </si>
  <si>
    <t>宜章县</t>
    <phoneticPr fontId="3" type="noConversion"/>
  </si>
  <si>
    <t>宜章县小计</t>
    <phoneticPr fontId="3" type="noConversion"/>
  </si>
  <si>
    <t>汝城县</t>
    <phoneticPr fontId="3" type="noConversion"/>
  </si>
  <si>
    <t>桂东县</t>
    <phoneticPr fontId="3" type="noConversion"/>
  </si>
  <si>
    <t>桂东县小计</t>
    <phoneticPr fontId="3" type="noConversion"/>
  </si>
  <si>
    <t>安仁县</t>
    <phoneticPr fontId="3" type="noConversion"/>
  </si>
  <si>
    <t>安仁县小计</t>
    <phoneticPr fontId="3" type="noConversion"/>
  </si>
  <si>
    <t>娄底市</t>
    <phoneticPr fontId="3" type="noConversion"/>
  </si>
  <si>
    <t>娄底市小计</t>
    <phoneticPr fontId="3" type="noConversion"/>
  </si>
  <si>
    <t>涟源市</t>
    <phoneticPr fontId="3" type="noConversion"/>
  </si>
  <si>
    <t>涟源市小计</t>
    <phoneticPr fontId="3" type="noConversion"/>
  </si>
  <si>
    <t>双峰县</t>
    <phoneticPr fontId="3" type="noConversion"/>
  </si>
  <si>
    <t>双峰县小计</t>
    <phoneticPr fontId="3" type="noConversion"/>
  </si>
  <si>
    <t>新化县</t>
    <phoneticPr fontId="3" type="noConversion"/>
  </si>
  <si>
    <t>新化县小计</t>
    <phoneticPr fontId="3" type="noConversion"/>
  </si>
  <si>
    <t>怀化市</t>
    <phoneticPr fontId="3" type="noConversion"/>
  </si>
  <si>
    <t>怀化市小计</t>
    <phoneticPr fontId="3" type="noConversion"/>
  </si>
  <si>
    <t>沅陵县</t>
    <phoneticPr fontId="3" type="noConversion"/>
  </si>
  <si>
    <t>沅陵县小计</t>
    <phoneticPr fontId="3" type="noConversion"/>
  </si>
  <si>
    <t>辰溪县</t>
    <phoneticPr fontId="3" type="noConversion"/>
  </si>
  <si>
    <t>辰溪县小计</t>
    <phoneticPr fontId="3" type="noConversion"/>
  </si>
  <si>
    <t>溆浦县</t>
    <phoneticPr fontId="3" type="noConversion"/>
  </si>
  <si>
    <t>溆浦县小计</t>
    <phoneticPr fontId="3" type="noConversion"/>
  </si>
  <si>
    <t>麻阳县</t>
    <phoneticPr fontId="3" type="noConversion"/>
  </si>
  <si>
    <t>麻阳县小计</t>
    <phoneticPr fontId="3" type="noConversion"/>
  </si>
  <si>
    <t>新晃县</t>
    <phoneticPr fontId="3" type="noConversion"/>
  </si>
  <si>
    <t>新晃县小计</t>
    <phoneticPr fontId="3" type="noConversion"/>
  </si>
  <si>
    <t>芷江县</t>
    <phoneticPr fontId="3" type="noConversion"/>
  </si>
  <si>
    <t>芷江县小计</t>
    <phoneticPr fontId="3" type="noConversion"/>
  </si>
  <si>
    <t>中方县</t>
    <phoneticPr fontId="3" type="noConversion"/>
  </si>
  <si>
    <t>中方县小计</t>
    <phoneticPr fontId="3" type="noConversion"/>
  </si>
  <si>
    <t>洪江市</t>
    <phoneticPr fontId="3" type="noConversion"/>
  </si>
  <si>
    <t>洪江市小计</t>
    <phoneticPr fontId="3" type="noConversion"/>
  </si>
  <si>
    <t>洪江区</t>
    <phoneticPr fontId="3" type="noConversion"/>
  </si>
  <si>
    <t>洪江区小计</t>
    <phoneticPr fontId="3" type="noConversion"/>
  </si>
  <si>
    <t>会同县</t>
    <phoneticPr fontId="3" type="noConversion"/>
  </si>
  <si>
    <t>会同县小计</t>
    <phoneticPr fontId="3" type="noConversion"/>
  </si>
  <si>
    <t>靖州县</t>
    <phoneticPr fontId="3" type="noConversion"/>
  </si>
  <si>
    <t>靖州县小计</t>
    <phoneticPr fontId="3" type="noConversion"/>
  </si>
  <si>
    <t>通道县</t>
    <phoneticPr fontId="3" type="noConversion"/>
  </si>
  <si>
    <t>通道县小计</t>
    <phoneticPr fontId="3" type="noConversion"/>
  </si>
  <si>
    <t>湘西土家族苗族自治州</t>
    <phoneticPr fontId="3" type="noConversion"/>
  </si>
  <si>
    <t>湘西土家族苗族自治州小计</t>
    <phoneticPr fontId="3" type="noConversion"/>
  </si>
  <si>
    <t>吉首市</t>
    <phoneticPr fontId="3" type="noConversion"/>
  </si>
  <si>
    <t>吉首市小计</t>
    <phoneticPr fontId="3" type="noConversion"/>
  </si>
  <si>
    <t>泸溪县</t>
    <phoneticPr fontId="3" type="noConversion"/>
  </si>
  <si>
    <t>泸溪县小计</t>
    <phoneticPr fontId="3" type="noConversion"/>
  </si>
  <si>
    <t>凤凰县</t>
    <phoneticPr fontId="3" type="noConversion"/>
  </si>
  <si>
    <t>凤凰县小计</t>
    <phoneticPr fontId="3" type="noConversion"/>
  </si>
  <si>
    <t>花垣县</t>
    <phoneticPr fontId="3" type="noConversion"/>
  </si>
  <si>
    <t>花垣县小计</t>
    <phoneticPr fontId="3" type="noConversion"/>
  </si>
  <si>
    <t>保靖县</t>
    <phoneticPr fontId="3" type="noConversion"/>
  </si>
  <si>
    <t>保靖县小计</t>
    <phoneticPr fontId="3" type="noConversion"/>
  </si>
  <si>
    <t>古丈县</t>
    <phoneticPr fontId="3" type="noConversion"/>
  </si>
  <si>
    <t>古丈县小计</t>
    <phoneticPr fontId="3" type="noConversion"/>
  </si>
  <si>
    <t>永顺县</t>
    <phoneticPr fontId="3" type="noConversion"/>
  </si>
  <si>
    <t>永顺县小计</t>
    <phoneticPr fontId="3" type="noConversion"/>
  </si>
  <si>
    <t>龙山县</t>
    <phoneticPr fontId="3" type="noConversion"/>
  </si>
  <si>
    <t>龙山县小计</t>
    <phoneticPr fontId="3" type="noConversion"/>
  </si>
  <si>
    <t>茶陵县财政局</t>
    <phoneticPr fontId="3" type="noConversion"/>
  </si>
  <si>
    <t>炎陵县财政局</t>
    <phoneticPr fontId="3" type="noConversion"/>
  </si>
  <si>
    <t>祁东县财政局</t>
    <phoneticPr fontId="3" type="noConversion"/>
  </si>
  <si>
    <t>新邵县财政局</t>
    <phoneticPr fontId="3" type="noConversion"/>
  </si>
  <si>
    <t>石门县财政局</t>
    <phoneticPr fontId="3" type="noConversion"/>
  </si>
  <si>
    <t>慈利县财政局</t>
    <phoneticPr fontId="3" type="noConversion"/>
  </si>
  <si>
    <t>桑植县财政局</t>
    <phoneticPr fontId="3" type="noConversion"/>
  </si>
  <si>
    <t>安化县财政局</t>
    <phoneticPr fontId="3" type="noConversion"/>
  </si>
  <si>
    <t>宁远县</t>
    <phoneticPr fontId="3" type="noConversion"/>
  </si>
  <si>
    <t>江永县财政局</t>
    <phoneticPr fontId="3" type="noConversion"/>
  </si>
  <si>
    <t>江华县财政局</t>
    <phoneticPr fontId="3" type="noConversion"/>
  </si>
  <si>
    <t>新田县财政局</t>
    <phoneticPr fontId="3" type="noConversion"/>
  </si>
  <si>
    <t>双牌县财政局</t>
    <phoneticPr fontId="3" type="noConversion"/>
  </si>
  <si>
    <t>宁远县财政局</t>
    <phoneticPr fontId="3" type="noConversion"/>
  </si>
  <si>
    <t>宜章县财政局</t>
    <phoneticPr fontId="3" type="noConversion"/>
  </si>
  <si>
    <t>汝城县小计</t>
    <phoneticPr fontId="3" type="noConversion"/>
  </si>
  <si>
    <t>汝城县财政局</t>
  </si>
  <si>
    <t>桂东县财政局</t>
    <phoneticPr fontId="3" type="noConversion"/>
  </si>
  <si>
    <t>新化县财政局</t>
    <phoneticPr fontId="3" type="noConversion"/>
  </si>
  <si>
    <t>双峰县财政局</t>
    <phoneticPr fontId="3" type="noConversion"/>
  </si>
  <si>
    <t>涟源市财政局</t>
    <phoneticPr fontId="3" type="noConversion"/>
  </si>
  <si>
    <t>辰溪县财政局</t>
    <phoneticPr fontId="3" type="noConversion"/>
  </si>
  <si>
    <t>市本级小计</t>
    <phoneticPr fontId="3" type="noConversion"/>
  </si>
  <si>
    <t>新晃县财政局</t>
    <phoneticPr fontId="3" type="noConversion"/>
  </si>
  <si>
    <t>中方县财政局</t>
    <phoneticPr fontId="3" type="noConversion"/>
  </si>
  <si>
    <t>通道县财政局</t>
    <phoneticPr fontId="3" type="noConversion"/>
  </si>
  <si>
    <t>隆回县财政局</t>
    <phoneticPr fontId="3" type="noConversion"/>
  </si>
  <si>
    <t>城步县财政局</t>
    <phoneticPr fontId="3" type="noConversion"/>
  </si>
  <si>
    <t>鹤城区财政局</t>
    <phoneticPr fontId="3" type="noConversion"/>
  </si>
  <si>
    <t>龙山县财政局</t>
    <phoneticPr fontId="3" type="noConversion"/>
  </si>
  <si>
    <t>永顺县财政局</t>
    <phoneticPr fontId="3" type="noConversion"/>
  </si>
  <si>
    <t>古丈县财政局</t>
    <phoneticPr fontId="3" type="noConversion"/>
  </si>
  <si>
    <t>保靖县财政局</t>
    <phoneticPr fontId="3" type="noConversion"/>
  </si>
  <si>
    <t>花垣县财政局</t>
    <phoneticPr fontId="3" type="noConversion"/>
  </si>
  <si>
    <t>凤凰县财政局</t>
    <phoneticPr fontId="3" type="noConversion"/>
  </si>
  <si>
    <t>泸溪县财政局</t>
    <phoneticPr fontId="3" type="noConversion"/>
  </si>
  <si>
    <t>吉首市财政局</t>
    <phoneticPr fontId="3" type="noConversion"/>
  </si>
  <si>
    <t>靖州县财政局</t>
    <phoneticPr fontId="3" type="noConversion"/>
  </si>
  <si>
    <t>会同县财政局</t>
    <phoneticPr fontId="3" type="noConversion"/>
  </si>
  <si>
    <t>洪江区财政局</t>
    <phoneticPr fontId="3" type="noConversion"/>
  </si>
  <si>
    <t>洪江市财政局</t>
    <phoneticPr fontId="3" type="noConversion"/>
  </si>
  <si>
    <t>芷江县财政局</t>
    <phoneticPr fontId="3" type="noConversion"/>
  </si>
  <si>
    <t>麻阳县财政局</t>
    <phoneticPr fontId="3" type="noConversion"/>
  </si>
  <si>
    <t>溆浦县财政局</t>
    <phoneticPr fontId="3" type="noConversion"/>
  </si>
  <si>
    <t>沅陵县财政局</t>
    <phoneticPr fontId="3" type="noConversion"/>
  </si>
  <si>
    <t>安仁县财政局</t>
    <phoneticPr fontId="3" type="noConversion"/>
  </si>
  <si>
    <t>武陵源区财政局</t>
    <phoneticPr fontId="3" type="noConversion"/>
  </si>
  <si>
    <t>永定区财政局</t>
    <phoneticPr fontId="3" type="noConversion"/>
  </si>
  <si>
    <t>平江县财政局</t>
    <phoneticPr fontId="3" type="noConversion"/>
  </si>
  <si>
    <t>绥宁县财政局</t>
    <phoneticPr fontId="3" type="noConversion"/>
  </si>
  <si>
    <t>邵阳县财政局</t>
    <phoneticPr fontId="3" type="noConversion"/>
  </si>
  <si>
    <t>新宁县财政局</t>
    <phoneticPr fontId="3" type="noConversion"/>
  </si>
  <si>
    <t>洞口县财政局</t>
    <phoneticPr fontId="3" type="noConversion"/>
  </si>
  <si>
    <t>武冈市财政局</t>
    <phoneticPr fontId="3" type="noConversion"/>
  </si>
  <si>
    <t>精准扶贫项目</t>
    <phoneticPr fontId="3" type="noConversion"/>
  </si>
  <si>
    <t>城步县小计</t>
    <phoneticPr fontId="3" type="noConversion"/>
  </si>
</sst>
</file>

<file path=xl/styles.xml><?xml version="1.0" encoding="utf-8"?>
<styleSheet xmlns="http://schemas.openxmlformats.org/spreadsheetml/2006/main">
  <numFmts count="3">
    <numFmt numFmtId="176" formatCode="0.0000_ "/>
    <numFmt numFmtId="177" formatCode="0.00_ "/>
    <numFmt numFmtId="178" formatCode="#,##0.00_ "/>
  </numFmts>
  <fonts count="18">
    <font>
      <sz val="11"/>
      <color theme="1"/>
      <name val="宋体"/>
      <charset val="134"/>
      <scheme val="minor"/>
    </font>
    <font>
      <sz val="11"/>
      <color indexed="8"/>
      <name val="宋体"/>
      <charset val="134"/>
    </font>
    <font>
      <b/>
      <sz val="11"/>
      <color indexed="8"/>
      <name val="宋体"/>
      <charset val="134"/>
    </font>
    <font>
      <sz val="9"/>
      <name val="宋体"/>
      <charset val="134"/>
    </font>
    <font>
      <sz val="9"/>
      <name val="宋体"/>
      <charset val="134"/>
    </font>
    <font>
      <sz val="12"/>
      <name val="宋体"/>
      <charset val="134"/>
    </font>
    <font>
      <b/>
      <sz val="12"/>
      <color indexed="8"/>
      <name val="宋体"/>
      <charset val="134"/>
    </font>
    <font>
      <b/>
      <sz val="14"/>
      <color indexed="8"/>
      <name val="宋体"/>
      <charset val="134"/>
    </font>
    <font>
      <sz val="18"/>
      <color indexed="8"/>
      <name val="方正小标宋简体"/>
      <family val="4"/>
      <charset val="134"/>
    </font>
    <font>
      <sz val="10"/>
      <color indexed="8"/>
      <name val="黑体"/>
      <charset val="134"/>
    </font>
    <font>
      <b/>
      <sz val="9"/>
      <name val="仿宋_GB2312"/>
      <family val="3"/>
      <charset val="134"/>
    </font>
    <font>
      <b/>
      <sz val="9"/>
      <name val="Times New Roman"/>
      <family val="1"/>
    </font>
    <font>
      <sz val="9"/>
      <name val="仿宋_GB2312"/>
      <family val="3"/>
      <charset val="134"/>
    </font>
    <font>
      <sz val="9"/>
      <name val="Times New Roman"/>
      <family val="1"/>
    </font>
    <font>
      <sz val="9"/>
      <color indexed="8"/>
      <name val="Times New Roman"/>
      <family val="1"/>
    </font>
    <font>
      <sz val="9"/>
      <color indexed="8"/>
      <name val="仿宋_GB2312"/>
      <family val="3"/>
      <charset val="134"/>
    </font>
    <font>
      <b/>
      <sz val="9"/>
      <color indexed="8"/>
      <name val="Times New Roman"/>
      <family val="1"/>
    </font>
    <font>
      <b/>
      <sz val="9"/>
      <color indexed="8"/>
      <name val="仿宋_GB2312"/>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cellStyleXfs>
  <cellXfs count="63">
    <xf numFmtId="0" fontId="0" fillId="0" borderId="0" xfId="0">
      <alignment vertical="center"/>
    </xf>
    <xf numFmtId="0" fontId="2" fillId="0" borderId="1" xfId="1" applyFont="1" applyBorder="1" applyAlignment="1">
      <alignment horizontal="center" vertical="center"/>
    </xf>
    <xf numFmtId="0" fontId="2" fillId="0" borderId="1" xfId="1" applyFont="1" applyFill="1" applyBorder="1" applyAlignment="1">
      <alignment horizontal="center" vertical="center"/>
    </xf>
    <xf numFmtId="0" fontId="1" fillId="0" borderId="0" xfId="1">
      <alignment vertical="center"/>
    </xf>
    <xf numFmtId="0" fontId="1" fillId="0" borderId="1" xfId="1" applyBorder="1" applyAlignment="1">
      <alignment horizontal="center" vertical="center"/>
    </xf>
    <xf numFmtId="0" fontId="1" fillId="0" borderId="1" xfId="1" applyFont="1" applyFill="1" applyBorder="1" applyAlignment="1">
      <alignment horizontal="center" vertical="center"/>
    </xf>
    <xf numFmtId="0" fontId="1" fillId="0" borderId="0" xfId="1" applyAlignment="1">
      <alignment horizontal="center" vertical="center"/>
    </xf>
    <xf numFmtId="0" fontId="1" fillId="0" borderId="0" xfId="1" applyFill="1">
      <alignment vertical="center"/>
    </xf>
    <xf numFmtId="176" fontId="1" fillId="0" borderId="1" xfId="1" applyNumberFormat="1" applyBorder="1" applyAlignment="1">
      <alignment horizontal="center" vertical="center"/>
    </xf>
    <xf numFmtId="177" fontId="1" fillId="0" borderId="0" xfId="1" applyNumberFormat="1" applyAlignment="1">
      <alignment horizontal="center" vertical="center"/>
    </xf>
    <xf numFmtId="177" fontId="1" fillId="0" borderId="0" xfId="1" applyNumberFormat="1">
      <alignment vertical="center"/>
    </xf>
    <xf numFmtId="0" fontId="7" fillId="0" borderId="0" xfId="1" applyFont="1" applyBorder="1" applyAlignment="1">
      <alignment horizontal="center" vertical="center"/>
    </xf>
    <xf numFmtId="0" fontId="9" fillId="0" borderId="0" xfId="1" applyFont="1" applyAlignment="1">
      <alignment horizontal="lef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1" xfId="5" applyFont="1" applyFill="1" applyBorder="1" applyAlignment="1">
      <alignment horizontal="center" vertical="center" wrapText="1" shrinkToFit="1"/>
    </xf>
    <xf numFmtId="0" fontId="12" fillId="0" borderId="1" xfId="0" applyFont="1" applyBorder="1" applyAlignment="1" applyProtection="1">
      <alignment horizontal="center" vertical="center" wrapText="1"/>
    </xf>
    <xf numFmtId="0" fontId="10" fillId="0" borderId="1" xfId="4" applyFont="1" applyFill="1" applyBorder="1" applyAlignment="1">
      <alignment horizontal="center" vertical="center" wrapText="1"/>
    </xf>
    <xf numFmtId="0" fontId="11" fillId="0" borderId="1" xfId="4" applyFont="1" applyFill="1" applyBorder="1" applyAlignment="1">
      <alignment horizontal="center" vertical="center" wrapText="1"/>
    </xf>
    <xf numFmtId="0" fontId="11" fillId="0" borderId="1" xfId="4" applyFont="1" applyFill="1" applyBorder="1" applyAlignment="1">
      <alignment horizontal="center" vertical="center" wrapText="1" shrinkToFit="1"/>
    </xf>
    <xf numFmtId="0" fontId="17" fillId="0" borderId="1" xfId="4" applyFont="1" applyFill="1" applyBorder="1" applyAlignment="1">
      <alignment horizontal="center" vertical="center" wrapText="1"/>
    </xf>
    <xf numFmtId="0" fontId="16" fillId="0" borderId="1" xfId="5" applyFont="1" applyFill="1" applyBorder="1" applyAlignment="1">
      <alignment horizontal="center" vertical="center" wrapText="1" shrinkToFit="1"/>
    </xf>
    <xf numFmtId="0" fontId="16" fillId="0"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178" fontId="1" fillId="0" borderId="0" xfId="1" applyNumberFormat="1" applyAlignment="1">
      <alignment horizontal="center" vertical="center"/>
    </xf>
    <xf numFmtId="178" fontId="6" fillId="0" borderId="0" xfId="1" applyNumberFormat="1" applyFont="1" applyBorder="1" applyAlignment="1">
      <alignment horizontal="right" vertical="center"/>
    </xf>
    <xf numFmtId="178" fontId="10" fillId="0" borderId="1" xfId="0" applyNumberFormat="1" applyFont="1" applyBorder="1" applyAlignment="1">
      <alignment horizontal="center" vertical="center"/>
    </xf>
    <xf numFmtId="178" fontId="11" fillId="0" borderId="1" xfId="0" applyNumberFormat="1" applyFont="1" applyBorder="1" applyAlignment="1">
      <alignment horizontal="center" vertical="center"/>
    </xf>
    <xf numFmtId="178" fontId="11" fillId="0" borderId="1" xfId="0" applyNumberFormat="1" applyFont="1" applyBorder="1" applyAlignment="1">
      <alignment horizontal="center" vertical="center" wrapText="1"/>
    </xf>
    <xf numFmtId="178" fontId="11" fillId="0" borderId="1" xfId="5" applyNumberFormat="1" applyFont="1" applyFill="1" applyBorder="1" applyAlignment="1">
      <alignment horizontal="center" vertical="center" wrapText="1" shrinkToFit="1"/>
    </xf>
    <xf numFmtId="178" fontId="13" fillId="0" borderId="1" xfId="0" applyNumberFormat="1" applyFont="1" applyBorder="1" applyAlignment="1" applyProtection="1">
      <alignment horizontal="center" vertical="center" wrapText="1"/>
    </xf>
    <xf numFmtId="178" fontId="16" fillId="0" borderId="1" xfId="0" applyNumberFormat="1" applyFont="1" applyBorder="1" applyAlignment="1">
      <alignment horizontal="center" vertical="center"/>
    </xf>
    <xf numFmtId="178" fontId="16" fillId="0" borderId="1" xfId="0" applyNumberFormat="1" applyFont="1" applyBorder="1" applyAlignment="1">
      <alignment horizontal="center" vertical="center" wrapText="1"/>
    </xf>
    <xf numFmtId="178" fontId="16" fillId="0" borderId="1" xfId="5" applyNumberFormat="1" applyFont="1" applyFill="1" applyBorder="1" applyAlignment="1">
      <alignment horizontal="center" vertical="center" wrapText="1" shrinkToFit="1"/>
    </xf>
    <xf numFmtId="178" fontId="11" fillId="0" borderId="1" xfId="0" applyNumberFormat="1" applyFont="1" applyBorder="1" applyAlignment="1" applyProtection="1">
      <alignment horizontal="center" vertical="center" wrapText="1"/>
    </xf>
    <xf numFmtId="178" fontId="14" fillId="0" borderId="1" xfId="5" applyNumberFormat="1" applyFont="1" applyFill="1" applyBorder="1" applyAlignment="1">
      <alignment horizontal="center" vertical="center" wrapText="1" shrinkToFit="1"/>
    </xf>
    <xf numFmtId="0" fontId="15" fillId="0" borderId="1" xfId="4" applyFont="1" applyFill="1" applyBorder="1" applyAlignment="1">
      <alignment horizontal="center" vertical="center" wrapText="1"/>
    </xf>
    <xf numFmtId="0" fontId="15" fillId="0" borderId="1" xfId="1" applyFont="1" applyFill="1" applyBorder="1" applyAlignment="1">
      <alignment horizontal="center" vertical="center"/>
    </xf>
    <xf numFmtId="178" fontId="14" fillId="0" borderId="1" xfId="1" applyNumberFormat="1"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2" xfId="4" applyFont="1" applyFill="1" applyBorder="1" applyAlignment="1">
      <alignment horizontal="center" vertical="center" wrapText="1"/>
    </xf>
    <xf numFmtId="0" fontId="17" fillId="0" borderId="3" xfId="4" applyFont="1" applyFill="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0" fillId="0" borderId="2" xfId="4" applyFont="1" applyFill="1" applyBorder="1" applyAlignment="1">
      <alignment horizontal="center" vertical="center" wrapText="1"/>
    </xf>
    <xf numFmtId="0" fontId="10" fillId="0" borderId="3" xfId="4"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8" fillId="0" borderId="0" xfId="1"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4" applyFont="1" applyFill="1" applyBorder="1" applyAlignment="1">
      <alignment horizontal="center" vertical="center" wrapText="1"/>
    </xf>
    <xf numFmtId="0" fontId="11" fillId="0" borderId="1" xfId="4" applyFont="1" applyFill="1" applyBorder="1" applyAlignment="1">
      <alignment horizontal="center" vertical="center" wrapText="1"/>
    </xf>
  </cellXfs>
  <cellStyles count="6">
    <cellStyle name="常规" xfId="0" builtinId="0"/>
    <cellStyle name="常规 2" xfId="1"/>
    <cellStyle name="常规 2 2" xfId="2"/>
    <cellStyle name="常规 3" xfId="3"/>
    <cellStyle name="常规_Sheet1" xfId="4"/>
    <cellStyle name="常规_Sheet1_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71"/>
  <sheetViews>
    <sheetView tabSelected="1" zoomScaleSheetLayoutView="100" workbookViewId="0">
      <selection activeCell="D96" sqref="D96"/>
    </sheetView>
  </sheetViews>
  <sheetFormatPr defaultColWidth="5.875" defaultRowHeight="13.5"/>
  <cols>
    <col min="1" max="1" width="10.5" style="6" customWidth="1"/>
    <col min="2" max="2" width="20.375" style="7" customWidth="1"/>
    <col min="3" max="3" width="16.25" style="7" customWidth="1"/>
    <col min="4" max="4" width="15" style="7" customWidth="1"/>
    <col min="5" max="5" width="22.25" style="25" customWidth="1"/>
    <col min="6" max="6" width="11.125" style="3" customWidth="1"/>
    <col min="7" max="7" width="5.875" style="3"/>
    <col min="8" max="8" width="13.25" style="3" customWidth="1"/>
    <col min="9" max="9" width="11.125" style="3" customWidth="1"/>
    <col min="10" max="10" width="16.75" style="3" customWidth="1"/>
    <col min="11" max="247" width="5.875" style="3"/>
    <col min="248" max="248" width="5.75" style="3" bestFit="1" customWidth="1"/>
    <col min="249" max="249" width="7.125" style="3" bestFit="1" customWidth="1"/>
    <col min="250" max="250" width="9" style="3" bestFit="1" customWidth="1"/>
    <col min="251" max="252" width="9.75" style="3" bestFit="1" customWidth="1"/>
    <col min="253" max="253" width="11.75" style="3" customWidth="1"/>
    <col min="254" max="254" width="6" style="3" bestFit="1" customWidth="1"/>
    <col min="255" max="255" width="9.875" style="3" customWidth="1"/>
    <col min="256" max="16384" width="5.875" style="3"/>
  </cols>
  <sheetData>
    <row r="1" spans="1:5" ht="19.5" customHeight="1">
      <c r="A1" s="12" t="s">
        <v>73</v>
      </c>
    </row>
    <row r="2" spans="1:5" ht="54.75" customHeight="1">
      <c r="A2" s="58" t="s">
        <v>71</v>
      </c>
      <c r="B2" s="58"/>
      <c r="C2" s="58"/>
      <c r="D2" s="58"/>
      <c r="E2" s="58"/>
    </row>
    <row r="3" spans="1:5" ht="18.75">
      <c r="A3" s="11"/>
      <c r="B3" s="11"/>
      <c r="C3" s="11"/>
      <c r="D3" s="11"/>
      <c r="E3" s="26" t="s">
        <v>72</v>
      </c>
    </row>
    <row r="4" spans="1:5" ht="18.600000000000001" customHeight="1">
      <c r="A4" s="13" t="s">
        <v>74</v>
      </c>
      <c r="B4" s="13" t="s">
        <v>75</v>
      </c>
      <c r="C4" s="13" t="s">
        <v>76</v>
      </c>
      <c r="D4" s="13" t="s">
        <v>77</v>
      </c>
      <c r="E4" s="27" t="s">
        <v>78</v>
      </c>
    </row>
    <row r="5" spans="1:5" ht="20.45" customHeight="1">
      <c r="A5" s="59" t="s">
        <v>79</v>
      </c>
      <c r="B5" s="60"/>
      <c r="C5" s="60"/>
      <c r="D5" s="14"/>
      <c r="E5" s="28">
        <f>SUM(E6,E11,E14,E31,E34,E37,E45,E48,E59,E68,E75,E102)</f>
        <v>4900</v>
      </c>
    </row>
    <row r="6" spans="1:5" ht="13.5" customHeight="1">
      <c r="A6" s="49" t="s">
        <v>81</v>
      </c>
      <c r="B6" s="61" t="s">
        <v>82</v>
      </c>
      <c r="C6" s="62"/>
      <c r="D6" s="19"/>
      <c r="E6" s="29">
        <f>E7+E9</f>
        <v>165.35</v>
      </c>
    </row>
    <row r="7" spans="1:5" ht="33.75" customHeight="1">
      <c r="A7" s="50"/>
      <c r="B7" s="54" t="s">
        <v>85</v>
      </c>
      <c r="C7" s="18" t="s">
        <v>86</v>
      </c>
      <c r="D7" s="16"/>
      <c r="E7" s="30">
        <v>60.76</v>
      </c>
    </row>
    <row r="8" spans="1:5">
      <c r="A8" s="50"/>
      <c r="B8" s="55"/>
      <c r="C8" s="17" t="s">
        <v>200</v>
      </c>
      <c r="D8" s="17" t="s">
        <v>254</v>
      </c>
      <c r="E8" s="39">
        <v>60.76</v>
      </c>
    </row>
    <row r="9" spans="1:5">
      <c r="A9" s="50"/>
      <c r="B9" s="54" t="s">
        <v>87</v>
      </c>
      <c r="C9" s="18" t="s">
        <v>88</v>
      </c>
      <c r="D9" s="16"/>
      <c r="E9" s="28">
        <v>104.59</v>
      </c>
    </row>
    <row r="10" spans="1:5">
      <c r="A10" s="50"/>
      <c r="B10" s="55"/>
      <c r="C10" s="17" t="s">
        <v>201</v>
      </c>
      <c r="D10" s="17" t="s">
        <v>254</v>
      </c>
      <c r="E10" s="39">
        <v>104.59</v>
      </c>
    </row>
    <row r="11" spans="1:5" ht="13.5" customHeight="1">
      <c r="A11" s="49" t="s">
        <v>89</v>
      </c>
      <c r="B11" s="52" t="s">
        <v>90</v>
      </c>
      <c r="C11" s="53"/>
      <c r="D11" s="19"/>
      <c r="E11" s="28">
        <v>114.39</v>
      </c>
    </row>
    <row r="12" spans="1:5">
      <c r="A12" s="50"/>
      <c r="B12" s="54" t="s">
        <v>91</v>
      </c>
      <c r="C12" s="18" t="s">
        <v>92</v>
      </c>
      <c r="D12" s="16"/>
      <c r="E12" s="29">
        <v>114.39</v>
      </c>
    </row>
    <row r="13" spans="1:5">
      <c r="A13" s="50"/>
      <c r="B13" s="55"/>
      <c r="C13" s="17" t="s">
        <v>202</v>
      </c>
      <c r="D13" s="17" t="s">
        <v>254</v>
      </c>
      <c r="E13" s="39">
        <v>114.39</v>
      </c>
    </row>
    <row r="14" spans="1:5">
      <c r="A14" s="49" t="s">
        <v>93</v>
      </c>
      <c r="B14" s="52" t="s">
        <v>94</v>
      </c>
      <c r="C14" s="53"/>
      <c r="D14" s="19"/>
      <c r="E14" s="30">
        <f>E15+E17+E19+E21+E23+E25+E27+E29</f>
        <v>774.43</v>
      </c>
    </row>
    <row r="15" spans="1:5">
      <c r="A15" s="50"/>
      <c r="B15" s="54" t="s">
        <v>95</v>
      </c>
      <c r="C15" s="18" t="s">
        <v>96</v>
      </c>
      <c r="D15" s="16"/>
      <c r="E15" s="30">
        <v>134.47999999999999</v>
      </c>
    </row>
    <row r="16" spans="1:5">
      <c r="A16" s="50"/>
      <c r="B16" s="55"/>
      <c r="C16" s="24" t="s">
        <v>203</v>
      </c>
      <c r="D16" s="17" t="s">
        <v>254</v>
      </c>
      <c r="E16" s="31">
        <v>134.47999999999999</v>
      </c>
    </row>
    <row r="17" spans="1:5">
      <c r="A17" s="50"/>
      <c r="B17" s="54" t="s">
        <v>97</v>
      </c>
      <c r="C17" s="18" t="s">
        <v>98</v>
      </c>
      <c r="D17" s="16"/>
      <c r="E17" s="30">
        <v>111.72</v>
      </c>
    </row>
    <row r="18" spans="1:5">
      <c r="A18" s="50"/>
      <c r="B18" s="55"/>
      <c r="C18" s="24" t="s">
        <v>226</v>
      </c>
      <c r="D18" s="17" t="s">
        <v>254</v>
      </c>
      <c r="E18" s="31">
        <v>111.72</v>
      </c>
    </row>
    <row r="19" spans="1:5">
      <c r="A19" s="50"/>
      <c r="B19" s="54" t="s">
        <v>99</v>
      </c>
      <c r="C19" s="18" t="s">
        <v>100</v>
      </c>
      <c r="D19" s="16"/>
      <c r="E19" s="30">
        <v>71.540000000000006</v>
      </c>
    </row>
    <row r="20" spans="1:5" ht="13.5" customHeight="1">
      <c r="A20" s="50"/>
      <c r="B20" s="55"/>
      <c r="C20" s="24" t="s">
        <v>253</v>
      </c>
      <c r="D20" s="17" t="s">
        <v>254</v>
      </c>
      <c r="E20" s="31">
        <v>71.540000000000006</v>
      </c>
    </row>
    <row r="21" spans="1:5">
      <c r="A21" s="50"/>
      <c r="B21" s="54" t="s">
        <v>101</v>
      </c>
      <c r="C21" s="18" t="s">
        <v>102</v>
      </c>
      <c r="D21" s="16"/>
      <c r="E21" s="30">
        <v>80.849999999999994</v>
      </c>
    </row>
    <row r="22" spans="1:5">
      <c r="A22" s="50"/>
      <c r="B22" s="55"/>
      <c r="C22" s="24" t="s">
        <v>252</v>
      </c>
      <c r="D22" s="17" t="s">
        <v>254</v>
      </c>
      <c r="E22" s="31">
        <v>80.849999999999994</v>
      </c>
    </row>
    <row r="23" spans="1:5">
      <c r="A23" s="50"/>
      <c r="B23" s="54" t="s">
        <v>103</v>
      </c>
      <c r="C23" s="18" t="s">
        <v>104</v>
      </c>
      <c r="D23" s="16"/>
      <c r="E23" s="30">
        <v>76.44</v>
      </c>
    </row>
    <row r="24" spans="1:5">
      <c r="A24" s="50"/>
      <c r="B24" s="55"/>
      <c r="C24" s="24" t="s">
        <v>251</v>
      </c>
      <c r="D24" s="17" t="s">
        <v>254</v>
      </c>
      <c r="E24" s="31">
        <v>76.44</v>
      </c>
    </row>
    <row r="25" spans="1:5">
      <c r="A25" s="50"/>
      <c r="B25" s="54" t="s">
        <v>105</v>
      </c>
      <c r="C25" s="18" t="s">
        <v>106</v>
      </c>
      <c r="D25" s="16"/>
      <c r="E25" s="30">
        <v>93.1</v>
      </c>
    </row>
    <row r="26" spans="1:5">
      <c r="A26" s="50"/>
      <c r="B26" s="55"/>
      <c r="C26" s="24" t="s">
        <v>250</v>
      </c>
      <c r="D26" s="17" t="s">
        <v>254</v>
      </c>
      <c r="E26" s="31">
        <v>93.1</v>
      </c>
    </row>
    <row r="27" spans="1:5">
      <c r="A27" s="50"/>
      <c r="B27" s="54" t="s">
        <v>107</v>
      </c>
      <c r="C27" s="18" t="s">
        <v>255</v>
      </c>
      <c r="D27" s="16"/>
      <c r="E27" s="30">
        <v>146.52000000000001</v>
      </c>
    </row>
    <row r="28" spans="1:5">
      <c r="A28" s="50"/>
      <c r="B28" s="55"/>
      <c r="C28" s="24" t="s">
        <v>227</v>
      </c>
      <c r="D28" s="17" t="s">
        <v>254</v>
      </c>
      <c r="E28" s="31">
        <v>146.52000000000001</v>
      </c>
    </row>
    <row r="29" spans="1:5">
      <c r="A29" s="50"/>
      <c r="B29" s="54" t="s">
        <v>108</v>
      </c>
      <c r="C29" s="18" t="s">
        <v>109</v>
      </c>
      <c r="D29" s="16"/>
      <c r="E29" s="30">
        <v>59.78</v>
      </c>
    </row>
    <row r="30" spans="1:5">
      <c r="A30" s="51"/>
      <c r="B30" s="55"/>
      <c r="C30" s="24" t="s">
        <v>249</v>
      </c>
      <c r="D30" s="17" t="s">
        <v>254</v>
      </c>
      <c r="E30" s="31">
        <v>59.78</v>
      </c>
    </row>
    <row r="31" spans="1:5">
      <c r="A31" s="49" t="s">
        <v>110</v>
      </c>
      <c r="B31" s="52" t="s">
        <v>111</v>
      </c>
      <c r="C31" s="53"/>
      <c r="D31" s="19"/>
      <c r="E31" s="30">
        <v>181.31</v>
      </c>
    </row>
    <row r="32" spans="1:5">
      <c r="A32" s="50"/>
      <c r="B32" s="54" t="s">
        <v>112</v>
      </c>
      <c r="C32" s="18" t="s">
        <v>113</v>
      </c>
      <c r="D32" s="16"/>
      <c r="E32" s="29">
        <v>181.31</v>
      </c>
    </row>
    <row r="33" spans="1:5">
      <c r="A33" s="51"/>
      <c r="B33" s="55"/>
      <c r="C33" s="24" t="s">
        <v>248</v>
      </c>
      <c r="D33" s="17" t="s">
        <v>254</v>
      </c>
      <c r="E33" s="31">
        <v>181.31</v>
      </c>
    </row>
    <row r="34" spans="1:5">
      <c r="A34" s="49" t="s">
        <v>114</v>
      </c>
      <c r="B34" s="52" t="s">
        <v>115</v>
      </c>
      <c r="C34" s="53"/>
      <c r="D34" s="19"/>
      <c r="E34" s="28">
        <v>144.56</v>
      </c>
    </row>
    <row r="35" spans="1:5">
      <c r="A35" s="50"/>
      <c r="B35" s="54" t="s">
        <v>116</v>
      </c>
      <c r="C35" s="18" t="s">
        <v>117</v>
      </c>
      <c r="D35" s="16"/>
      <c r="E35" s="29">
        <v>144.56</v>
      </c>
    </row>
    <row r="36" spans="1:5">
      <c r="A36" s="51"/>
      <c r="B36" s="55"/>
      <c r="C36" s="24" t="s">
        <v>204</v>
      </c>
      <c r="D36" s="17" t="s">
        <v>254</v>
      </c>
      <c r="E36" s="31">
        <v>144.56</v>
      </c>
    </row>
    <row r="37" spans="1:5">
      <c r="A37" s="56" t="s">
        <v>118</v>
      </c>
      <c r="B37" s="52" t="s">
        <v>119</v>
      </c>
      <c r="C37" s="53"/>
      <c r="D37" s="19"/>
      <c r="E37" s="30">
        <f>E38+E41+E43</f>
        <v>321.94000000000005</v>
      </c>
    </row>
    <row r="38" spans="1:5">
      <c r="A38" s="57"/>
      <c r="B38" s="54" t="s">
        <v>84</v>
      </c>
      <c r="C38" s="18" t="s">
        <v>80</v>
      </c>
      <c r="D38" s="20"/>
      <c r="E38" s="28">
        <f>SUM(E39:E40)</f>
        <v>86.73</v>
      </c>
    </row>
    <row r="39" spans="1:5">
      <c r="A39" s="57"/>
      <c r="B39" s="55"/>
      <c r="C39" s="38" t="s">
        <v>246</v>
      </c>
      <c r="D39" s="17" t="s">
        <v>254</v>
      </c>
      <c r="E39" s="31">
        <v>28.42</v>
      </c>
    </row>
    <row r="40" spans="1:5">
      <c r="A40" s="57"/>
      <c r="B40" s="55"/>
      <c r="C40" s="38" t="s">
        <v>247</v>
      </c>
      <c r="D40" s="17" t="s">
        <v>254</v>
      </c>
      <c r="E40" s="31">
        <v>58.31</v>
      </c>
    </row>
    <row r="41" spans="1:5" ht="13.5" customHeight="1">
      <c r="A41" s="57"/>
      <c r="B41" s="54" t="s">
        <v>120</v>
      </c>
      <c r="C41" s="18" t="s">
        <v>121</v>
      </c>
      <c r="D41" s="16"/>
      <c r="E41" s="30">
        <v>67.62</v>
      </c>
    </row>
    <row r="42" spans="1:5">
      <c r="A42" s="57"/>
      <c r="B42" s="55"/>
      <c r="C42" s="24" t="s">
        <v>205</v>
      </c>
      <c r="D42" s="17" t="s">
        <v>254</v>
      </c>
      <c r="E42" s="31">
        <v>67.62</v>
      </c>
    </row>
    <row r="43" spans="1:5">
      <c r="A43" s="57"/>
      <c r="B43" s="54" t="s">
        <v>122</v>
      </c>
      <c r="C43" s="18" t="s">
        <v>123</v>
      </c>
      <c r="D43" s="16"/>
      <c r="E43" s="28">
        <v>167.59</v>
      </c>
    </row>
    <row r="44" spans="1:5">
      <c r="A44" s="57"/>
      <c r="B44" s="55"/>
      <c r="C44" s="24" t="s">
        <v>206</v>
      </c>
      <c r="D44" s="17" t="s">
        <v>254</v>
      </c>
      <c r="E44" s="31">
        <v>167.59</v>
      </c>
    </row>
    <row r="45" spans="1:5">
      <c r="A45" s="49" t="s">
        <v>124</v>
      </c>
      <c r="B45" s="52" t="s">
        <v>125</v>
      </c>
      <c r="C45" s="53"/>
      <c r="D45" s="19"/>
      <c r="E45" s="30">
        <v>145.75</v>
      </c>
    </row>
    <row r="46" spans="1:5">
      <c r="A46" s="50"/>
      <c r="B46" s="54" t="s">
        <v>126</v>
      </c>
      <c r="C46" s="18" t="s">
        <v>127</v>
      </c>
      <c r="D46" s="16"/>
      <c r="E46" s="30">
        <v>145.75</v>
      </c>
    </row>
    <row r="47" spans="1:5">
      <c r="A47" s="51"/>
      <c r="B47" s="55"/>
      <c r="C47" s="24" t="s">
        <v>207</v>
      </c>
      <c r="D47" s="17" t="s">
        <v>254</v>
      </c>
      <c r="E47" s="31">
        <v>145.75</v>
      </c>
    </row>
    <row r="48" spans="1:5">
      <c r="A48" s="49" t="s">
        <v>128</v>
      </c>
      <c r="B48" s="52" t="s">
        <v>129</v>
      </c>
      <c r="C48" s="53"/>
      <c r="D48" s="19"/>
      <c r="E48" s="28">
        <f>E49+E51+E53+E55+E57</f>
        <v>448.58</v>
      </c>
    </row>
    <row r="49" spans="1:5">
      <c r="A49" s="50"/>
      <c r="B49" s="40" t="s">
        <v>131</v>
      </c>
      <c r="C49" s="18" t="s">
        <v>132</v>
      </c>
      <c r="D49" s="16"/>
      <c r="E49" s="32">
        <v>50.47</v>
      </c>
    </row>
    <row r="50" spans="1:5">
      <c r="A50" s="50"/>
      <c r="B50" s="41"/>
      <c r="C50" s="24" t="s">
        <v>209</v>
      </c>
      <c r="D50" s="17" t="s">
        <v>254</v>
      </c>
      <c r="E50" s="31">
        <v>50.47</v>
      </c>
    </row>
    <row r="51" spans="1:5">
      <c r="A51" s="50"/>
      <c r="B51" s="40" t="s">
        <v>133</v>
      </c>
      <c r="C51" s="18" t="s">
        <v>134</v>
      </c>
      <c r="D51" s="16"/>
      <c r="E51" s="32">
        <v>134.97</v>
      </c>
    </row>
    <row r="52" spans="1:5">
      <c r="A52" s="50"/>
      <c r="B52" s="41"/>
      <c r="C52" s="24" t="s">
        <v>210</v>
      </c>
      <c r="D52" s="17" t="s">
        <v>254</v>
      </c>
      <c r="E52" s="31">
        <v>134.97</v>
      </c>
    </row>
    <row r="53" spans="1:5">
      <c r="A53" s="50"/>
      <c r="B53" s="40" t="s">
        <v>135</v>
      </c>
      <c r="C53" s="21" t="s">
        <v>136</v>
      </c>
      <c r="D53" s="22"/>
      <c r="E53" s="32">
        <v>66.150000000000006</v>
      </c>
    </row>
    <row r="54" spans="1:5">
      <c r="A54" s="50"/>
      <c r="B54" s="41"/>
      <c r="C54" s="37" t="s">
        <v>211</v>
      </c>
      <c r="D54" s="17" t="s">
        <v>254</v>
      </c>
      <c r="E54" s="31">
        <v>66.150000000000006</v>
      </c>
    </row>
    <row r="55" spans="1:5">
      <c r="A55" s="50"/>
      <c r="B55" s="40" t="s">
        <v>137</v>
      </c>
      <c r="C55" s="21" t="s">
        <v>138</v>
      </c>
      <c r="D55" s="22"/>
      <c r="E55" s="32">
        <v>130.35</v>
      </c>
    </row>
    <row r="56" spans="1:5">
      <c r="A56" s="50"/>
      <c r="B56" s="41"/>
      <c r="C56" s="37" t="s">
        <v>212</v>
      </c>
      <c r="D56" s="17" t="s">
        <v>254</v>
      </c>
      <c r="E56" s="31">
        <v>130.35</v>
      </c>
    </row>
    <row r="57" spans="1:5">
      <c r="A57" s="50"/>
      <c r="B57" s="40" t="s">
        <v>208</v>
      </c>
      <c r="C57" s="21" t="s">
        <v>130</v>
      </c>
      <c r="D57" s="22"/>
      <c r="E57" s="32">
        <v>66.64</v>
      </c>
    </row>
    <row r="58" spans="1:5">
      <c r="A58" s="51"/>
      <c r="B58" s="41"/>
      <c r="C58" s="37" t="s">
        <v>213</v>
      </c>
      <c r="D58" s="17" t="s">
        <v>254</v>
      </c>
      <c r="E58" s="31">
        <v>66.64</v>
      </c>
    </row>
    <row r="59" spans="1:5">
      <c r="A59" s="44" t="s">
        <v>139</v>
      </c>
      <c r="B59" s="42" t="s">
        <v>140</v>
      </c>
      <c r="C59" s="43"/>
      <c r="D59" s="23"/>
      <c r="E59" s="33">
        <f>E60+E62+E64+E67</f>
        <v>302.55</v>
      </c>
    </row>
    <row r="60" spans="1:5">
      <c r="A60" s="45"/>
      <c r="B60" s="40" t="s">
        <v>141</v>
      </c>
      <c r="C60" s="21" t="s">
        <v>142</v>
      </c>
      <c r="D60" s="22"/>
      <c r="E60" s="34">
        <v>126.64</v>
      </c>
    </row>
    <row r="61" spans="1:5">
      <c r="A61" s="45"/>
      <c r="B61" s="41"/>
      <c r="C61" s="37" t="s">
        <v>214</v>
      </c>
      <c r="D61" s="17" t="s">
        <v>254</v>
      </c>
      <c r="E61" s="31">
        <v>126.64</v>
      </c>
    </row>
    <row r="62" spans="1:5">
      <c r="A62" s="45"/>
      <c r="B62" s="40" t="s">
        <v>143</v>
      </c>
      <c r="C62" s="21" t="s">
        <v>215</v>
      </c>
      <c r="D62" s="22"/>
      <c r="E62" s="34">
        <v>62.23</v>
      </c>
    </row>
    <row r="63" spans="1:5">
      <c r="A63" s="45"/>
      <c r="B63" s="41"/>
      <c r="C63" s="17" t="s">
        <v>216</v>
      </c>
      <c r="D63" s="17" t="s">
        <v>254</v>
      </c>
      <c r="E63" s="31">
        <v>62.23</v>
      </c>
    </row>
    <row r="64" spans="1:5">
      <c r="A64" s="45"/>
      <c r="B64" s="40" t="s">
        <v>144</v>
      </c>
      <c r="C64" s="21" t="s">
        <v>145</v>
      </c>
      <c r="D64" s="22"/>
      <c r="E64" s="32">
        <v>55.86</v>
      </c>
    </row>
    <row r="65" spans="1:5">
      <c r="A65" s="45"/>
      <c r="B65" s="41"/>
      <c r="C65" s="37" t="s">
        <v>217</v>
      </c>
      <c r="D65" s="17" t="s">
        <v>254</v>
      </c>
      <c r="E65" s="31">
        <v>55.86</v>
      </c>
    </row>
    <row r="66" spans="1:5">
      <c r="A66" s="45"/>
      <c r="B66" s="47" t="s">
        <v>146</v>
      </c>
      <c r="C66" s="21" t="s">
        <v>147</v>
      </c>
      <c r="D66" s="17"/>
      <c r="E66" s="35">
        <v>57.82</v>
      </c>
    </row>
    <row r="67" spans="1:5" ht="13.5" customHeight="1">
      <c r="A67" s="46"/>
      <c r="B67" s="48"/>
      <c r="C67" s="37" t="s">
        <v>245</v>
      </c>
      <c r="D67" s="17" t="s">
        <v>254</v>
      </c>
      <c r="E67" s="36">
        <v>57.82</v>
      </c>
    </row>
    <row r="68" spans="1:5">
      <c r="A68" s="44" t="s">
        <v>148</v>
      </c>
      <c r="B68" s="42" t="s">
        <v>149</v>
      </c>
      <c r="C68" s="43"/>
      <c r="D68" s="23"/>
      <c r="E68" s="34">
        <f>E69+E71+E73</f>
        <v>345.95000000000005</v>
      </c>
    </row>
    <row r="69" spans="1:5">
      <c r="A69" s="45"/>
      <c r="B69" s="40" t="s">
        <v>150</v>
      </c>
      <c r="C69" s="21" t="s">
        <v>151</v>
      </c>
      <c r="D69" s="22"/>
      <c r="E69" s="32">
        <v>92.12</v>
      </c>
    </row>
    <row r="70" spans="1:5">
      <c r="A70" s="45"/>
      <c r="B70" s="41"/>
      <c r="C70" s="37" t="s">
        <v>220</v>
      </c>
      <c r="D70" s="17" t="s">
        <v>254</v>
      </c>
      <c r="E70" s="31">
        <v>92.12</v>
      </c>
    </row>
    <row r="71" spans="1:5" ht="13.5" customHeight="1">
      <c r="A71" s="45"/>
      <c r="B71" s="40" t="s">
        <v>152</v>
      </c>
      <c r="C71" s="21" t="s">
        <v>153</v>
      </c>
      <c r="D71" s="22"/>
      <c r="E71" s="33">
        <v>70.56</v>
      </c>
    </row>
    <row r="72" spans="1:5">
      <c r="A72" s="45"/>
      <c r="B72" s="41"/>
      <c r="C72" s="37" t="s">
        <v>219</v>
      </c>
      <c r="D72" s="17" t="s">
        <v>254</v>
      </c>
      <c r="E72" s="31">
        <v>70.56</v>
      </c>
    </row>
    <row r="73" spans="1:5">
      <c r="A73" s="45"/>
      <c r="B73" s="40" t="s">
        <v>154</v>
      </c>
      <c r="C73" s="21" t="s">
        <v>155</v>
      </c>
      <c r="D73" s="22"/>
      <c r="E73" s="33">
        <v>183.27</v>
      </c>
    </row>
    <row r="74" spans="1:5">
      <c r="A74" s="46"/>
      <c r="B74" s="41"/>
      <c r="C74" s="37" t="s">
        <v>218</v>
      </c>
      <c r="D74" s="17" t="s">
        <v>254</v>
      </c>
      <c r="E74" s="31">
        <v>183.27</v>
      </c>
    </row>
    <row r="75" spans="1:5">
      <c r="A75" s="44" t="s">
        <v>156</v>
      </c>
      <c r="B75" s="42" t="s">
        <v>157</v>
      </c>
      <c r="C75" s="43"/>
      <c r="D75" s="23"/>
      <c r="E75" s="32">
        <f>E76+E78+E80+E82+E84+E86+E88+E90+E92+E94+E96+E98+E100</f>
        <v>1102.8999999999999</v>
      </c>
    </row>
    <row r="76" spans="1:5">
      <c r="A76" s="45"/>
      <c r="B76" s="40" t="s">
        <v>83</v>
      </c>
      <c r="C76" s="21" t="s">
        <v>222</v>
      </c>
      <c r="D76" s="22"/>
      <c r="E76" s="32">
        <v>34.79</v>
      </c>
    </row>
    <row r="77" spans="1:5">
      <c r="A77" s="45"/>
      <c r="B77" s="41"/>
      <c r="C77" s="15" t="s">
        <v>228</v>
      </c>
      <c r="D77" s="17" t="s">
        <v>254</v>
      </c>
      <c r="E77" s="31">
        <v>34.79</v>
      </c>
    </row>
    <row r="78" spans="1:5">
      <c r="A78" s="45"/>
      <c r="B78" s="40" t="s">
        <v>158</v>
      </c>
      <c r="C78" s="21" t="s">
        <v>159</v>
      </c>
      <c r="D78" s="22"/>
      <c r="E78" s="32">
        <v>80.36</v>
      </c>
    </row>
    <row r="79" spans="1:5">
      <c r="A79" s="45"/>
      <c r="B79" s="41"/>
      <c r="C79" s="37" t="s">
        <v>244</v>
      </c>
      <c r="D79" s="17" t="s">
        <v>254</v>
      </c>
      <c r="E79" s="31">
        <v>80.36</v>
      </c>
    </row>
    <row r="80" spans="1:5">
      <c r="A80" s="45"/>
      <c r="B80" s="40" t="s">
        <v>160</v>
      </c>
      <c r="C80" s="21" t="s">
        <v>161</v>
      </c>
      <c r="D80" s="22"/>
      <c r="E80" s="33">
        <v>151.41999999999999</v>
      </c>
    </row>
    <row r="81" spans="1:5">
      <c r="A81" s="45"/>
      <c r="B81" s="41"/>
      <c r="C81" s="37" t="s">
        <v>221</v>
      </c>
      <c r="D81" s="17" t="s">
        <v>254</v>
      </c>
      <c r="E81" s="31">
        <v>151.41999999999999</v>
      </c>
    </row>
    <row r="82" spans="1:5" ht="13.5" customHeight="1">
      <c r="A82" s="45"/>
      <c r="B82" s="40" t="s">
        <v>162</v>
      </c>
      <c r="C82" s="21" t="s">
        <v>163</v>
      </c>
      <c r="D82" s="22"/>
      <c r="E82" s="34">
        <v>154.08000000000001</v>
      </c>
    </row>
    <row r="83" spans="1:5">
      <c r="A83" s="45"/>
      <c r="B83" s="41"/>
      <c r="C83" s="37" t="s">
        <v>243</v>
      </c>
      <c r="D83" s="17" t="s">
        <v>254</v>
      </c>
      <c r="E83" s="31">
        <v>154.08000000000001</v>
      </c>
    </row>
    <row r="84" spans="1:5">
      <c r="A84" s="45"/>
      <c r="B84" s="47" t="s">
        <v>164</v>
      </c>
      <c r="C84" s="21" t="s">
        <v>165</v>
      </c>
      <c r="D84" s="22"/>
      <c r="E84" s="32">
        <v>128.11000000000001</v>
      </c>
    </row>
    <row r="85" spans="1:5">
      <c r="A85" s="45"/>
      <c r="B85" s="48"/>
      <c r="C85" s="37" t="s">
        <v>242</v>
      </c>
      <c r="D85" s="17" t="s">
        <v>254</v>
      </c>
      <c r="E85" s="31">
        <v>128.11000000000001</v>
      </c>
    </row>
    <row r="86" spans="1:5">
      <c r="A86" s="45"/>
      <c r="B86" s="40" t="s">
        <v>166</v>
      </c>
      <c r="C86" s="21" t="s">
        <v>167</v>
      </c>
      <c r="D86" s="22"/>
      <c r="E86" s="32">
        <v>60.76</v>
      </c>
    </row>
    <row r="87" spans="1:5">
      <c r="A87" s="45"/>
      <c r="B87" s="41"/>
      <c r="C87" s="37" t="s">
        <v>223</v>
      </c>
      <c r="D87" s="17" t="s">
        <v>254</v>
      </c>
      <c r="E87" s="31">
        <v>60.76</v>
      </c>
    </row>
    <row r="88" spans="1:5">
      <c r="A88" s="45"/>
      <c r="B88" s="40" t="s">
        <v>168</v>
      </c>
      <c r="C88" s="21" t="s">
        <v>169</v>
      </c>
      <c r="D88" s="22"/>
      <c r="E88" s="32">
        <v>60.27</v>
      </c>
    </row>
    <row r="89" spans="1:5">
      <c r="A89" s="45"/>
      <c r="B89" s="41"/>
      <c r="C89" s="37" t="s">
        <v>241</v>
      </c>
      <c r="D89" s="17" t="s">
        <v>254</v>
      </c>
      <c r="E89" s="31">
        <v>60.27</v>
      </c>
    </row>
    <row r="90" spans="1:5">
      <c r="A90" s="45"/>
      <c r="B90" s="40" t="s">
        <v>170</v>
      </c>
      <c r="C90" s="21" t="s">
        <v>171</v>
      </c>
      <c r="D90" s="22"/>
      <c r="E90" s="32">
        <v>50.96</v>
      </c>
    </row>
    <row r="91" spans="1:5">
      <c r="A91" s="45"/>
      <c r="B91" s="41"/>
      <c r="C91" s="37" t="s">
        <v>224</v>
      </c>
      <c r="D91" s="17" t="s">
        <v>254</v>
      </c>
      <c r="E91" s="31">
        <v>50.96</v>
      </c>
    </row>
    <row r="92" spans="1:5">
      <c r="A92" s="45"/>
      <c r="B92" s="40" t="s">
        <v>172</v>
      </c>
      <c r="C92" s="18" t="s">
        <v>173</v>
      </c>
      <c r="D92" s="16"/>
      <c r="E92" s="33">
        <v>109.98</v>
      </c>
    </row>
    <row r="93" spans="1:5">
      <c r="A93" s="45"/>
      <c r="B93" s="41"/>
      <c r="C93" s="24" t="s">
        <v>240</v>
      </c>
      <c r="D93" s="17" t="s">
        <v>254</v>
      </c>
      <c r="E93" s="31">
        <v>109.98</v>
      </c>
    </row>
    <row r="94" spans="1:5">
      <c r="A94" s="45"/>
      <c r="B94" s="40" t="s">
        <v>174</v>
      </c>
      <c r="C94" s="18" t="s">
        <v>175</v>
      </c>
      <c r="D94" s="14"/>
      <c r="E94" s="34">
        <v>92.83</v>
      </c>
    </row>
    <row r="95" spans="1:5">
      <c r="A95" s="45"/>
      <c r="B95" s="41"/>
      <c r="C95" s="24" t="s">
        <v>239</v>
      </c>
      <c r="D95" s="17" t="s">
        <v>254</v>
      </c>
      <c r="E95" s="31">
        <v>92.83</v>
      </c>
    </row>
    <row r="96" spans="1:5">
      <c r="A96" s="45"/>
      <c r="B96" s="40" t="s">
        <v>176</v>
      </c>
      <c r="C96" s="21" t="s">
        <v>177</v>
      </c>
      <c r="D96" s="22"/>
      <c r="E96" s="34">
        <v>65.66</v>
      </c>
    </row>
    <row r="97" spans="1:5">
      <c r="A97" s="45"/>
      <c r="B97" s="41"/>
      <c r="C97" s="37" t="s">
        <v>238</v>
      </c>
      <c r="D97" s="17" t="s">
        <v>254</v>
      </c>
      <c r="E97" s="31">
        <v>65.66</v>
      </c>
    </row>
    <row r="98" spans="1:5">
      <c r="A98" s="45"/>
      <c r="B98" s="40" t="s">
        <v>178</v>
      </c>
      <c r="C98" s="21" t="s">
        <v>179</v>
      </c>
      <c r="D98" s="22"/>
      <c r="E98" s="32">
        <v>56.35</v>
      </c>
    </row>
    <row r="99" spans="1:5">
      <c r="A99" s="45"/>
      <c r="B99" s="41"/>
      <c r="C99" s="37" t="s">
        <v>237</v>
      </c>
      <c r="D99" s="17" t="s">
        <v>254</v>
      </c>
      <c r="E99" s="31">
        <v>56.35</v>
      </c>
    </row>
    <row r="100" spans="1:5">
      <c r="A100" s="45"/>
      <c r="B100" s="40" t="s">
        <v>180</v>
      </c>
      <c r="C100" s="21" t="s">
        <v>181</v>
      </c>
      <c r="D100" s="22"/>
      <c r="E100" s="32">
        <v>57.33</v>
      </c>
    </row>
    <row r="101" spans="1:5">
      <c r="A101" s="46"/>
      <c r="B101" s="41"/>
      <c r="C101" s="37" t="s">
        <v>225</v>
      </c>
      <c r="D101" s="17" t="s">
        <v>254</v>
      </c>
      <c r="E101" s="31">
        <v>57.33</v>
      </c>
    </row>
    <row r="102" spans="1:5" ht="13.5" customHeight="1">
      <c r="A102" s="40" t="s">
        <v>182</v>
      </c>
      <c r="B102" s="42" t="s">
        <v>183</v>
      </c>
      <c r="C102" s="43"/>
      <c r="D102" s="23"/>
      <c r="E102" s="32">
        <f>E103+E105+E107+E109+E111+E113+E115+E117</f>
        <v>852.29</v>
      </c>
    </row>
    <row r="103" spans="1:5">
      <c r="A103" s="41"/>
      <c r="B103" s="40" t="s">
        <v>184</v>
      </c>
      <c r="C103" s="21" t="s">
        <v>185</v>
      </c>
      <c r="D103" s="22"/>
      <c r="E103" s="33">
        <v>113.9</v>
      </c>
    </row>
    <row r="104" spans="1:5">
      <c r="A104" s="41"/>
      <c r="B104" s="41"/>
      <c r="C104" s="37" t="s">
        <v>236</v>
      </c>
      <c r="D104" s="17" t="s">
        <v>254</v>
      </c>
      <c r="E104" s="31">
        <v>113.9</v>
      </c>
    </row>
    <row r="105" spans="1:5">
      <c r="A105" s="41"/>
      <c r="B105" s="40" t="s">
        <v>186</v>
      </c>
      <c r="C105" s="21" t="s">
        <v>187</v>
      </c>
      <c r="D105" s="22"/>
      <c r="E105" s="33">
        <v>77.42</v>
      </c>
    </row>
    <row r="106" spans="1:5">
      <c r="A106" s="41"/>
      <c r="B106" s="41"/>
      <c r="C106" s="37" t="s">
        <v>235</v>
      </c>
      <c r="D106" s="17" t="s">
        <v>254</v>
      </c>
      <c r="E106" s="31">
        <v>77.42</v>
      </c>
    </row>
    <row r="107" spans="1:5">
      <c r="A107" s="41"/>
      <c r="B107" s="40" t="s">
        <v>188</v>
      </c>
      <c r="C107" s="21" t="s">
        <v>189</v>
      </c>
      <c r="D107" s="22"/>
      <c r="E107" s="34">
        <v>132.52000000000001</v>
      </c>
    </row>
    <row r="108" spans="1:5">
      <c r="A108" s="41"/>
      <c r="B108" s="41"/>
      <c r="C108" s="37" t="s">
        <v>234</v>
      </c>
      <c r="D108" s="17" t="s">
        <v>254</v>
      </c>
      <c r="E108" s="31">
        <v>132.52000000000001</v>
      </c>
    </row>
    <row r="109" spans="1:5">
      <c r="A109" s="41"/>
      <c r="B109" s="40" t="s">
        <v>190</v>
      </c>
      <c r="C109" s="21" t="s">
        <v>191</v>
      </c>
      <c r="D109" s="22"/>
      <c r="E109" s="32">
        <v>154.85</v>
      </c>
    </row>
    <row r="110" spans="1:5">
      <c r="A110" s="41"/>
      <c r="B110" s="41"/>
      <c r="C110" s="37" t="s">
        <v>233</v>
      </c>
      <c r="D110" s="17" t="s">
        <v>254</v>
      </c>
      <c r="E110" s="31">
        <v>154.85</v>
      </c>
    </row>
    <row r="111" spans="1:5">
      <c r="A111" s="41"/>
      <c r="B111" s="40" t="s">
        <v>192</v>
      </c>
      <c r="C111" s="21" t="s">
        <v>193</v>
      </c>
      <c r="D111" s="22"/>
      <c r="E111" s="33">
        <v>71.05</v>
      </c>
    </row>
    <row r="112" spans="1:5">
      <c r="A112" s="41"/>
      <c r="B112" s="41"/>
      <c r="C112" s="37" t="s">
        <v>232</v>
      </c>
      <c r="D112" s="17" t="s">
        <v>254</v>
      </c>
      <c r="E112" s="31">
        <v>71.05</v>
      </c>
    </row>
    <row r="113" spans="1:5">
      <c r="A113" s="41"/>
      <c r="B113" s="40" t="s">
        <v>194</v>
      </c>
      <c r="C113" s="21" t="s">
        <v>195</v>
      </c>
      <c r="D113" s="22"/>
      <c r="E113" s="34">
        <v>59.78</v>
      </c>
    </row>
    <row r="114" spans="1:5">
      <c r="A114" s="41"/>
      <c r="B114" s="41"/>
      <c r="C114" s="37" t="s">
        <v>231</v>
      </c>
      <c r="D114" s="17" t="s">
        <v>254</v>
      </c>
      <c r="E114" s="31">
        <v>59.78</v>
      </c>
    </row>
    <row r="115" spans="1:5">
      <c r="A115" s="41"/>
      <c r="B115" s="40" t="s">
        <v>196</v>
      </c>
      <c r="C115" s="21" t="s">
        <v>197</v>
      </c>
      <c r="D115" s="22"/>
      <c r="E115" s="34">
        <v>150.16</v>
      </c>
    </row>
    <row r="116" spans="1:5">
      <c r="A116" s="41"/>
      <c r="B116" s="41"/>
      <c r="C116" s="37" t="s">
        <v>230</v>
      </c>
      <c r="D116" s="17" t="s">
        <v>254</v>
      </c>
      <c r="E116" s="31">
        <v>150.16</v>
      </c>
    </row>
    <row r="117" spans="1:5">
      <c r="A117" s="41"/>
      <c r="B117" s="40" t="s">
        <v>198</v>
      </c>
      <c r="C117" s="21" t="s">
        <v>199</v>
      </c>
      <c r="D117" s="22"/>
      <c r="E117" s="32">
        <v>92.61</v>
      </c>
    </row>
    <row r="118" spans="1:5">
      <c r="A118" s="41"/>
      <c r="B118" s="41"/>
      <c r="C118" s="37" t="s">
        <v>229</v>
      </c>
      <c r="D118" s="17" t="s">
        <v>254</v>
      </c>
      <c r="E118" s="31">
        <v>92.61</v>
      </c>
    </row>
    <row r="127" spans="1:5" ht="13.5" customHeight="1"/>
    <row r="166" ht="13.5" customHeight="1"/>
    <row r="203" ht="13.5" customHeight="1"/>
    <row r="223" ht="13.5" customHeight="1"/>
    <row r="271" ht="13.5" customHeight="1"/>
  </sheetData>
  <mergeCells count="76">
    <mergeCell ref="B7:B8"/>
    <mergeCell ref="B9:B10"/>
    <mergeCell ref="B25:B26"/>
    <mergeCell ref="B23:B24"/>
    <mergeCell ref="B21:B22"/>
    <mergeCell ref="B14:C14"/>
    <mergeCell ref="B11:C11"/>
    <mergeCell ref="A2:E2"/>
    <mergeCell ref="B15:B16"/>
    <mergeCell ref="B17:B18"/>
    <mergeCell ref="B19:B20"/>
    <mergeCell ref="A5:C5"/>
    <mergeCell ref="A6:A10"/>
    <mergeCell ref="A11:A13"/>
    <mergeCell ref="A14:A30"/>
    <mergeCell ref="B12:B13"/>
    <mergeCell ref="B6:C6"/>
    <mergeCell ref="B45:C45"/>
    <mergeCell ref="B34:C34"/>
    <mergeCell ref="B27:B28"/>
    <mergeCell ref="B29:B30"/>
    <mergeCell ref="B31:C31"/>
    <mergeCell ref="B32:B33"/>
    <mergeCell ref="A45:A47"/>
    <mergeCell ref="B46:B47"/>
    <mergeCell ref="A34:A36"/>
    <mergeCell ref="A31:A33"/>
    <mergeCell ref="B35:B36"/>
    <mergeCell ref="A37:A44"/>
    <mergeCell ref="B37:C37"/>
    <mergeCell ref="B38:B40"/>
    <mergeCell ref="B41:B42"/>
    <mergeCell ref="B43:B44"/>
    <mergeCell ref="A48:A58"/>
    <mergeCell ref="B55:B56"/>
    <mergeCell ref="B57:B58"/>
    <mergeCell ref="B59:C59"/>
    <mergeCell ref="B48:C48"/>
    <mergeCell ref="B49:B50"/>
    <mergeCell ref="B51:B52"/>
    <mergeCell ref="B53:B54"/>
    <mergeCell ref="A59:A67"/>
    <mergeCell ref="B60:B61"/>
    <mergeCell ref="B62:B63"/>
    <mergeCell ref="B64:B65"/>
    <mergeCell ref="B78:B79"/>
    <mergeCell ref="B80:B81"/>
    <mergeCell ref="B66:B67"/>
    <mergeCell ref="B75:C75"/>
    <mergeCell ref="B76:B77"/>
    <mergeCell ref="B69:B70"/>
    <mergeCell ref="B71:B72"/>
    <mergeCell ref="B73:B74"/>
    <mergeCell ref="B88:B89"/>
    <mergeCell ref="B90:B91"/>
    <mergeCell ref="B84:B85"/>
    <mergeCell ref="A75:A101"/>
    <mergeCell ref="A68:A74"/>
    <mergeCell ref="B82:B83"/>
    <mergeCell ref="B86:B87"/>
    <mergeCell ref="B92:B93"/>
    <mergeCell ref="B94:B95"/>
    <mergeCell ref="B96:B97"/>
    <mergeCell ref="B98:B99"/>
    <mergeCell ref="B100:B101"/>
    <mergeCell ref="B68:C68"/>
    <mergeCell ref="A102:A118"/>
    <mergeCell ref="B102:C102"/>
    <mergeCell ref="B103:B104"/>
    <mergeCell ref="B105:B106"/>
    <mergeCell ref="B107:B108"/>
    <mergeCell ref="B109:B110"/>
    <mergeCell ref="B111:B112"/>
    <mergeCell ref="B117:B118"/>
    <mergeCell ref="B113:B114"/>
    <mergeCell ref="B115:B116"/>
  </mergeCells>
  <phoneticPr fontId="3" type="noConversion"/>
  <pageMargins left="0.74803149606299213" right="0.74803149606299213" top="0.59055118110236227"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dimension ref="A1:H53"/>
  <sheetViews>
    <sheetView zoomScaleSheetLayoutView="100" workbookViewId="0">
      <selection activeCell="L50" sqref="L50"/>
    </sheetView>
  </sheetViews>
  <sheetFormatPr defaultColWidth="5.875" defaultRowHeight="13.5"/>
  <cols>
    <col min="1" max="1" width="5.75" style="3" bestFit="1" customWidth="1"/>
    <col min="2" max="2" width="7.125" style="6" bestFit="1" customWidth="1"/>
    <col min="3" max="3" width="9" style="7" bestFit="1" customWidth="1"/>
    <col min="4" max="4" width="9.75" style="3" bestFit="1" customWidth="1"/>
    <col min="5" max="5" width="9.875" style="6" bestFit="1" customWidth="1"/>
    <col min="6" max="6" width="11.75" style="3" customWidth="1"/>
    <col min="7" max="7" width="9.5" style="6" bestFit="1" customWidth="1"/>
    <col min="8" max="8" width="11.625" style="6" bestFit="1" customWidth="1"/>
    <col min="9" max="16384" width="5.875" style="3"/>
  </cols>
  <sheetData>
    <row r="1" spans="1:8" ht="21.75" customHeight="1">
      <c r="A1" s="1" t="s">
        <v>0</v>
      </c>
      <c r="B1" s="1" t="s">
        <v>1</v>
      </c>
      <c r="C1" s="2" t="s">
        <v>61</v>
      </c>
      <c r="D1" s="1" t="s">
        <v>62</v>
      </c>
      <c r="E1" s="1" t="s">
        <v>63</v>
      </c>
      <c r="F1" s="1" t="s">
        <v>64</v>
      </c>
      <c r="G1" s="1" t="s">
        <v>70</v>
      </c>
      <c r="H1" s="1" t="s">
        <v>65</v>
      </c>
    </row>
    <row r="2" spans="1:8">
      <c r="A2" s="4">
        <v>1</v>
      </c>
      <c r="B2" s="4" t="s">
        <v>66</v>
      </c>
      <c r="C2" s="5" t="s">
        <v>2</v>
      </c>
      <c r="D2" s="4">
        <v>96</v>
      </c>
      <c r="E2" s="8">
        <v>1.9800000000000002E-2</v>
      </c>
      <c r="F2" s="4">
        <f>E2*4900</f>
        <v>97.02000000000001</v>
      </c>
      <c r="G2" s="4">
        <v>86.25</v>
      </c>
      <c r="H2" s="4">
        <f t="shared" ref="H2:H52" si="0">F2+G2</f>
        <v>183.27</v>
      </c>
    </row>
    <row r="3" spans="1:8">
      <c r="A3" s="4">
        <v>2</v>
      </c>
      <c r="B3" s="4" t="s">
        <v>67</v>
      </c>
      <c r="C3" s="5" t="s">
        <v>3</v>
      </c>
      <c r="D3" s="4">
        <v>95</v>
      </c>
      <c r="E3" s="8">
        <v>1.66E-2</v>
      </c>
      <c r="F3" s="4">
        <f t="shared" ref="F3:F52" si="1">E3*4900</f>
        <v>81.34</v>
      </c>
      <c r="G3" s="4">
        <v>86.25</v>
      </c>
      <c r="H3" s="4">
        <f t="shared" si="0"/>
        <v>167.59</v>
      </c>
    </row>
    <row r="4" spans="1:8">
      <c r="A4" s="4">
        <v>3</v>
      </c>
      <c r="B4" s="4" t="s">
        <v>4</v>
      </c>
      <c r="C4" s="5" t="s">
        <v>5</v>
      </c>
      <c r="D4" s="4">
        <v>93</v>
      </c>
      <c r="E4" s="8">
        <v>8.9999999999999993E-3</v>
      </c>
      <c r="F4" s="4">
        <f t="shared" si="1"/>
        <v>44.099999999999994</v>
      </c>
      <c r="G4" s="4">
        <v>86.25</v>
      </c>
      <c r="H4" s="4">
        <f t="shared" si="0"/>
        <v>130.35</v>
      </c>
    </row>
    <row r="5" spans="1:8">
      <c r="A5" s="4">
        <v>4</v>
      </c>
      <c r="B5" s="4" t="s">
        <v>68</v>
      </c>
      <c r="C5" s="5" t="s">
        <v>6</v>
      </c>
      <c r="D5" s="4">
        <v>93</v>
      </c>
      <c r="E5" s="8">
        <v>1.3299999999999999E-2</v>
      </c>
      <c r="F5" s="4">
        <f t="shared" si="1"/>
        <v>65.17</v>
      </c>
      <c r="G5" s="4">
        <v>86.25</v>
      </c>
      <c r="H5" s="4">
        <f t="shared" si="0"/>
        <v>151.42000000000002</v>
      </c>
    </row>
    <row r="6" spans="1:8">
      <c r="A6" s="4">
        <v>5</v>
      </c>
      <c r="B6" s="4" t="s">
        <v>7</v>
      </c>
      <c r="C6" s="5" t="s">
        <v>8</v>
      </c>
      <c r="D6" s="4">
        <v>93</v>
      </c>
      <c r="E6" s="8">
        <v>1.4E-2</v>
      </c>
      <c r="F6" s="4">
        <f t="shared" si="1"/>
        <v>68.600000000000009</v>
      </c>
      <c r="G6" s="4">
        <v>86.25</v>
      </c>
      <c r="H6" s="4">
        <f t="shared" si="0"/>
        <v>154.85000000000002</v>
      </c>
    </row>
    <row r="7" spans="1:8">
      <c r="A7" s="4">
        <v>6</v>
      </c>
      <c r="B7" s="4" t="s">
        <v>9</v>
      </c>
      <c r="C7" s="5" t="s">
        <v>10</v>
      </c>
      <c r="D7" s="4">
        <v>91</v>
      </c>
      <c r="E7" s="8">
        <v>1.23E-2</v>
      </c>
      <c r="F7" s="4">
        <f t="shared" si="1"/>
        <v>60.27</v>
      </c>
      <c r="G7" s="4">
        <v>86.25</v>
      </c>
      <c r="H7" s="4">
        <f t="shared" si="0"/>
        <v>146.52000000000001</v>
      </c>
    </row>
    <row r="8" spans="1:8">
      <c r="A8" s="4">
        <v>7</v>
      </c>
      <c r="B8" s="4" t="s">
        <v>11</v>
      </c>
      <c r="C8" s="5" t="s">
        <v>12</v>
      </c>
      <c r="D8" s="4">
        <v>90</v>
      </c>
      <c r="E8" s="8">
        <v>1.9400000000000001E-2</v>
      </c>
      <c r="F8" s="4">
        <f t="shared" si="1"/>
        <v>95.06</v>
      </c>
      <c r="G8" s="4">
        <v>86.25</v>
      </c>
      <c r="H8" s="4">
        <f t="shared" si="0"/>
        <v>181.31</v>
      </c>
    </row>
    <row r="9" spans="1:8">
      <c r="A9" s="4">
        <v>8</v>
      </c>
      <c r="B9" s="4" t="s">
        <v>13</v>
      </c>
      <c r="C9" s="5" t="s">
        <v>14</v>
      </c>
      <c r="D9" s="4">
        <v>90</v>
      </c>
      <c r="E9" s="8">
        <v>1.1900000000000001E-2</v>
      </c>
      <c r="F9" s="4">
        <f t="shared" si="1"/>
        <v>58.31</v>
      </c>
      <c r="G9" s="4">
        <v>86.25</v>
      </c>
      <c r="H9" s="4">
        <f t="shared" si="0"/>
        <v>144.56</v>
      </c>
    </row>
    <row r="10" spans="1:8">
      <c r="A10" s="4">
        <v>9</v>
      </c>
      <c r="B10" s="4" t="s">
        <v>15</v>
      </c>
      <c r="C10" s="5" t="s">
        <v>16</v>
      </c>
      <c r="D10" s="4">
        <v>86</v>
      </c>
      <c r="E10" s="8">
        <v>1.11E-2</v>
      </c>
      <c r="F10" s="4">
        <f t="shared" si="1"/>
        <v>54.39</v>
      </c>
      <c r="G10" s="4">
        <v>60</v>
      </c>
      <c r="H10" s="4">
        <f t="shared" si="0"/>
        <v>114.39</v>
      </c>
    </row>
    <row r="11" spans="1:8">
      <c r="A11" s="4">
        <v>10</v>
      </c>
      <c r="B11" s="4" t="s">
        <v>17</v>
      </c>
      <c r="C11" s="5" t="s">
        <v>18</v>
      </c>
      <c r="D11" s="4">
        <v>86</v>
      </c>
      <c r="E11" s="8">
        <v>9.1000000000000004E-3</v>
      </c>
      <c r="F11" s="4">
        <f t="shared" si="1"/>
        <v>44.59</v>
      </c>
      <c r="G11" s="4">
        <v>60</v>
      </c>
      <c r="H11" s="4">
        <f t="shared" si="0"/>
        <v>104.59</v>
      </c>
    </row>
    <row r="12" spans="1:8">
      <c r="A12" s="4">
        <v>11</v>
      </c>
      <c r="B12" s="4" t="s">
        <v>19</v>
      </c>
      <c r="C12" s="5" t="s">
        <v>20</v>
      </c>
      <c r="D12" s="4">
        <v>84</v>
      </c>
      <c r="E12" s="8">
        <v>1.3599999999999999E-2</v>
      </c>
      <c r="F12" s="4">
        <f t="shared" si="1"/>
        <v>66.64</v>
      </c>
      <c r="G12" s="4">
        <v>60</v>
      </c>
      <c r="H12" s="4">
        <f t="shared" si="0"/>
        <v>126.64</v>
      </c>
    </row>
    <row r="13" spans="1:8">
      <c r="A13" s="4">
        <v>12</v>
      </c>
      <c r="B13" s="4" t="s">
        <v>4</v>
      </c>
      <c r="C13" s="5" t="s">
        <v>21</v>
      </c>
      <c r="D13" s="4">
        <v>84</v>
      </c>
      <c r="E13" s="8">
        <v>1.5299999999999999E-2</v>
      </c>
      <c r="F13" s="4">
        <f t="shared" si="1"/>
        <v>74.97</v>
      </c>
      <c r="G13" s="4">
        <v>60</v>
      </c>
      <c r="H13" s="4">
        <f t="shared" si="0"/>
        <v>134.97</v>
      </c>
    </row>
    <row r="14" spans="1:8">
      <c r="A14" s="4">
        <v>13</v>
      </c>
      <c r="B14" s="4" t="s">
        <v>68</v>
      </c>
      <c r="C14" s="5" t="s">
        <v>22</v>
      </c>
      <c r="D14" s="4">
        <v>84</v>
      </c>
      <c r="E14" s="8">
        <v>6.7000000000000002E-3</v>
      </c>
      <c r="F14" s="4">
        <f t="shared" si="1"/>
        <v>32.83</v>
      </c>
      <c r="G14" s="4">
        <v>60</v>
      </c>
      <c r="H14" s="4">
        <f t="shared" si="0"/>
        <v>92.83</v>
      </c>
    </row>
    <row r="15" spans="1:8">
      <c r="A15" s="4">
        <v>14</v>
      </c>
      <c r="B15" s="4" t="s">
        <v>7</v>
      </c>
      <c r="C15" s="5" t="s">
        <v>23</v>
      </c>
      <c r="D15" s="4">
        <v>83</v>
      </c>
      <c r="E15" s="8">
        <v>1.0999999999999999E-2</v>
      </c>
      <c r="F15" s="4">
        <f t="shared" si="1"/>
        <v>53.9</v>
      </c>
      <c r="G15" s="4">
        <v>60</v>
      </c>
      <c r="H15" s="4">
        <f t="shared" si="0"/>
        <v>113.9</v>
      </c>
    </row>
    <row r="16" spans="1:8">
      <c r="A16" s="4">
        <v>15</v>
      </c>
      <c r="B16" s="4" t="s">
        <v>7</v>
      </c>
      <c r="C16" s="5" t="s">
        <v>24</v>
      </c>
      <c r="D16" s="4">
        <v>83</v>
      </c>
      <c r="E16" s="8">
        <v>1.4800000000000001E-2</v>
      </c>
      <c r="F16" s="4">
        <f t="shared" si="1"/>
        <v>72.52000000000001</v>
      </c>
      <c r="G16" s="4">
        <v>60</v>
      </c>
      <c r="H16" s="4">
        <f t="shared" si="0"/>
        <v>132.52000000000001</v>
      </c>
    </row>
    <row r="17" spans="1:8">
      <c r="A17" s="4">
        <v>16</v>
      </c>
      <c r="B17" s="4" t="s">
        <v>68</v>
      </c>
      <c r="C17" s="5" t="s">
        <v>25</v>
      </c>
      <c r="D17" s="4">
        <v>82</v>
      </c>
      <c r="E17" s="8">
        <v>1.3899999999999999E-2</v>
      </c>
      <c r="F17" s="4">
        <f t="shared" si="1"/>
        <v>68.11</v>
      </c>
      <c r="G17" s="4">
        <v>60</v>
      </c>
      <c r="H17" s="4">
        <f t="shared" si="0"/>
        <v>128.11000000000001</v>
      </c>
    </row>
    <row r="18" spans="1:8">
      <c r="A18" s="4">
        <v>17</v>
      </c>
      <c r="B18" s="4" t="s">
        <v>9</v>
      </c>
      <c r="C18" s="5" t="s">
        <v>26</v>
      </c>
      <c r="D18" s="4">
        <v>81</v>
      </c>
      <c r="E18" s="8">
        <v>1.52E-2</v>
      </c>
      <c r="F18" s="4">
        <f t="shared" si="1"/>
        <v>74.48</v>
      </c>
      <c r="G18" s="4">
        <v>60</v>
      </c>
      <c r="H18" s="4">
        <f t="shared" si="0"/>
        <v>134.48000000000002</v>
      </c>
    </row>
    <row r="19" spans="1:8">
      <c r="A19" s="4">
        <v>18</v>
      </c>
      <c r="B19" s="4" t="s">
        <v>69</v>
      </c>
      <c r="C19" s="5" t="s">
        <v>27</v>
      </c>
      <c r="D19" s="4">
        <v>81</v>
      </c>
      <c r="E19" s="8">
        <v>1.7500000000000002E-2</v>
      </c>
      <c r="F19" s="4">
        <f t="shared" si="1"/>
        <v>85.750000000000014</v>
      </c>
      <c r="G19" s="4">
        <v>60</v>
      </c>
      <c r="H19" s="4">
        <f t="shared" si="0"/>
        <v>145.75</v>
      </c>
    </row>
    <row r="20" spans="1:8">
      <c r="A20" s="4">
        <v>19</v>
      </c>
      <c r="B20" s="4" t="s">
        <v>7</v>
      </c>
      <c r="C20" s="5" t="s">
        <v>28</v>
      </c>
      <c r="D20" s="4">
        <v>81</v>
      </c>
      <c r="E20" s="8">
        <v>1.84E-2</v>
      </c>
      <c r="F20" s="4">
        <f t="shared" si="1"/>
        <v>90.16</v>
      </c>
      <c r="G20" s="4">
        <v>60</v>
      </c>
      <c r="H20" s="4">
        <f t="shared" si="0"/>
        <v>150.16</v>
      </c>
    </row>
    <row r="21" spans="1:8">
      <c r="A21" s="4">
        <v>20</v>
      </c>
      <c r="B21" s="4" t="s">
        <v>68</v>
      </c>
      <c r="C21" s="5" t="s">
        <v>29</v>
      </c>
      <c r="D21" s="4">
        <v>80</v>
      </c>
      <c r="E21" s="8">
        <v>1.9199999999999998E-2</v>
      </c>
      <c r="F21" s="4">
        <f t="shared" si="1"/>
        <v>94.08</v>
      </c>
      <c r="G21" s="4">
        <v>60</v>
      </c>
      <c r="H21" s="4">
        <f t="shared" si="0"/>
        <v>154.07999999999998</v>
      </c>
    </row>
    <row r="22" spans="1:8">
      <c r="A22" s="4">
        <v>21</v>
      </c>
      <c r="B22" s="4" t="s">
        <v>68</v>
      </c>
      <c r="C22" s="5" t="s">
        <v>30</v>
      </c>
      <c r="D22" s="4">
        <v>80</v>
      </c>
      <c r="E22" s="8">
        <v>1.0200000000000001E-2</v>
      </c>
      <c r="F22" s="4">
        <f t="shared" si="1"/>
        <v>49.980000000000004</v>
      </c>
      <c r="G22" s="4">
        <v>60</v>
      </c>
      <c r="H22" s="4">
        <f t="shared" si="0"/>
        <v>109.98</v>
      </c>
    </row>
    <row r="23" spans="1:8">
      <c r="A23" s="4">
        <v>22</v>
      </c>
      <c r="B23" s="4" t="s">
        <v>9</v>
      </c>
      <c r="C23" s="5" t="s">
        <v>31</v>
      </c>
      <c r="D23" s="4">
        <v>78</v>
      </c>
      <c r="E23" s="8">
        <v>1.2200000000000001E-2</v>
      </c>
      <c r="F23" s="4">
        <f t="shared" si="1"/>
        <v>59.78</v>
      </c>
      <c r="G23" s="4"/>
      <c r="H23" s="4">
        <f t="shared" si="0"/>
        <v>59.78</v>
      </c>
    </row>
    <row r="24" spans="1:8">
      <c r="A24" s="4">
        <v>23</v>
      </c>
      <c r="B24" s="4" t="s">
        <v>4</v>
      </c>
      <c r="C24" s="5" t="s">
        <v>32</v>
      </c>
      <c r="D24" s="4">
        <v>78</v>
      </c>
      <c r="E24" s="8">
        <v>1.03E-2</v>
      </c>
      <c r="F24" s="4">
        <f t="shared" si="1"/>
        <v>50.47</v>
      </c>
      <c r="G24" s="4"/>
      <c r="H24" s="4">
        <f t="shared" si="0"/>
        <v>50.47</v>
      </c>
    </row>
    <row r="25" spans="1:8">
      <c r="A25" s="4">
        <v>24</v>
      </c>
      <c r="B25" s="4" t="s">
        <v>68</v>
      </c>
      <c r="C25" s="5" t="s">
        <v>33</v>
      </c>
      <c r="D25" s="4">
        <v>78</v>
      </c>
      <c r="E25" s="8">
        <v>1.23E-2</v>
      </c>
      <c r="F25" s="4">
        <f t="shared" si="1"/>
        <v>60.27</v>
      </c>
      <c r="G25" s="4"/>
      <c r="H25" s="4">
        <f t="shared" si="0"/>
        <v>60.27</v>
      </c>
    </row>
    <row r="26" spans="1:8">
      <c r="A26" s="4">
        <v>25</v>
      </c>
      <c r="B26" s="4" t="s">
        <v>7</v>
      </c>
      <c r="C26" s="5" t="s">
        <v>34</v>
      </c>
      <c r="D26" s="4">
        <v>78</v>
      </c>
      <c r="E26" s="8">
        <v>1.89E-2</v>
      </c>
      <c r="F26" s="4">
        <f t="shared" si="1"/>
        <v>92.61</v>
      </c>
      <c r="G26" s="4"/>
      <c r="H26" s="4">
        <f t="shared" si="0"/>
        <v>92.61</v>
      </c>
    </row>
    <row r="27" spans="1:8">
      <c r="A27" s="4">
        <v>26</v>
      </c>
      <c r="B27" s="4" t="s">
        <v>7</v>
      </c>
      <c r="C27" s="5" t="s">
        <v>35</v>
      </c>
      <c r="D27" s="4">
        <v>78</v>
      </c>
      <c r="E27" s="8">
        <v>1.2200000000000001E-2</v>
      </c>
      <c r="F27" s="4">
        <f t="shared" si="1"/>
        <v>59.78</v>
      </c>
      <c r="G27" s="4"/>
      <c r="H27" s="4">
        <f t="shared" si="0"/>
        <v>59.78</v>
      </c>
    </row>
    <row r="28" spans="1:8">
      <c r="A28" s="4">
        <v>27</v>
      </c>
      <c r="B28" s="4" t="s">
        <v>9</v>
      </c>
      <c r="C28" s="5" t="s">
        <v>36</v>
      </c>
      <c r="D28" s="4">
        <v>77</v>
      </c>
      <c r="E28" s="8">
        <v>1.46E-2</v>
      </c>
      <c r="F28" s="4">
        <f t="shared" si="1"/>
        <v>71.540000000000006</v>
      </c>
      <c r="G28" s="4"/>
      <c r="H28" s="4">
        <f t="shared" si="0"/>
        <v>71.540000000000006</v>
      </c>
    </row>
    <row r="29" spans="1:8">
      <c r="A29" s="4">
        <v>28</v>
      </c>
      <c r="B29" s="4" t="s">
        <v>67</v>
      </c>
      <c r="C29" s="5" t="s">
        <v>37</v>
      </c>
      <c r="D29" s="4">
        <v>77</v>
      </c>
      <c r="E29" s="8">
        <v>1.38E-2</v>
      </c>
      <c r="F29" s="4">
        <f t="shared" si="1"/>
        <v>67.62</v>
      </c>
      <c r="G29" s="4"/>
      <c r="H29" s="4">
        <f t="shared" si="0"/>
        <v>67.62</v>
      </c>
    </row>
    <row r="30" spans="1:8">
      <c r="A30" s="4">
        <v>29</v>
      </c>
      <c r="B30" s="4" t="s">
        <v>68</v>
      </c>
      <c r="C30" s="5" t="s">
        <v>38</v>
      </c>
      <c r="D30" s="4">
        <v>77</v>
      </c>
      <c r="E30" s="8">
        <v>1.15E-2</v>
      </c>
      <c r="F30" s="4">
        <f t="shared" si="1"/>
        <v>56.35</v>
      </c>
      <c r="G30" s="4"/>
      <c r="H30" s="4">
        <f t="shared" si="0"/>
        <v>56.35</v>
      </c>
    </row>
    <row r="31" spans="1:8">
      <c r="A31" s="4">
        <v>30</v>
      </c>
      <c r="B31" s="4" t="s">
        <v>68</v>
      </c>
      <c r="C31" s="5" t="s">
        <v>39</v>
      </c>
      <c r="D31" s="4">
        <v>77</v>
      </c>
      <c r="E31" s="8">
        <v>1.34E-2</v>
      </c>
      <c r="F31" s="4">
        <f t="shared" si="1"/>
        <v>65.66</v>
      </c>
      <c r="G31" s="4"/>
      <c r="H31" s="4">
        <f t="shared" si="0"/>
        <v>65.66</v>
      </c>
    </row>
    <row r="32" spans="1:8">
      <c r="A32" s="4">
        <v>31</v>
      </c>
      <c r="B32" s="4" t="s">
        <v>9</v>
      </c>
      <c r="C32" s="5" t="s">
        <v>40</v>
      </c>
      <c r="D32" s="4">
        <v>76</v>
      </c>
      <c r="E32" s="8">
        <v>2.2800000000000001E-2</v>
      </c>
      <c r="F32" s="4">
        <f t="shared" si="1"/>
        <v>111.72</v>
      </c>
      <c r="G32" s="4"/>
      <c r="H32" s="4">
        <f t="shared" si="0"/>
        <v>111.72</v>
      </c>
    </row>
    <row r="33" spans="1:8">
      <c r="A33" s="4">
        <v>32</v>
      </c>
      <c r="B33" s="4" t="s">
        <v>67</v>
      </c>
      <c r="C33" s="5" t="s">
        <v>41</v>
      </c>
      <c r="D33" s="4">
        <v>76</v>
      </c>
      <c r="E33" s="8">
        <v>5.7999999999999996E-3</v>
      </c>
      <c r="F33" s="4">
        <f t="shared" si="1"/>
        <v>28.419999999999998</v>
      </c>
      <c r="G33" s="4"/>
      <c r="H33" s="4">
        <f t="shared" si="0"/>
        <v>28.419999999999998</v>
      </c>
    </row>
    <row r="34" spans="1:8">
      <c r="A34" s="4">
        <v>33</v>
      </c>
      <c r="B34" s="4" t="s">
        <v>66</v>
      </c>
      <c r="C34" s="5" t="s">
        <v>42</v>
      </c>
      <c r="D34" s="4">
        <v>76</v>
      </c>
      <c r="E34" s="8">
        <v>1.8800000000000001E-2</v>
      </c>
      <c r="F34" s="4">
        <f t="shared" si="1"/>
        <v>92.12</v>
      </c>
      <c r="G34" s="4"/>
      <c r="H34" s="4">
        <f t="shared" si="0"/>
        <v>92.12</v>
      </c>
    </row>
    <row r="35" spans="1:8">
      <c r="A35" s="4">
        <v>34</v>
      </c>
      <c r="B35" s="4" t="s">
        <v>68</v>
      </c>
      <c r="C35" s="5" t="s">
        <v>43</v>
      </c>
      <c r="D35" s="4">
        <v>75</v>
      </c>
      <c r="E35" s="8">
        <v>1.6400000000000001E-2</v>
      </c>
      <c r="F35" s="4">
        <f t="shared" si="1"/>
        <v>80.360000000000014</v>
      </c>
      <c r="G35" s="4"/>
      <c r="H35" s="4">
        <f t="shared" si="0"/>
        <v>80.360000000000014</v>
      </c>
    </row>
    <row r="36" spans="1:8">
      <c r="A36" s="4">
        <v>35</v>
      </c>
      <c r="B36" s="4" t="s">
        <v>7</v>
      </c>
      <c r="C36" s="5" t="s">
        <v>44</v>
      </c>
      <c r="D36" s="4">
        <v>75</v>
      </c>
      <c r="E36" s="8">
        <v>1.5800000000000002E-2</v>
      </c>
      <c r="F36" s="4">
        <f t="shared" si="1"/>
        <v>77.42</v>
      </c>
      <c r="G36" s="4"/>
      <c r="H36" s="4">
        <f t="shared" si="0"/>
        <v>77.42</v>
      </c>
    </row>
    <row r="37" spans="1:8">
      <c r="A37" s="4">
        <v>36</v>
      </c>
      <c r="B37" s="4" t="s">
        <v>19</v>
      </c>
      <c r="C37" s="5" t="s">
        <v>45</v>
      </c>
      <c r="D37" s="4">
        <v>73</v>
      </c>
      <c r="E37" s="8">
        <v>1.18E-2</v>
      </c>
      <c r="F37" s="4">
        <f t="shared" si="1"/>
        <v>57.82</v>
      </c>
      <c r="G37" s="4"/>
      <c r="H37" s="4">
        <f t="shared" si="0"/>
        <v>57.82</v>
      </c>
    </row>
    <row r="38" spans="1:8">
      <c r="A38" s="4">
        <v>37</v>
      </c>
      <c r="B38" s="4" t="s">
        <v>9</v>
      </c>
      <c r="C38" s="5" t="s">
        <v>46</v>
      </c>
      <c r="D38" s="4">
        <v>72</v>
      </c>
      <c r="E38" s="8">
        <v>1.6500000000000001E-2</v>
      </c>
      <c r="F38" s="4">
        <f t="shared" si="1"/>
        <v>80.850000000000009</v>
      </c>
      <c r="G38" s="4"/>
      <c r="H38" s="4">
        <f t="shared" si="0"/>
        <v>80.850000000000009</v>
      </c>
    </row>
    <row r="39" spans="1:8">
      <c r="A39" s="4">
        <v>38</v>
      </c>
      <c r="B39" s="4" t="s">
        <v>9</v>
      </c>
      <c r="C39" s="5" t="s">
        <v>47</v>
      </c>
      <c r="D39" s="4">
        <v>72</v>
      </c>
      <c r="E39" s="8">
        <v>1.5599999999999999E-2</v>
      </c>
      <c r="F39" s="4">
        <f t="shared" si="1"/>
        <v>76.44</v>
      </c>
      <c r="G39" s="4"/>
      <c r="H39" s="4">
        <f t="shared" si="0"/>
        <v>76.44</v>
      </c>
    </row>
    <row r="40" spans="1:8">
      <c r="A40" s="4">
        <v>39</v>
      </c>
      <c r="B40" s="4" t="s">
        <v>66</v>
      </c>
      <c r="C40" s="5" t="s">
        <v>48</v>
      </c>
      <c r="D40" s="4">
        <v>72</v>
      </c>
      <c r="E40" s="8">
        <v>1.44E-2</v>
      </c>
      <c r="F40" s="4">
        <f t="shared" si="1"/>
        <v>70.56</v>
      </c>
      <c r="G40" s="4"/>
      <c r="H40" s="4">
        <f t="shared" si="0"/>
        <v>70.56</v>
      </c>
    </row>
    <row r="41" spans="1:8">
      <c r="A41" s="4">
        <v>40</v>
      </c>
      <c r="B41" s="4" t="s">
        <v>68</v>
      </c>
      <c r="C41" s="5" t="s">
        <v>49</v>
      </c>
      <c r="D41" s="4">
        <v>71</v>
      </c>
      <c r="E41" s="8">
        <v>7.1000000000000004E-3</v>
      </c>
      <c r="F41" s="4">
        <f t="shared" si="1"/>
        <v>34.79</v>
      </c>
      <c r="G41" s="4"/>
      <c r="H41" s="4">
        <f t="shared" si="0"/>
        <v>34.79</v>
      </c>
    </row>
    <row r="42" spans="1:8">
      <c r="A42" s="4">
        <v>41</v>
      </c>
      <c r="B42" s="4" t="s">
        <v>4</v>
      </c>
      <c r="C42" s="5" t="s">
        <v>50</v>
      </c>
      <c r="D42" s="4">
        <v>70</v>
      </c>
      <c r="E42" s="8">
        <v>1.3599999999999999E-2</v>
      </c>
      <c r="F42" s="4">
        <f t="shared" si="1"/>
        <v>66.64</v>
      </c>
      <c r="G42" s="4"/>
      <c r="H42" s="4">
        <f t="shared" si="0"/>
        <v>66.64</v>
      </c>
    </row>
    <row r="43" spans="1:8">
      <c r="A43" s="4">
        <v>42</v>
      </c>
      <c r="B43" s="4" t="s">
        <v>68</v>
      </c>
      <c r="C43" s="5" t="s">
        <v>51</v>
      </c>
      <c r="D43" s="4">
        <v>70</v>
      </c>
      <c r="E43" s="8">
        <v>1.24E-2</v>
      </c>
      <c r="F43" s="4">
        <f t="shared" si="1"/>
        <v>60.76</v>
      </c>
      <c r="G43" s="4"/>
      <c r="H43" s="4">
        <f t="shared" si="0"/>
        <v>60.76</v>
      </c>
    </row>
    <row r="44" spans="1:8">
      <c r="A44" s="4">
        <v>43</v>
      </c>
      <c r="B44" s="4" t="s">
        <v>68</v>
      </c>
      <c r="C44" s="5" t="s">
        <v>52</v>
      </c>
      <c r="D44" s="4">
        <v>70</v>
      </c>
      <c r="E44" s="8">
        <v>1.04E-2</v>
      </c>
      <c r="F44" s="4">
        <f t="shared" si="1"/>
        <v>50.96</v>
      </c>
      <c r="G44" s="4"/>
      <c r="H44" s="4">
        <f t="shared" si="0"/>
        <v>50.96</v>
      </c>
    </row>
    <row r="45" spans="1:8">
      <c r="A45" s="4">
        <v>44</v>
      </c>
      <c r="B45" s="4" t="s">
        <v>19</v>
      </c>
      <c r="C45" s="5" t="s">
        <v>53</v>
      </c>
      <c r="D45" s="4">
        <v>69</v>
      </c>
      <c r="E45" s="8">
        <v>1.2699999999999999E-2</v>
      </c>
      <c r="F45" s="4">
        <f t="shared" si="1"/>
        <v>62.23</v>
      </c>
      <c r="G45" s="4"/>
      <c r="H45" s="4">
        <f t="shared" si="0"/>
        <v>62.23</v>
      </c>
    </row>
    <row r="46" spans="1:8">
      <c r="A46" s="4">
        <v>45</v>
      </c>
      <c r="B46" s="4" t="s">
        <v>19</v>
      </c>
      <c r="C46" s="5" t="s">
        <v>54</v>
      </c>
      <c r="D46" s="4">
        <v>69</v>
      </c>
      <c r="E46" s="8">
        <v>1.14E-2</v>
      </c>
      <c r="F46" s="4">
        <f t="shared" si="1"/>
        <v>55.86</v>
      </c>
      <c r="G46" s="4"/>
      <c r="H46" s="4">
        <f t="shared" si="0"/>
        <v>55.86</v>
      </c>
    </row>
    <row r="47" spans="1:8">
      <c r="A47" s="4">
        <v>46</v>
      </c>
      <c r="B47" s="4" t="s">
        <v>67</v>
      </c>
      <c r="C47" s="5" t="s">
        <v>55</v>
      </c>
      <c r="D47" s="4">
        <v>68</v>
      </c>
      <c r="E47" s="8">
        <v>1.1900000000000001E-2</v>
      </c>
      <c r="F47" s="4">
        <f t="shared" si="1"/>
        <v>58.31</v>
      </c>
      <c r="G47" s="4"/>
      <c r="H47" s="4">
        <f t="shared" si="0"/>
        <v>58.31</v>
      </c>
    </row>
    <row r="48" spans="1:8">
      <c r="A48" s="4">
        <v>47</v>
      </c>
      <c r="B48" s="4" t="s">
        <v>4</v>
      </c>
      <c r="C48" s="5" t="s">
        <v>56</v>
      </c>
      <c r="D48" s="4">
        <v>68</v>
      </c>
      <c r="E48" s="8">
        <v>1.35E-2</v>
      </c>
      <c r="F48" s="4">
        <f t="shared" si="1"/>
        <v>66.150000000000006</v>
      </c>
      <c r="G48" s="4"/>
      <c r="H48" s="4">
        <f t="shared" si="0"/>
        <v>66.150000000000006</v>
      </c>
    </row>
    <row r="49" spans="1:8">
      <c r="A49" s="4">
        <v>48</v>
      </c>
      <c r="B49" s="4" t="s">
        <v>68</v>
      </c>
      <c r="C49" s="5" t="s">
        <v>57</v>
      </c>
      <c r="D49" s="4">
        <v>68</v>
      </c>
      <c r="E49" s="8">
        <v>1.17E-2</v>
      </c>
      <c r="F49" s="4">
        <f t="shared" si="1"/>
        <v>57.33</v>
      </c>
      <c r="G49" s="4"/>
      <c r="H49" s="4">
        <f t="shared" si="0"/>
        <v>57.33</v>
      </c>
    </row>
    <row r="50" spans="1:8">
      <c r="A50" s="4">
        <v>49</v>
      </c>
      <c r="B50" s="4" t="s">
        <v>17</v>
      </c>
      <c r="C50" s="5" t="s">
        <v>58</v>
      </c>
      <c r="D50" s="4">
        <v>67</v>
      </c>
      <c r="E50" s="8">
        <v>1.24E-2</v>
      </c>
      <c r="F50" s="4">
        <f t="shared" si="1"/>
        <v>60.76</v>
      </c>
      <c r="G50" s="4"/>
      <c r="H50" s="4">
        <f t="shared" si="0"/>
        <v>60.76</v>
      </c>
    </row>
    <row r="51" spans="1:8">
      <c r="A51" s="4">
        <v>50</v>
      </c>
      <c r="B51" s="4" t="s">
        <v>9</v>
      </c>
      <c r="C51" s="5" t="s">
        <v>59</v>
      </c>
      <c r="D51" s="4">
        <v>67</v>
      </c>
      <c r="E51" s="8">
        <v>1.9E-2</v>
      </c>
      <c r="F51" s="4">
        <f t="shared" si="1"/>
        <v>93.1</v>
      </c>
      <c r="G51" s="4"/>
      <c r="H51" s="4">
        <f t="shared" si="0"/>
        <v>93.1</v>
      </c>
    </row>
    <row r="52" spans="1:8">
      <c r="A52" s="4">
        <v>51</v>
      </c>
      <c r="B52" s="4" t="s">
        <v>7</v>
      </c>
      <c r="C52" s="5" t="s">
        <v>60</v>
      </c>
      <c r="D52" s="4">
        <v>64</v>
      </c>
      <c r="E52" s="8">
        <v>1.4500000000000001E-2</v>
      </c>
      <c r="F52" s="4">
        <f t="shared" si="1"/>
        <v>71.05</v>
      </c>
      <c r="G52" s="4"/>
      <c r="H52" s="4">
        <f t="shared" si="0"/>
        <v>71.05</v>
      </c>
    </row>
    <row r="53" spans="1:8">
      <c r="E53" s="9">
        <f>SUM(E2:E52)</f>
        <v>0.69999999999999962</v>
      </c>
      <c r="F53" s="10">
        <f>SUM(F2:F52)</f>
        <v>3430.0000000000005</v>
      </c>
      <c r="G53" s="9">
        <f>SUM(G2:G52)</f>
        <v>1470</v>
      </c>
      <c r="H53" s="9">
        <f>SUM(H2:H52)</f>
        <v>4900.0000000000009</v>
      </c>
    </row>
  </sheetData>
  <phoneticPr fontId="3" type="noConversion"/>
  <pageMargins left="0.74803149606299213" right="0.74803149606299213" top="0.59055118110236227" bottom="0.5905511811023622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电商扶贫统筹资金安排</vt:lpstr>
      <vt:lpstr>原始表</vt: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王文</dc:creator>
  <cp:lastModifiedBy>Administrator</cp:lastModifiedBy>
  <cp:lastPrinted>2017-07-17T01:40:28Z</cp:lastPrinted>
  <dcterms:created xsi:type="dcterms:W3CDTF">2017-03-07T02:43:55Z</dcterms:created>
  <dcterms:modified xsi:type="dcterms:W3CDTF">2017-07-17T01:40:32Z</dcterms:modified>
</cp:coreProperties>
</file>