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6635" windowHeight="8040" activeTab="1"/>
  </bookViews>
  <sheets>
    <sheet name="Sheet1 (2)" sheetId="2" r:id="rId1"/>
    <sheet name="Sheet1" sheetId="3" r:id="rId2"/>
  </sheets>
  <externalReferences>
    <externalReference r:id="rId3"/>
  </externalReferences>
  <definedNames>
    <definedName name="_xlnm._FilterDatabase" localSheetId="0" hidden="1">'Sheet1 (2)'!$A$1:$G$89</definedName>
    <definedName name="_xlnm.Print_Titles" localSheetId="0">'Sheet1 (2)'!$4:4</definedName>
  </definedNames>
  <calcPr calcId="144525"/>
</workbook>
</file>

<file path=xl/calcChain.xml><?xml version="1.0" encoding="utf-8"?>
<calcChain xmlns="http://schemas.openxmlformats.org/spreadsheetml/2006/main">
  <c r="D17" i="3" l="1"/>
  <c r="D16" i="3"/>
  <c r="D15" i="3"/>
  <c r="D14" i="3"/>
  <c r="D13" i="3"/>
  <c r="D12" i="3"/>
  <c r="D11" i="3"/>
  <c r="D10" i="3"/>
  <c r="D9" i="3"/>
  <c r="D8" i="3"/>
  <c r="D7" i="3"/>
  <c r="D6" i="3"/>
  <c r="D5" i="3"/>
  <c r="G89" i="2"/>
  <c r="G88" i="2"/>
  <c r="G87" i="2"/>
  <c r="G86" i="2"/>
  <c r="G85" i="2"/>
  <c r="G84" i="2"/>
  <c r="G83" i="2"/>
  <c r="A83" i="2"/>
  <c r="G82" i="2"/>
  <c r="F82" i="2"/>
  <c r="G81" i="2"/>
  <c r="G80" i="2"/>
  <c r="A80" i="2"/>
  <c r="G79" i="2"/>
  <c r="A79" i="2"/>
  <c r="G78" i="2"/>
  <c r="F78" i="2"/>
  <c r="G77" i="2"/>
  <c r="G76" i="2"/>
  <c r="G75" i="2"/>
  <c r="G74" i="2"/>
  <c r="G73" i="2"/>
  <c r="G72" i="2"/>
  <c r="A72" i="2"/>
  <c r="G71" i="2"/>
  <c r="G70" i="2"/>
  <c r="A70" i="2"/>
  <c r="G69" i="2"/>
  <c r="G68" i="2"/>
  <c r="F68" i="2"/>
  <c r="G67" i="2"/>
  <c r="G66" i="2"/>
  <c r="G65" i="2"/>
  <c r="G64" i="2"/>
  <c r="G63" i="2"/>
  <c r="G62" i="2"/>
  <c r="G61" i="2"/>
  <c r="G60" i="2"/>
  <c r="G59" i="2"/>
  <c r="G58" i="2"/>
  <c r="G57" i="2"/>
  <c r="G56" i="2"/>
  <c r="F56" i="2"/>
  <c r="G55" i="2"/>
  <c r="G54" i="2"/>
  <c r="G53" i="2"/>
  <c r="G52" i="2"/>
  <c r="G51" i="2"/>
  <c r="F51" i="2"/>
  <c r="G50" i="2"/>
  <c r="G49" i="2"/>
  <c r="G48" i="2"/>
  <c r="G47" i="2"/>
  <c r="F47" i="2"/>
  <c r="G46" i="2"/>
  <c r="G45" i="2"/>
  <c r="G44" i="2"/>
  <c r="G43" i="2"/>
  <c r="G42" i="2"/>
  <c r="G41" i="2"/>
  <c r="G40" i="2"/>
  <c r="G39" i="2"/>
  <c r="F39" i="2"/>
  <c r="G38" i="2"/>
  <c r="G37" i="2"/>
  <c r="G36" i="2"/>
  <c r="G35" i="2"/>
  <c r="G34" i="2"/>
  <c r="G33" i="2"/>
  <c r="G32" i="2"/>
  <c r="F32" i="2"/>
  <c r="G31" i="2"/>
  <c r="G30" i="2"/>
  <c r="G29" i="2"/>
  <c r="G28" i="2"/>
  <c r="G27" i="2"/>
  <c r="G26" i="2"/>
  <c r="G25" i="2"/>
  <c r="G24" i="2"/>
  <c r="F24" i="2"/>
  <c r="G23" i="2"/>
  <c r="G22" i="2"/>
  <c r="G21" i="2"/>
  <c r="G20" i="2"/>
  <c r="G19" i="2"/>
  <c r="F19" i="2"/>
  <c r="G18" i="2"/>
  <c r="G17" i="2"/>
  <c r="G16" i="2"/>
  <c r="G15" i="2"/>
  <c r="G14" i="2"/>
  <c r="G13" i="2"/>
  <c r="G12" i="2"/>
  <c r="G11" i="2"/>
  <c r="F11" i="2"/>
  <c r="G10" i="2"/>
  <c r="G9" i="2"/>
  <c r="G8" i="2"/>
  <c r="G7" i="2"/>
  <c r="G6" i="2"/>
  <c r="F6" i="2"/>
  <c r="G5" i="2"/>
</calcChain>
</file>

<file path=xl/sharedStrings.xml><?xml version="1.0" encoding="utf-8"?>
<sst xmlns="http://schemas.openxmlformats.org/spreadsheetml/2006/main" count="331" uniqueCount="256">
  <si>
    <t>附件1：</t>
  </si>
  <si>
    <t>序号</t>
  </si>
  <si>
    <t>市州</t>
  </si>
  <si>
    <t>奖补金额</t>
  </si>
  <si>
    <t>合计</t>
  </si>
  <si>
    <t>长沙</t>
  </si>
  <si>
    <t>株洲</t>
  </si>
  <si>
    <t>湘潭</t>
  </si>
  <si>
    <t>衡阳</t>
  </si>
  <si>
    <t>岳阳</t>
  </si>
  <si>
    <t>常德</t>
  </si>
  <si>
    <t>张家界</t>
  </si>
  <si>
    <t>益阳</t>
  </si>
  <si>
    <t>郴州</t>
  </si>
  <si>
    <t>怀化</t>
  </si>
  <si>
    <t>娄底</t>
  </si>
  <si>
    <t>湘西</t>
  </si>
  <si>
    <t>附件2：</t>
  </si>
  <si>
    <t>“135”工程建设资金预安排计划表</t>
  </si>
  <si>
    <t>单位：万平方米、万元</t>
  </si>
  <si>
    <t>县（市、区）</t>
  </si>
  <si>
    <t>项目单位</t>
  </si>
  <si>
    <t>建设内容</t>
  </si>
  <si>
    <t>进展情况</t>
  </si>
  <si>
    <t>奖补面积</t>
  </si>
  <si>
    <t>全省合计</t>
  </si>
  <si>
    <t>长沙市</t>
  </si>
  <si>
    <t>岳麓区</t>
  </si>
  <si>
    <t>岳麓工业集中区管委会</t>
  </si>
  <si>
    <t>湖南爱威医疗科技有限公司1万平方米标准厂房、湖南中大建设工程检测技术有限公司3万平方米标准厂房、长沙联东金皓投资有限公司2万平方米标准厂房</t>
  </si>
  <si>
    <t>竣工</t>
  </si>
  <si>
    <t>长沙县</t>
  </si>
  <si>
    <t>长沙县星沙产业基地管委会</t>
  </si>
  <si>
    <t>长沙旺星置业有限公司2.4万平方米标准厂房、湖南久纳科技实业有限公司1.9万平方米标准厂房、湖南汇怡实业有限公司2.2万平方米标准厂房</t>
  </si>
  <si>
    <t>宁乡县</t>
  </si>
  <si>
    <t>宁乡县金州金玉新区工业集中区管委会</t>
  </si>
  <si>
    <t>杉杉4.1万平方米标准厂房、吉永盛0.6万平方米标准厂房、双胞胎饲料1.5万平方米标准厂房、赛恩斯1.2万平方米标准厂房、金山牛0.7万平方米标准厂房、大仝机械0.8万平方米标准厂房、东申电器4.1万平方米标准厂房、佳滨机电0.8万平方米标准厂房、湖南红宇耐磨新材料1.3万平方米标准厂房、湖南星港家居0.5万平方米标准厂房、湖南然润堂中药1.3万平方米标准厂房、万鑫精工（湖南）2万平方米标准厂房、湖南志荣农业科技1.1万平方米标准厂房、宁乡宁华建材1万平方米标准厂房、长沙港越食品有限公司3万平方米标准厂房</t>
  </si>
  <si>
    <t>望城区</t>
  </si>
  <si>
    <t>望城经济开发区管委会（铜官）</t>
  </si>
  <si>
    <t>湖南省新雅投资开发建设有限公司4万平方米标准厂房</t>
  </si>
  <si>
    <t>株洲市</t>
  </si>
  <si>
    <t>云龙示范区</t>
  </si>
  <si>
    <t>株洲云龙示范区管委会</t>
  </si>
  <si>
    <t>云龙总部园区开发建设有限公司7万平方米标准厂房</t>
  </si>
  <si>
    <t>荷塘区</t>
  </si>
  <si>
    <t>荷塘工业集中区管委会</t>
  </si>
  <si>
    <t>金城集团4万平方米标准厂房</t>
  </si>
  <si>
    <t>攸县</t>
  </si>
  <si>
    <t>株洲攸县工业集中区管委会</t>
  </si>
  <si>
    <t>盛园公司、凯峰电线公司0.4万平方米标准厂房、盛园公司、永佳阿胶公司1.7万平方米标准厂房</t>
  </si>
  <si>
    <t>炎陵县</t>
  </si>
  <si>
    <t>株洲炎陵工业集中区管委会</t>
  </si>
  <si>
    <t>炎陵县九龙园区产业公司2万平方米标准厂房、炎陵县中小企业创业园开发有限公司1.6万平方米标准厂房</t>
  </si>
  <si>
    <t>醴陵市</t>
  </si>
  <si>
    <t>湖南醴陵经济开发区管委会</t>
  </si>
  <si>
    <t>醴陵市高新技术产业发展有限公司8万平方米标准厂房</t>
  </si>
  <si>
    <t>茶陵县</t>
  </si>
  <si>
    <t>株洲茶陵经济开发区管委会</t>
  </si>
  <si>
    <t>开发区经营开发有限公司6.3万平方米标准厂房</t>
  </si>
  <si>
    <t>株洲县</t>
  </si>
  <si>
    <t>株洲渌口经济开发区管委会</t>
  </si>
  <si>
    <t>株洲渌口经济开发区产业发展有限公司15.5万平方米标准厂房</t>
  </si>
  <si>
    <t>湘潭市</t>
  </si>
  <si>
    <t>韶山市</t>
  </si>
  <si>
    <t>韶山高新技术产业开发区管委会</t>
  </si>
  <si>
    <t>湖南颐通物流园发展有限公司5万平方米标准厂房、湘潭华进科技有限公司1万平方米标准厂房、湖南河谷科技有限公司（湖南高翔重工科技有限公司）3.6万平方米标准厂房</t>
  </si>
  <si>
    <t>湘乡市</t>
  </si>
  <si>
    <t>湘乡经济开发区管委会</t>
  </si>
  <si>
    <t>湘乡市工业园中小企业创业服务有限公司2.4万平方米、湘乡市经济开发区建设投资开发有限公司5万平方米标准厂房</t>
  </si>
  <si>
    <t>岳塘区</t>
  </si>
  <si>
    <t>湘潭岳塘经济开发区管委会</t>
  </si>
  <si>
    <t>湖南时代金阳农产品开发有限公司3.6万平方米标准厂房、湖南正方体医药有限责任公司2.7万平方米标准厂房、步步高商业连锁股份有限公司5.1万平方米标准厂房</t>
  </si>
  <si>
    <t>湘潭县</t>
  </si>
  <si>
    <t>湘潭天易示范区创新创业园管委会</t>
  </si>
  <si>
    <t>湖南天人合产业发展有限公司13.8万平方米标准厂房</t>
  </si>
  <si>
    <t>衡阳市</t>
  </si>
  <si>
    <t>雁峰区</t>
  </si>
  <si>
    <t>衡阳白沙洲工业园区管委会</t>
  </si>
  <si>
    <t>衡阳白沙洲开发建设投资有限公司10万平方米标准厂房</t>
  </si>
  <si>
    <t>石鼓区</t>
  </si>
  <si>
    <t>衡阳松木工业园区管委会</t>
  </si>
  <si>
    <t>石鼓科技创业发展有限公司2万平方米标准厂房、衡阳市鑫科思生物科技有限公司2万平方米标准厂房</t>
  </si>
  <si>
    <t>衡山县</t>
  </si>
  <si>
    <t>衡山经济开发区管委会</t>
  </si>
  <si>
    <t>衡山经济建设投资有限公司4万平方米标准厂房</t>
  </si>
  <si>
    <t>祁东县</t>
  </si>
  <si>
    <t>祁东经济开发区管委会</t>
  </si>
  <si>
    <t>祁东经济开发区建设投资有限公司3.2万平方米标准厂房</t>
  </si>
  <si>
    <t>衡南县</t>
  </si>
  <si>
    <t>衡南县工业集中区管委会</t>
  </si>
  <si>
    <t>衡南县工业园建设开发有限公司2.5万平方米标准厂房</t>
  </si>
  <si>
    <t>常宁市</t>
  </si>
  <si>
    <t>常宁市水口山经济开发区管委会</t>
  </si>
  <si>
    <t>常宁市水口山中天投资有限公司4万平方米标准厂房</t>
  </si>
  <si>
    <t>耒阳市</t>
  </si>
  <si>
    <t>耒阳经济开发区管委会</t>
  </si>
  <si>
    <t>湖南绿海粮油有限公司1.8万平方米标准厂房、湖南汇升生物科技有限公司0.5万平方米标准厂房</t>
  </si>
  <si>
    <t>岳阳市</t>
  </si>
  <si>
    <t>平江县</t>
  </si>
  <si>
    <t>平江工业园区管委会</t>
  </si>
  <si>
    <t>湖南攀泰建材1万平方米标准厂房、湖南运康体育用品1万平方米标准厂房</t>
  </si>
  <si>
    <t>岳阳县</t>
  </si>
  <si>
    <t>岳阳县工业集中区管委会</t>
  </si>
  <si>
    <t>湖南四化建高压阀门管件有限公司2万平方米标准厂房</t>
  </si>
  <si>
    <t>华容县</t>
  </si>
  <si>
    <t>华容县工业集中区</t>
  </si>
  <si>
    <t>广西慧球科技、华容县海源建设投资6万平方米标准厂房、岳阳家益食品3万平方米标准厂房、湖南宏富制泵0.6万平方米标准厂房、湖南福禄通农业科技0.8万平方米标准厂房、湖南云龙菜业0.3万平方米标准厂房、岳阳碧华粮食机械0.6万平方米标准厂房、湖南福尔康医用卫生材料0.4万平方米标准厂房</t>
  </si>
  <si>
    <t>临湘县</t>
  </si>
  <si>
    <t>临湘工业园管委会</t>
  </si>
  <si>
    <t>湖南安佑生物科技0.3万平方米标准厂房</t>
  </si>
  <si>
    <t>湘阴县</t>
  </si>
  <si>
    <t>湖南湘阴工业园区管委会</t>
  </si>
  <si>
    <t>湘阴工业园区管理委员会5万平方米标准厂房、湖南卓达置业有限公司15万平方米标准厂房</t>
  </si>
  <si>
    <t>汨罗市</t>
  </si>
  <si>
    <t>湖南汨罗循环经济产业园区管委会</t>
  </si>
  <si>
    <t>汨罗循环经济产业园区经济发展投资有限公司6万平方米标准厂房、湖南汨罗循环经济产业园区经济发展投资有限公司2.25万平方米标准厂房</t>
  </si>
  <si>
    <t>常德市</t>
  </si>
  <si>
    <t>桃源县</t>
  </si>
  <si>
    <t>桃源工业集中区管委会</t>
  </si>
  <si>
    <t>桃源县开元发展投资有限公司4.8万平方米标准厂房、桃源县经济开发区开发投资有限公司25.2万平方米标准厂房</t>
  </si>
  <si>
    <t>津市市</t>
  </si>
  <si>
    <t>津市工业集中区管委会</t>
  </si>
  <si>
    <t>津市赣湘置业有限公司2.7万平方米标准厂房</t>
  </si>
  <si>
    <t>鼎城区</t>
  </si>
  <si>
    <t>常德鼎城高新技术产业园管委会</t>
  </si>
  <si>
    <t>常德市鼎城鼎力经济开发有限公司15.3万平方米标准厂房</t>
  </si>
  <si>
    <t>澧县</t>
  </si>
  <si>
    <t>澧县经济开发区管委会</t>
  </si>
  <si>
    <t>澧县澧州实业发展有限公司9.9万平方米标准厂房</t>
  </si>
  <si>
    <t>安乡县</t>
  </si>
  <si>
    <t>安乡工业集中区管委会</t>
  </si>
  <si>
    <t>安乡县城市建设投资开发有限责任公司4.7万平方米标准厂房</t>
  </si>
  <si>
    <t>石门县</t>
  </si>
  <si>
    <t>石门经济开发区管委会</t>
  </si>
  <si>
    <t>常德兴石建设投资有限公司2.9万平方米标准厂房、石门县城市建设投资开发有限公司2.7万平方米标准厂房、石门经开区宝峰建设投资开发有限公司3.1万平方米标准厂房、湖南天下康生物科技有限公司1.1万平方米标准厂房、湖南博阳物联网科技有限公司0.4万平方米标准厂房</t>
  </si>
  <si>
    <t>临澧县</t>
  </si>
  <si>
    <t>临澧经济开发区管委会</t>
  </si>
  <si>
    <t>临澧县经济投资开发公司1.4万平方米标准厂房、临澧县康洁纸业0.6万平方米标准厂房</t>
  </si>
  <si>
    <t>张家界市</t>
  </si>
  <si>
    <t>永定区</t>
  </si>
  <si>
    <t>张家界经济开发区管委会</t>
  </si>
  <si>
    <t>科云石业有限公司1.6万平方米标准厂房、湘宇生物能源科技有限公司0.8万平方米标准厂房、恒久高新材料有限公司1.6万平方米标准厂房、创远荣利大电气科技有限公司0.6万平方米标准厂房、锦华药业公司0.6万平方米标准厂房</t>
  </si>
  <si>
    <t>桑植县</t>
  </si>
  <si>
    <t>桑植工业集中区管委会</t>
  </si>
  <si>
    <t>桑植县工业园开发建设有限责任公司1.2万平方米标准厂房、桑植县九天食品有限公司1万平方米标准厂房</t>
  </si>
  <si>
    <t>慈利县</t>
  </si>
  <si>
    <t>慈利工业集中区管委会</t>
  </si>
  <si>
    <t>慈利工业集中区管委会2万平方米标准厂房、慈利县工业园发达开发建设有限责任公司4万平方米标准厂房、慈利县零溪文忠建材厂0.5万平方米标准厂房、张家界鸿燕新材料科技有限责任公司0.6万平方米标准厂房</t>
  </si>
  <si>
    <t>益阳市</t>
  </si>
  <si>
    <t>南县</t>
  </si>
  <si>
    <t>南县经济开发区管委会</t>
  </si>
  <si>
    <t>南县工业园区建设开发有限责任公司9.6万平方米标准厂房</t>
  </si>
  <si>
    <t>桃江县</t>
  </si>
  <si>
    <t>桃江经济开发区管委会</t>
  </si>
  <si>
    <t>桃江县松花江经济开发区建设开发有限公司7.7万平方米标准厂房</t>
  </si>
  <si>
    <t>安化县</t>
  </si>
  <si>
    <t>安化经济开发区管委会</t>
  </si>
  <si>
    <t>安化县创圆建设投资有限公司13万平方米标准厂房</t>
  </si>
  <si>
    <t>沅江市</t>
  </si>
  <si>
    <t>沅江高新技术产业园区管委会</t>
  </si>
  <si>
    <t>湖南沅江桔城工业项目开发有限公司14.2万平方米标准厂房</t>
  </si>
  <si>
    <t>郴州市</t>
  </si>
  <si>
    <t>资兴市</t>
  </si>
  <si>
    <t>资兴经济开发区管委会</t>
  </si>
  <si>
    <t>北京润乾投资基金管理公司2万平方米标准厂房、资兴市创新创业投资有限公司2万平方米标准厂房、郴州久隆旺电子1.8万平方米标准厂房、郴州宏源塑业1.2万平方米标准厂房</t>
  </si>
  <si>
    <t>临武县</t>
  </si>
  <si>
    <t>临武工业园区管委会</t>
  </si>
  <si>
    <t>临武县临东开发投资有限公司2万平方米标准厂房</t>
  </si>
  <si>
    <t>宜章县</t>
  </si>
  <si>
    <t>宜章经济开发区管委会</t>
  </si>
  <si>
    <t>宜章县经济开发区管委会3.75万平方米标准厂房</t>
  </si>
  <si>
    <t>桂阳县</t>
  </si>
  <si>
    <t>桂阳工业园区管委会</t>
  </si>
  <si>
    <t>桂阳县富源物业服务有限公司2万平方米标准厂房</t>
  </si>
  <si>
    <t>永兴县</t>
  </si>
  <si>
    <t>永兴经开区管委会</t>
  </si>
  <si>
    <t>永兴园兴投资建设8.1万平方米标准厂房、湖南东华经贸1万平方米标准厂房、永兴开元投资有限公司3万平方米标准厂房、永兴福华新能源电动汽车有限公司3万平方米标准厂房</t>
  </si>
  <si>
    <t>汝城县</t>
  </si>
  <si>
    <t>汝城经济开发区管委会</t>
  </si>
  <si>
    <t>汝城县顺兴投资开发有限公司3.2万平方米标准厂房</t>
  </si>
  <si>
    <t>北湖区</t>
  </si>
  <si>
    <t>北湖区工业园管委会</t>
  </si>
  <si>
    <t>郴州福城高新投资有限公司13万平方米标准厂房</t>
  </si>
  <si>
    <t>苏仙区</t>
  </si>
  <si>
    <t>苏仙工业集中区管委会</t>
  </si>
  <si>
    <t>郴州深港投资有限公司2万平方米、苏仙区科技工业园管理委员会4万平方米标准厂房</t>
  </si>
  <si>
    <t>桂东县</t>
  </si>
  <si>
    <t>桂东工业集中区管委会</t>
  </si>
  <si>
    <t>桂东县城市建设投资有限责任公司5.9万平方米标准厂房</t>
  </si>
  <si>
    <t>安仁县</t>
  </si>
  <si>
    <t>安仁工业集中区管委会</t>
  </si>
  <si>
    <t>安仁凯祥投资管理有限公司2.5万平方米标准厂房</t>
  </si>
  <si>
    <t>嘉禾县</t>
  </si>
  <si>
    <t>嘉禾经济开发区管委会</t>
  </si>
  <si>
    <t>嘉禾县坦塘工业园开发投资有限公司13.9万平方米标准厂房</t>
  </si>
  <si>
    <t>怀化市</t>
  </si>
  <si>
    <t>怀化工业园区管委会</t>
  </si>
  <si>
    <t>怀化多喜来食品有限公司0.3万平方米标准厂房</t>
  </si>
  <si>
    <t>沅陵县</t>
  </si>
  <si>
    <t>沅陵工业集中区管委会</t>
  </si>
  <si>
    <t>沅陵工业园投资开发有限公司3.5万平方米标准厂房</t>
  </si>
  <si>
    <t>辰溪县</t>
  </si>
  <si>
    <t>辰溪工业集中区管委会</t>
  </si>
  <si>
    <t>辰溪县火马冲工业园管委会6万平方米标准厂房</t>
  </si>
  <si>
    <t>靖州县</t>
  </si>
  <si>
    <t>靖州工业集中区管委会</t>
  </si>
  <si>
    <t>靖州县工业园建设投资有限公司2.2万平方米标准厂房</t>
  </si>
  <si>
    <t>鹤城区</t>
  </si>
  <si>
    <t>鹤城工业集中区管委会</t>
  </si>
  <si>
    <t>怀化嘉新再生资源有限公司4.7万平方米标准厂房、怀化市鹤城区锦园工业投资有限公司1万平方米标准厂房</t>
  </si>
  <si>
    <t>中方县</t>
  </si>
  <si>
    <t>中方工业集中区管委会</t>
  </si>
  <si>
    <t>华恒莫来石1.6万平方米标准厂房、福瑞钛新材料1.4万平方米标准厂房、众一风机制造0.4万平方米标准厂房、瑞鑫电器成套设备0.5万平方米标准厂房、明达建材0.4万平方米标准厂房、祺鑫木业0.6万平方米标准厂房、金凤凰锰锌材料0.2万平方米标准厂房、梨树园1.6万平方米标准厂房</t>
  </si>
  <si>
    <t>会同县</t>
  </si>
  <si>
    <t>会同工业集中区管委会</t>
  </si>
  <si>
    <t>湖南会同裕森林业投资有限责任公司7万平方米标准厂房</t>
  </si>
  <si>
    <t>洪江市</t>
  </si>
  <si>
    <t>洪江市工业集中区管委会</t>
  </si>
  <si>
    <t>洪江市工业园管理委员会6万平方米标准厂房</t>
  </si>
  <si>
    <t>芷江县</t>
  </si>
  <si>
    <t>芷江工业集中区管委会</t>
  </si>
  <si>
    <t>芷江工业园区投资开发有限公司6万平方米标准厂房</t>
  </si>
  <si>
    <t>娄底市</t>
  </si>
  <si>
    <t>冷水江市</t>
  </si>
  <si>
    <t>冷水江经济开发区管委会</t>
  </si>
  <si>
    <t>冷水江市益盛包装有限公司2.2万平方米标准厂房、冷水江市奎宗绳网工贸有限公司1万平方米标准厂房、冷水江市吉坤置业有限公司6.7万平方米标准厂房</t>
  </si>
  <si>
    <t>涟源市</t>
  </si>
  <si>
    <t>涟源经济开发区管委会</t>
  </si>
  <si>
    <t>湖南创安防爆电器有限公司、涟源经济开发区管委会3.5万平方米标准厂房</t>
  </si>
  <si>
    <t>双峰县</t>
  </si>
  <si>
    <t>双峰经济开发区管委会</t>
  </si>
  <si>
    <t>科技工业园开发有限公司5万平方米标准厂房、伍星生物科技有限公司1万平方米标准厂房</t>
  </si>
  <si>
    <t>湘西州</t>
  </si>
  <si>
    <t>湘西经济开发区管委会</t>
  </si>
  <si>
    <t>湘西州吉凤建设发展有限公司4万平方米标准厂房、华润雪花啤酒（湘西）有限公司1.2万平方米标准厂房</t>
  </si>
  <si>
    <t>花垣县</t>
  </si>
  <si>
    <t>花垣县工业集中区管委会</t>
  </si>
  <si>
    <t>湖南东方矿业有限责任公司、花垣县城乡农业综合开发投资有限公司3万平方米标准厂房</t>
  </si>
  <si>
    <t>永顺县</t>
  </si>
  <si>
    <t>永顺经济开发区管委会</t>
  </si>
  <si>
    <t>湘西猛洞河旅游生态开发区建设有限责任公司1万平方米标准厂房</t>
  </si>
  <si>
    <t>泸溪县</t>
  </si>
  <si>
    <t>泸溪工业集中区管委会</t>
  </si>
  <si>
    <t>泸溪县武溪工业园管委会8万平方米标准厂房、武溪工业园、湖南恒裕新材料科技发展有限公司1万平方米标准厂房</t>
  </si>
  <si>
    <t>凤凰县</t>
  </si>
  <si>
    <t>凤凰工业集中区管委会</t>
  </si>
  <si>
    <t>凤凰县工业园投资开发有限责任公司5.5万平方米标准厂房</t>
  </si>
  <si>
    <t>保靖县</t>
  </si>
  <si>
    <t>保靖工业集中区管委会</t>
  </si>
  <si>
    <t>保靖县工业园区管委会0.7万平方米标准厂房</t>
  </si>
  <si>
    <t>吉首县</t>
  </si>
  <si>
    <t>吉首县工业集中区管委会</t>
  </si>
  <si>
    <t>吉首华泰国有资产投资管理有限责任公司1.2万平方米标准厂房</t>
  </si>
  <si>
    <r>
      <rPr>
        <sz val="21"/>
        <color theme="1"/>
        <rFont val="方正小标宋_GBK"/>
        <charset val="134"/>
      </rPr>
      <t xml:space="preserve"> </t>
    </r>
    <r>
      <rPr>
        <sz val="16"/>
        <color theme="1"/>
        <rFont val="方正小标宋_GBK"/>
        <charset val="134"/>
      </rPr>
      <t xml:space="preserve">  “135”工程建设资金预安排计划总表</t>
    </r>
  </si>
  <si>
    <t xml:space="preserve">                                                   单位：平方米、万元</t>
  </si>
  <si>
    <t xml:space="preserve"> 奖补竣工面积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</si>
</sst>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仿宋_GB2312"/>
      <charset val="134"/>
    </font>
    <font>
      <sz val="21"/>
      <color theme="1"/>
      <name val="方正小标宋_GBK"/>
      <charset val="134"/>
    </font>
    <font>
      <sz val="10"/>
      <name val="黑体"/>
      <family val="3"/>
      <charset val="134"/>
    </font>
    <font>
      <sz val="10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sz val="10"/>
      <color indexed="10"/>
      <name val="宋体"/>
      <family val="3"/>
      <charset val="134"/>
      <scheme val="major"/>
    </font>
    <font>
      <sz val="16"/>
      <name val="方正仿宋_GBK"/>
      <charset val="134"/>
    </font>
    <font>
      <sz val="21"/>
      <name val="方正小标宋_GBK"/>
      <charset val="134"/>
    </font>
    <font>
      <sz val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6"/>
      <color theme="1"/>
      <name val="方正小标宋_GBK"/>
      <charset val="134"/>
    </font>
    <font>
      <sz val="9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5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10" fillId="22" borderId="9" applyNumberFormat="0" applyFont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0" xfId="29" applyFont="1" applyAlignment="1">
      <alignment horizontal="center" vertical="center"/>
    </xf>
    <xf numFmtId="0" fontId="5" fillId="0" borderId="0" xfId="29" applyFont="1" applyAlignment="1">
      <alignment horizontal="center" vertical="center"/>
    </xf>
    <xf numFmtId="0" fontId="6" fillId="0" borderId="0" xfId="29" applyFont="1" applyAlignment="1">
      <alignment horizontal="center" vertical="center"/>
    </xf>
    <xf numFmtId="0" fontId="6" fillId="0" borderId="0" xfId="29" applyFont="1" applyAlignment="1">
      <alignment vertical="center" wrapText="1"/>
    </xf>
    <xf numFmtId="0" fontId="6" fillId="0" borderId="0" xfId="29" applyFont="1" applyAlignment="1" applyProtection="1">
      <alignment horizontal="center" vertical="center"/>
    </xf>
    <xf numFmtId="0" fontId="6" fillId="0" borderId="0" xfId="29" applyFont="1">
      <alignment vertical="center"/>
    </xf>
    <xf numFmtId="0" fontId="5" fillId="0" borderId="0" xfId="29" applyFont="1" applyAlignment="1">
      <alignment vertical="center" wrapText="1"/>
    </xf>
    <xf numFmtId="0" fontId="7" fillId="0" borderId="2" xfId="29" applyNumberFormat="1" applyFont="1" applyFill="1" applyBorder="1" applyAlignment="1">
      <alignment horizontal="center" vertical="center" wrapText="1"/>
    </xf>
    <xf numFmtId="0" fontId="7" fillId="0" borderId="0" xfId="29" applyNumberFormat="1" applyFont="1" applyFill="1" applyAlignment="1">
      <alignment horizontal="center" vertical="center" wrapText="1"/>
    </xf>
    <xf numFmtId="0" fontId="6" fillId="0" borderId="0" xfId="29" applyFont="1" applyAlignment="1" applyProtection="1">
      <alignment vertical="center"/>
    </xf>
    <xf numFmtId="0" fontId="5" fillId="0" borderId="0" xfId="29" applyFont="1" applyAlignment="1" applyProtection="1">
      <alignment vertical="center"/>
    </xf>
    <xf numFmtId="0" fontId="6" fillId="0" borderId="0" xfId="29" applyFont="1" applyFill="1">
      <alignment vertical="center"/>
    </xf>
    <xf numFmtId="0" fontId="5" fillId="0" borderId="0" xfId="29" applyFont="1" applyFill="1">
      <alignment vertical="center"/>
    </xf>
    <xf numFmtId="0" fontId="5" fillId="0" borderId="0" xfId="29" applyFont="1" applyAlignment="1">
      <alignment horizontal="center" vertical="center" wrapText="1"/>
    </xf>
    <xf numFmtId="0" fontId="5" fillId="0" borderId="0" xfId="29" applyFont="1" applyAlignment="1">
      <alignment horizontal="left" vertical="center"/>
    </xf>
    <xf numFmtId="0" fontId="5" fillId="0" borderId="0" xfId="29" applyFont="1">
      <alignment vertical="center"/>
    </xf>
    <xf numFmtId="0" fontId="4" fillId="0" borderId="2" xfId="29" applyFont="1" applyFill="1" applyBorder="1" applyAlignment="1">
      <alignment horizontal="center" vertical="center" wrapText="1"/>
    </xf>
    <xf numFmtId="0" fontId="4" fillId="0" borderId="2" xfId="29" applyNumberFormat="1" applyFont="1" applyFill="1" applyBorder="1" applyAlignment="1">
      <alignment horizontal="center" vertical="center" wrapText="1"/>
    </xf>
    <xf numFmtId="0" fontId="4" fillId="0" borderId="2" xfId="29" applyFont="1" applyBorder="1" applyAlignment="1">
      <alignment horizontal="center" vertical="center"/>
    </xf>
    <xf numFmtId="0" fontId="5" fillId="0" borderId="2" xfId="29" applyFont="1" applyFill="1" applyBorder="1" applyAlignment="1">
      <alignment horizontal="center" vertical="center" wrapText="1"/>
    </xf>
    <xf numFmtId="0" fontId="5" fillId="0" borderId="2" xfId="29" applyNumberFormat="1" applyFont="1" applyFill="1" applyBorder="1" applyAlignment="1">
      <alignment horizontal="left" vertical="center" wrapText="1"/>
    </xf>
    <xf numFmtId="0" fontId="5" fillId="0" borderId="2" xfId="29" applyFont="1" applyBorder="1" applyAlignment="1">
      <alignment horizontal="center" vertical="center"/>
    </xf>
    <xf numFmtId="0" fontId="6" fillId="0" borderId="2" xfId="29" applyFont="1" applyFill="1" applyBorder="1" applyAlignment="1">
      <alignment horizontal="center" vertical="center" wrapText="1"/>
    </xf>
    <xf numFmtId="0" fontId="6" fillId="0" borderId="2" xfId="29" applyFont="1" applyFill="1" applyBorder="1" applyAlignment="1">
      <alignment horizontal="left" vertical="center" wrapText="1"/>
    </xf>
    <xf numFmtId="0" fontId="6" fillId="0" borderId="2" xfId="29" applyFont="1" applyBorder="1" applyAlignment="1">
      <alignment horizontal="center" vertical="center"/>
    </xf>
    <xf numFmtId="0" fontId="6" fillId="0" borderId="0" xfId="29" applyFont="1" applyBorder="1">
      <alignment vertical="center"/>
    </xf>
    <xf numFmtId="0" fontId="5" fillId="0" borderId="2" xfId="29" applyFont="1" applyFill="1" applyBorder="1" applyAlignment="1">
      <alignment horizontal="left" vertical="center" wrapText="1"/>
    </xf>
    <xf numFmtId="0" fontId="5" fillId="0" borderId="2" xfId="29" applyFont="1" applyFill="1" applyBorder="1" applyAlignment="1">
      <alignment horizontal="center" vertical="center" wrapText="1" readingOrder="1"/>
    </xf>
    <xf numFmtId="0" fontId="5" fillId="0" borderId="0" xfId="29" applyFont="1" applyBorder="1">
      <alignment vertical="center"/>
    </xf>
    <xf numFmtId="0" fontId="5" fillId="0" borderId="2" xfId="29" applyFont="1" applyFill="1" applyBorder="1" applyAlignment="1">
      <alignment horizontal="left" vertical="center" wrapText="1" readingOrder="1"/>
    </xf>
    <xf numFmtId="178" fontId="6" fillId="0" borderId="2" xfId="29" applyNumberFormat="1" applyFont="1" applyFill="1" applyBorder="1" applyAlignment="1">
      <alignment horizontal="left" vertical="center" wrapText="1"/>
    </xf>
    <xf numFmtId="0" fontId="6" fillId="0" borderId="2" xfId="29" applyFont="1" applyFill="1" applyBorder="1" applyAlignment="1">
      <alignment horizontal="center" vertical="center" wrapText="1" readingOrder="1"/>
    </xf>
    <xf numFmtId="0" fontId="6" fillId="0" borderId="2" xfId="29" applyFont="1" applyFill="1" applyBorder="1" applyAlignment="1">
      <alignment horizontal="center" vertical="center"/>
    </xf>
    <xf numFmtId="0" fontId="6" fillId="0" borderId="2" xfId="29" applyFont="1" applyFill="1" applyBorder="1" applyAlignment="1">
      <alignment horizontal="left" vertical="center"/>
    </xf>
    <xf numFmtId="178" fontId="5" fillId="0" borderId="2" xfId="29" applyNumberFormat="1" applyFont="1" applyFill="1" applyBorder="1" applyAlignment="1">
      <alignment horizontal="left" vertical="center" wrapText="1"/>
    </xf>
    <xf numFmtId="0" fontId="5" fillId="0" borderId="2" xfId="29" applyFont="1" applyFill="1" applyBorder="1" applyAlignment="1">
      <alignment horizontal="center" vertical="center"/>
    </xf>
    <xf numFmtId="0" fontId="5" fillId="0" borderId="2" xfId="29" applyFont="1" applyBorder="1" applyAlignment="1">
      <alignment horizontal="center" vertical="center" wrapText="1"/>
    </xf>
    <xf numFmtId="0" fontId="5" fillId="0" borderId="2" xfId="29" applyFont="1" applyBorder="1" applyAlignment="1">
      <alignment horizontal="left" vertical="center"/>
    </xf>
    <xf numFmtId="0" fontId="5" fillId="0" borderId="2" xfId="29" applyFont="1" applyBorder="1" applyAlignment="1">
      <alignment horizontal="left" vertical="center" wrapText="1"/>
    </xf>
    <xf numFmtId="0" fontId="8" fillId="0" borderId="0" xfId="29" applyFont="1" applyAlignment="1">
      <alignment horizontal="left" vertical="center"/>
    </xf>
    <xf numFmtId="0" fontId="9" fillId="0" borderId="0" xfId="29" applyFont="1" applyBorder="1" applyAlignment="1">
      <alignment horizontal="center" vertical="center" wrapText="1"/>
    </xf>
    <xf numFmtId="0" fontId="5" fillId="0" borderId="1" xfId="29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5">
    <cellStyle name="20% - 强调文字颜色 1 2" xfId="1"/>
    <cellStyle name="20% - 强调文字颜色 2 2" xfId="11"/>
    <cellStyle name="20% - 强调文字颜色 3 2" xfId="12"/>
    <cellStyle name="20% - 强调文字颜色 4 2" xfId="14"/>
    <cellStyle name="20% - 强调文字颜色 5 2" xfId="15"/>
    <cellStyle name="20% - 强调文字颜色 6 2" xfId="16"/>
    <cellStyle name="40% - 强调文字颜色 1 2" xfId="4"/>
    <cellStyle name="40% - 强调文字颜色 2 2" xfId="5"/>
    <cellStyle name="40% - 强调文字颜色 3 2" xfId="17"/>
    <cellStyle name="40% - 强调文字颜色 4 2" xfId="3"/>
    <cellStyle name="40% - 强调文字颜色 5 2" xfId="6"/>
    <cellStyle name="40% - 强调文字颜色 6 2" xfId="10"/>
    <cellStyle name="60% - 强调文字颜色 1 2" xfId="18"/>
    <cellStyle name="60% - 强调文字颜色 2 2" xfId="19"/>
    <cellStyle name="60% - 强调文字颜色 3 2" xfId="20"/>
    <cellStyle name="60% - 强调文字颜色 4 2" xfId="8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3" xfId="13"/>
    <cellStyle name="常规 4" xfId="30"/>
    <cellStyle name="好 2" xfId="31"/>
    <cellStyle name="汇总 2" xfId="32"/>
    <cellStyle name="计算 2" xfId="2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9"/>
    <cellStyle name="输出 2" xfId="7"/>
    <cellStyle name="输入 2" xfId="43"/>
    <cellStyle name="注释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//&#25237;&#36164;&#22788;/135&#24037;&#31243;/&#22235;&#23395;&#24230;/&#21103;&#26412;&#22235;&#23395;&#24230;&#25991;&#20214;&#38468;&#34920;12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宏1"/>
      <sheetName val="宏9"/>
      <sheetName val="POv6Ao"/>
      <sheetName val="Macro1"/>
      <sheetName val="Sheet1"/>
      <sheetName val="vlnKgD"/>
      <sheetName val="Sheet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89"/>
  <sheetViews>
    <sheetView view="pageBreakPreview" zoomScale="115" zoomScaleNormal="85" zoomScaleSheetLayoutView="115" workbookViewId="0">
      <pane activePane="bottomRight" state="frozen"/>
      <selection activeCell="A2" sqref="A2:G2"/>
    </sheetView>
  </sheetViews>
  <sheetFormatPr defaultColWidth="8.75" defaultRowHeight="12"/>
  <cols>
    <col min="1" max="1" width="5.875" style="10" customWidth="1"/>
    <col min="2" max="2" width="11.875" style="10" customWidth="1"/>
    <col min="3" max="3" width="20.375" style="22" customWidth="1"/>
    <col min="4" max="4" width="60.625" style="23" customWidth="1"/>
    <col min="5" max="6" width="8.375" style="23" customWidth="1"/>
    <col min="7" max="7" width="12.125" style="10" customWidth="1"/>
    <col min="8" max="16384" width="8.75" style="24"/>
  </cols>
  <sheetData>
    <row r="1" spans="1:234" ht="20.25">
      <c r="A1" s="48" t="s">
        <v>17</v>
      </c>
      <c r="B1" s="48"/>
    </row>
    <row r="2" spans="1:234" ht="28.5" customHeight="1">
      <c r="A2" s="49" t="s">
        <v>18</v>
      </c>
      <c r="B2" s="49"/>
      <c r="C2" s="49"/>
      <c r="D2" s="49"/>
      <c r="E2" s="49"/>
      <c r="F2" s="49"/>
      <c r="G2" s="49"/>
    </row>
    <row r="3" spans="1:234" ht="28.5" customHeight="1">
      <c r="A3" s="50" t="s">
        <v>19</v>
      </c>
      <c r="B3" s="50"/>
      <c r="C3" s="50"/>
      <c r="D3" s="50"/>
      <c r="E3" s="50"/>
      <c r="F3" s="50"/>
      <c r="G3" s="50"/>
    </row>
    <row r="4" spans="1:234" s="9" customFormat="1" ht="21.75" customHeight="1">
      <c r="A4" s="25" t="s">
        <v>1</v>
      </c>
      <c r="B4" s="25" t="s">
        <v>20</v>
      </c>
      <c r="C4" s="25" t="s">
        <v>21</v>
      </c>
      <c r="D4" s="26" t="s">
        <v>22</v>
      </c>
      <c r="E4" s="26" t="s">
        <v>23</v>
      </c>
      <c r="F4" s="26" t="s">
        <v>24</v>
      </c>
      <c r="G4" s="27" t="s">
        <v>3</v>
      </c>
    </row>
    <row r="5" spans="1:234" s="10" customFormat="1" ht="21" customHeight="1">
      <c r="A5" s="28"/>
      <c r="B5" s="28" t="s">
        <v>25</v>
      </c>
      <c r="C5" s="28"/>
      <c r="D5" s="29"/>
      <c r="E5" s="29"/>
      <c r="F5" s="30">
        <v>500</v>
      </c>
      <c r="G5" s="30">
        <f t="shared" ref="G5:G25" si="0">F5*40</f>
        <v>20000</v>
      </c>
    </row>
    <row r="6" spans="1:234" s="11" customFormat="1" ht="21" customHeight="1">
      <c r="A6" s="28"/>
      <c r="B6" s="31" t="s">
        <v>26</v>
      </c>
      <c r="C6" s="31"/>
      <c r="D6" s="32"/>
      <c r="E6" s="32"/>
      <c r="F6" s="33">
        <f>SUM(F7:F10)</f>
        <v>40.5</v>
      </c>
      <c r="G6" s="30">
        <f t="shared" si="0"/>
        <v>1620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</row>
    <row r="7" spans="1:234" ht="42.95" customHeight="1">
      <c r="A7" s="28">
        <v>1</v>
      </c>
      <c r="B7" s="28" t="s">
        <v>27</v>
      </c>
      <c r="C7" s="35" t="s">
        <v>28</v>
      </c>
      <c r="D7" s="35" t="s">
        <v>29</v>
      </c>
      <c r="E7" s="35" t="s">
        <v>30</v>
      </c>
      <c r="F7" s="30">
        <v>6</v>
      </c>
      <c r="G7" s="30">
        <f t="shared" si="0"/>
        <v>240</v>
      </c>
    </row>
    <row r="8" spans="1:234" ht="36.75" customHeight="1">
      <c r="A8" s="28">
        <v>2</v>
      </c>
      <c r="B8" s="28" t="s">
        <v>31</v>
      </c>
      <c r="C8" s="35" t="s">
        <v>32</v>
      </c>
      <c r="D8" s="35" t="s">
        <v>33</v>
      </c>
      <c r="E8" s="35" t="s">
        <v>30</v>
      </c>
      <c r="F8" s="30">
        <v>6.5</v>
      </c>
      <c r="G8" s="30">
        <f t="shared" si="0"/>
        <v>260</v>
      </c>
    </row>
    <row r="9" spans="1:234" ht="99.95" customHeight="1">
      <c r="A9" s="28">
        <v>3</v>
      </c>
      <c r="B9" s="28" t="s">
        <v>34</v>
      </c>
      <c r="C9" s="35" t="s">
        <v>35</v>
      </c>
      <c r="D9" s="35" t="s">
        <v>36</v>
      </c>
      <c r="E9" s="35" t="s">
        <v>30</v>
      </c>
      <c r="F9" s="30">
        <v>24</v>
      </c>
      <c r="G9" s="30">
        <f t="shared" si="0"/>
        <v>960</v>
      </c>
    </row>
    <row r="10" spans="1:234" ht="33" customHeight="1">
      <c r="A10" s="28">
        <v>4</v>
      </c>
      <c r="B10" s="28" t="s">
        <v>37</v>
      </c>
      <c r="C10" s="35" t="s">
        <v>38</v>
      </c>
      <c r="D10" s="35" t="s">
        <v>39</v>
      </c>
      <c r="E10" s="35" t="s">
        <v>30</v>
      </c>
      <c r="F10" s="30">
        <v>4</v>
      </c>
      <c r="G10" s="30">
        <f t="shared" si="0"/>
        <v>160</v>
      </c>
    </row>
    <row r="11" spans="1:234" s="12" customFormat="1" ht="21.75" customHeight="1">
      <c r="A11" s="31"/>
      <c r="B11" s="31" t="s">
        <v>40</v>
      </c>
      <c r="C11" s="32"/>
      <c r="D11" s="32"/>
      <c r="E11" s="32"/>
      <c r="F11" s="33">
        <f>SUM(F12:F18)</f>
        <v>46.5</v>
      </c>
      <c r="G11" s="30">
        <f t="shared" si="0"/>
        <v>1860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</row>
    <row r="12" spans="1:234" s="13" customFormat="1" ht="27" customHeight="1">
      <c r="A12" s="28">
        <v>5</v>
      </c>
      <c r="B12" s="36" t="s">
        <v>41</v>
      </c>
      <c r="C12" s="35" t="s">
        <v>42</v>
      </c>
      <c r="D12" s="35" t="s">
        <v>43</v>
      </c>
      <c r="E12" s="35" t="s">
        <v>30</v>
      </c>
      <c r="F12" s="30">
        <v>7</v>
      </c>
      <c r="G12" s="30">
        <f t="shared" si="0"/>
        <v>280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</row>
    <row r="13" spans="1:234" s="13" customFormat="1" ht="27" customHeight="1">
      <c r="A13" s="28">
        <v>6</v>
      </c>
      <c r="B13" s="36" t="s">
        <v>44</v>
      </c>
      <c r="C13" s="38" t="s">
        <v>45</v>
      </c>
      <c r="D13" s="35" t="s">
        <v>46</v>
      </c>
      <c r="E13" s="35" t="s">
        <v>30</v>
      </c>
      <c r="F13" s="30">
        <v>4</v>
      </c>
      <c r="G13" s="30">
        <f t="shared" si="0"/>
        <v>160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</row>
    <row r="14" spans="1:234" s="13" customFormat="1" ht="33" customHeight="1">
      <c r="A14" s="28">
        <v>7</v>
      </c>
      <c r="B14" s="36" t="s">
        <v>47</v>
      </c>
      <c r="C14" s="38" t="s">
        <v>48</v>
      </c>
      <c r="D14" s="35" t="s">
        <v>49</v>
      </c>
      <c r="E14" s="35" t="s">
        <v>30</v>
      </c>
      <c r="F14" s="30">
        <v>2.1</v>
      </c>
      <c r="G14" s="30">
        <f t="shared" si="0"/>
        <v>84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</row>
    <row r="15" spans="1:234" s="13" customFormat="1" ht="33" customHeight="1">
      <c r="A15" s="28">
        <v>8</v>
      </c>
      <c r="B15" s="36" t="s">
        <v>50</v>
      </c>
      <c r="C15" s="38" t="s">
        <v>51</v>
      </c>
      <c r="D15" s="35" t="s">
        <v>52</v>
      </c>
      <c r="E15" s="35" t="s">
        <v>30</v>
      </c>
      <c r="F15" s="30">
        <v>3.6</v>
      </c>
      <c r="G15" s="30">
        <f t="shared" si="0"/>
        <v>144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</row>
    <row r="16" spans="1:234" s="13" customFormat="1" ht="27" customHeight="1">
      <c r="A16" s="28">
        <v>9</v>
      </c>
      <c r="B16" s="36" t="s">
        <v>53</v>
      </c>
      <c r="C16" s="38" t="s">
        <v>54</v>
      </c>
      <c r="D16" s="35" t="s">
        <v>55</v>
      </c>
      <c r="E16" s="35" t="s">
        <v>30</v>
      </c>
      <c r="F16" s="30">
        <v>8</v>
      </c>
      <c r="G16" s="30">
        <f t="shared" si="0"/>
        <v>320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</row>
    <row r="17" spans="1:235" s="13" customFormat="1" ht="27" customHeight="1">
      <c r="A17" s="28">
        <v>10</v>
      </c>
      <c r="B17" s="36" t="s">
        <v>56</v>
      </c>
      <c r="C17" s="38" t="s">
        <v>57</v>
      </c>
      <c r="D17" s="38" t="s">
        <v>58</v>
      </c>
      <c r="E17" s="35" t="s">
        <v>30</v>
      </c>
      <c r="F17" s="30">
        <v>6.3</v>
      </c>
      <c r="G17" s="30">
        <f t="shared" si="0"/>
        <v>252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</row>
    <row r="18" spans="1:235" s="13" customFormat="1" ht="27" customHeight="1">
      <c r="A18" s="28">
        <v>11</v>
      </c>
      <c r="B18" s="36" t="s">
        <v>59</v>
      </c>
      <c r="C18" s="38" t="s">
        <v>60</v>
      </c>
      <c r="D18" s="38" t="s">
        <v>61</v>
      </c>
      <c r="E18" s="38" t="s">
        <v>30</v>
      </c>
      <c r="F18" s="30">
        <v>15.5</v>
      </c>
      <c r="G18" s="30">
        <f t="shared" si="0"/>
        <v>620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</row>
    <row r="19" spans="1:235" s="14" customFormat="1" ht="27" customHeight="1">
      <c r="A19" s="31"/>
      <c r="B19" s="31" t="s">
        <v>62</v>
      </c>
      <c r="C19" s="32"/>
      <c r="D19" s="39"/>
      <c r="E19" s="39"/>
      <c r="F19" s="33">
        <f>SUM(F20:F23)</f>
        <v>42.2</v>
      </c>
      <c r="G19" s="30">
        <f t="shared" si="0"/>
        <v>1688</v>
      </c>
    </row>
    <row r="20" spans="1:235" s="14" customFormat="1" ht="41.1" customHeight="1">
      <c r="A20" s="28">
        <v>12</v>
      </c>
      <c r="B20" s="28" t="s">
        <v>63</v>
      </c>
      <c r="C20" s="35" t="s">
        <v>64</v>
      </c>
      <c r="D20" s="35" t="s">
        <v>65</v>
      </c>
      <c r="E20" s="35" t="s">
        <v>30</v>
      </c>
      <c r="F20" s="30">
        <v>9.6</v>
      </c>
      <c r="G20" s="30">
        <f t="shared" si="0"/>
        <v>384</v>
      </c>
    </row>
    <row r="21" spans="1:235" ht="38.1" customHeight="1">
      <c r="A21" s="28">
        <v>13</v>
      </c>
      <c r="B21" s="28" t="s">
        <v>66</v>
      </c>
      <c r="C21" s="35" t="s">
        <v>67</v>
      </c>
      <c r="D21" s="35" t="s">
        <v>68</v>
      </c>
      <c r="E21" s="35" t="s">
        <v>30</v>
      </c>
      <c r="F21" s="30">
        <v>7.4</v>
      </c>
      <c r="G21" s="30">
        <f t="shared" si="0"/>
        <v>296</v>
      </c>
    </row>
    <row r="22" spans="1:235" ht="51" customHeight="1">
      <c r="A22" s="28">
        <v>14</v>
      </c>
      <c r="B22" s="28" t="s">
        <v>69</v>
      </c>
      <c r="C22" s="35" t="s">
        <v>70</v>
      </c>
      <c r="D22" s="35" t="s">
        <v>71</v>
      </c>
      <c r="E22" s="35" t="s">
        <v>30</v>
      </c>
      <c r="F22" s="30">
        <v>11.4</v>
      </c>
      <c r="G22" s="30">
        <f t="shared" si="0"/>
        <v>456</v>
      </c>
    </row>
    <row r="23" spans="1:235" ht="31.5" customHeight="1">
      <c r="A23" s="28">
        <v>15</v>
      </c>
      <c r="B23" s="28" t="s">
        <v>72</v>
      </c>
      <c r="C23" s="35" t="s">
        <v>73</v>
      </c>
      <c r="D23" s="35" t="s">
        <v>74</v>
      </c>
      <c r="E23" s="35" t="s">
        <v>30</v>
      </c>
      <c r="F23" s="30">
        <v>13.8</v>
      </c>
      <c r="G23" s="30">
        <f t="shared" si="0"/>
        <v>552</v>
      </c>
    </row>
    <row r="24" spans="1:235" s="14" customFormat="1" ht="22.5" customHeight="1">
      <c r="A24" s="28"/>
      <c r="B24" s="31" t="s">
        <v>75</v>
      </c>
      <c r="C24" s="32"/>
      <c r="D24" s="32"/>
      <c r="E24" s="32"/>
      <c r="F24" s="33">
        <f>SUM(F25:F31)</f>
        <v>30</v>
      </c>
      <c r="G24" s="30">
        <f t="shared" si="0"/>
        <v>1200</v>
      </c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</row>
    <row r="25" spans="1:235" s="15" customFormat="1" ht="23.1" customHeight="1">
      <c r="A25" s="28">
        <v>16</v>
      </c>
      <c r="B25" s="28" t="s">
        <v>76</v>
      </c>
      <c r="C25" s="35" t="s">
        <v>77</v>
      </c>
      <c r="D25" s="35" t="s">
        <v>78</v>
      </c>
      <c r="E25" s="35" t="s">
        <v>30</v>
      </c>
      <c r="F25" s="30">
        <v>10</v>
      </c>
      <c r="G25" s="30">
        <f t="shared" si="0"/>
        <v>400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</row>
    <row r="26" spans="1:235" s="15" customFormat="1" ht="38.1" customHeight="1">
      <c r="A26" s="28">
        <v>17</v>
      </c>
      <c r="B26" s="28" t="s">
        <v>79</v>
      </c>
      <c r="C26" s="35" t="s">
        <v>80</v>
      </c>
      <c r="D26" s="35" t="s">
        <v>81</v>
      </c>
      <c r="E26" s="35" t="s">
        <v>30</v>
      </c>
      <c r="F26" s="30">
        <v>4</v>
      </c>
      <c r="G26" s="30">
        <f t="shared" ref="G26:G34" si="1">F26*40</f>
        <v>160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</row>
    <row r="27" spans="1:235" s="15" customFormat="1" ht="25.5" customHeight="1">
      <c r="A27" s="28">
        <v>18</v>
      </c>
      <c r="B27" s="28" t="s">
        <v>82</v>
      </c>
      <c r="C27" s="35" t="s">
        <v>83</v>
      </c>
      <c r="D27" s="35" t="s">
        <v>84</v>
      </c>
      <c r="E27" s="35" t="s">
        <v>30</v>
      </c>
      <c r="F27" s="30">
        <v>4</v>
      </c>
      <c r="G27" s="30">
        <f t="shared" si="1"/>
        <v>160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</row>
    <row r="28" spans="1:235" s="15" customFormat="1" ht="24" customHeight="1">
      <c r="A28" s="28">
        <v>19</v>
      </c>
      <c r="B28" s="28" t="s">
        <v>85</v>
      </c>
      <c r="C28" s="35" t="s">
        <v>86</v>
      </c>
      <c r="D28" s="35" t="s">
        <v>87</v>
      </c>
      <c r="E28" s="35" t="s">
        <v>30</v>
      </c>
      <c r="F28" s="30">
        <v>3.2</v>
      </c>
      <c r="G28" s="30">
        <f t="shared" si="1"/>
        <v>128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</row>
    <row r="29" spans="1:235" s="15" customFormat="1" ht="22.5" customHeight="1">
      <c r="A29" s="28">
        <v>20</v>
      </c>
      <c r="B29" s="28" t="s">
        <v>88</v>
      </c>
      <c r="C29" s="35" t="s">
        <v>89</v>
      </c>
      <c r="D29" s="35" t="s">
        <v>90</v>
      </c>
      <c r="E29" s="35" t="s">
        <v>30</v>
      </c>
      <c r="F29" s="30">
        <v>2.5</v>
      </c>
      <c r="G29" s="30">
        <f t="shared" si="1"/>
        <v>100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</row>
    <row r="30" spans="1:235" s="15" customFormat="1" ht="24" customHeight="1">
      <c r="A30" s="28">
        <v>21</v>
      </c>
      <c r="B30" s="28" t="s">
        <v>91</v>
      </c>
      <c r="C30" s="35" t="s">
        <v>92</v>
      </c>
      <c r="D30" s="35" t="s">
        <v>93</v>
      </c>
      <c r="E30" s="35" t="s">
        <v>30</v>
      </c>
      <c r="F30" s="30">
        <v>4</v>
      </c>
      <c r="G30" s="30">
        <f t="shared" si="1"/>
        <v>160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24"/>
    </row>
    <row r="31" spans="1:235" s="15" customFormat="1" ht="33.75" customHeight="1">
      <c r="A31" s="28">
        <v>22</v>
      </c>
      <c r="B31" s="28" t="s">
        <v>94</v>
      </c>
      <c r="C31" s="35" t="s">
        <v>95</v>
      </c>
      <c r="D31" s="35" t="s">
        <v>96</v>
      </c>
      <c r="E31" s="35" t="s">
        <v>30</v>
      </c>
      <c r="F31" s="30">
        <v>2.2999999999999998</v>
      </c>
      <c r="G31" s="30">
        <f t="shared" si="1"/>
        <v>92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</row>
    <row r="32" spans="1:235" s="15" customFormat="1" ht="21.75" customHeight="1">
      <c r="A32" s="28"/>
      <c r="B32" s="40" t="s">
        <v>97</v>
      </c>
      <c r="C32" s="38"/>
      <c r="D32" s="35"/>
      <c r="E32" s="35"/>
      <c r="F32" s="33">
        <f>SUM(F33:F38)</f>
        <v>44.25</v>
      </c>
      <c r="G32" s="30">
        <f t="shared" si="1"/>
        <v>1770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</row>
    <row r="33" spans="1:234" s="15" customFormat="1" ht="33.950000000000003" customHeight="1">
      <c r="A33" s="28">
        <v>23</v>
      </c>
      <c r="B33" s="36" t="s">
        <v>98</v>
      </c>
      <c r="C33" s="38" t="s">
        <v>99</v>
      </c>
      <c r="D33" s="35" t="s">
        <v>100</v>
      </c>
      <c r="E33" s="35" t="s">
        <v>30</v>
      </c>
      <c r="F33" s="30">
        <v>2</v>
      </c>
      <c r="G33" s="30">
        <f t="shared" si="1"/>
        <v>80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</row>
    <row r="34" spans="1:234" s="15" customFormat="1" ht="21.75" customHeight="1">
      <c r="A34" s="28">
        <v>24</v>
      </c>
      <c r="B34" s="36" t="s">
        <v>101</v>
      </c>
      <c r="C34" s="38" t="s">
        <v>102</v>
      </c>
      <c r="D34" s="35" t="s">
        <v>103</v>
      </c>
      <c r="E34" s="35" t="s">
        <v>30</v>
      </c>
      <c r="F34" s="30">
        <v>2</v>
      </c>
      <c r="G34" s="30">
        <f t="shared" si="1"/>
        <v>80</v>
      </c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</row>
    <row r="35" spans="1:234" s="15" customFormat="1" ht="70.5" customHeight="1">
      <c r="A35" s="28">
        <v>25</v>
      </c>
      <c r="B35" s="36" t="s">
        <v>104</v>
      </c>
      <c r="C35" s="38" t="s">
        <v>105</v>
      </c>
      <c r="D35" s="35" t="s">
        <v>106</v>
      </c>
      <c r="E35" s="35" t="s">
        <v>30</v>
      </c>
      <c r="F35" s="30">
        <v>11.7</v>
      </c>
      <c r="G35" s="30">
        <f t="shared" ref="G35:G51" si="2">F35*40</f>
        <v>468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</row>
    <row r="36" spans="1:234" s="15" customFormat="1" ht="24.75" customHeight="1">
      <c r="A36" s="28">
        <v>26</v>
      </c>
      <c r="B36" s="36" t="s">
        <v>107</v>
      </c>
      <c r="C36" s="38" t="s">
        <v>108</v>
      </c>
      <c r="D36" s="35" t="s">
        <v>109</v>
      </c>
      <c r="E36" s="35" t="s">
        <v>30</v>
      </c>
      <c r="F36" s="30">
        <v>0.3</v>
      </c>
      <c r="G36" s="30">
        <f t="shared" si="2"/>
        <v>12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</row>
    <row r="37" spans="1:234" s="15" customFormat="1" ht="38.25" customHeight="1">
      <c r="A37" s="28">
        <v>27</v>
      </c>
      <c r="B37" s="36" t="s">
        <v>110</v>
      </c>
      <c r="C37" s="38" t="s">
        <v>111</v>
      </c>
      <c r="D37" s="35" t="s">
        <v>112</v>
      </c>
      <c r="E37" s="35" t="s">
        <v>30</v>
      </c>
      <c r="F37" s="30">
        <v>20</v>
      </c>
      <c r="G37" s="30">
        <f t="shared" si="2"/>
        <v>800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</row>
    <row r="38" spans="1:234" s="15" customFormat="1" ht="45" customHeight="1">
      <c r="A38" s="28">
        <v>28</v>
      </c>
      <c r="B38" s="28" t="s">
        <v>113</v>
      </c>
      <c r="C38" s="35" t="s">
        <v>114</v>
      </c>
      <c r="D38" s="35" t="s">
        <v>115</v>
      </c>
      <c r="E38" s="35" t="s">
        <v>30</v>
      </c>
      <c r="F38" s="30">
        <v>8.25</v>
      </c>
      <c r="G38" s="30">
        <f t="shared" si="2"/>
        <v>330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</row>
    <row r="39" spans="1:234" s="14" customFormat="1" ht="22.5" customHeight="1">
      <c r="A39" s="28"/>
      <c r="B39" s="41" t="s">
        <v>116</v>
      </c>
      <c r="C39" s="32"/>
      <c r="D39" s="42"/>
      <c r="E39" s="42"/>
      <c r="F39" s="33">
        <f>SUM(F40:F46)</f>
        <v>74.8</v>
      </c>
      <c r="G39" s="30">
        <f t="shared" si="2"/>
        <v>2992</v>
      </c>
    </row>
    <row r="40" spans="1:234" ht="36" customHeight="1">
      <c r="A40" s="28">
        <v>29</v>
      </c>
      <c r="B40" s="36" t="s">
        <v>117</v>
      </c>
      <c r="C40" s="38" t="s">
        <v>118</v>
      </c>
      <c r="D40" s="35" t="s">
        <v>119</v>
      </c>
      <c r="E40" s="35" t="s">
        <v>30</v>
      </c>
      <c r="F40" s="30">
        <v>30</v>
      </c>
      <c r="G40" s="30">
        <f t="shared" si="2"/>
        <v>1200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</row>
    <row r="41" spans="1:234" s="10" customFormat="1" ht="30" customHeight="1">
      <c r="A41" s="28">
        <v>30</v>
      </c>
      <c r="B41" s="36" t="s">
        <v>120</v>
      </c>
      <c r="C41" s="38" t="s">
        <v>121</v>
      </c>
      <c r="D41" s="35" t="s">
        <v>122</v>
      </c>
      <c r="E41" s="35" t="s">
        <v>30</v>
      </c>
      <c r="F41" s="30">
        <v>2.7</v>
      </c>
      <c r="G41" s="30">
        <f t="shared" si="2"/>
        <v>108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</row>
    <row r="42" spans="1:234" s="10" customFormat="1" ht="33" customHeight="1">
      <c r="A42" s="28">
        <v>31</v>
      </c>
      <c r="B42" s="36" t="s">
        <v>123</v>
      </c>
      <c r="C42" s="38" t="s">
        <v>124</v>
      </c>
      <c r="D42" s="35" t="s">
        <v>125</v>
      </c>
      <c r="E42" s="35" t="s">
        <v>30</v>
      </c>
      <c r="F42" s="30">
        <v>15.3</v>
      </c>
      <c r="G42" s="30">
        <f t="shared" si="2"/>
        <v>612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</row>
    <row r="43" spans="1:234" s="10" customFormat="1" ht="33" customHeight="1">
      <c r="A43" s="28">
        <v>32</v>
      </c>
      <c r="B43" s="36" t="s">
        <v>126</v>
      </c>
      <c r="C43" s="38" t="s">
        <v>127</v>
      </c>
      <c r="D43" s="35" t="s">
        <v>128</v>
      </c>
      <c r="E43" s="35" t="s">
        <v>30</v>
      </c>
      <c r="F43" s="30">
        <v>9.9</v>
      </c>
      <c r="G43" s="30">
        <f t="shared" si="2"/>
        <v>396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</row>
    <row r="44" spans="1:234" s="16" customFormat="1" ht="33.950000000000003" customHeight="1">
      <c r="A44" s="28">
        <v>33</v>
      </c>
      <c r="B44" s="36" t="s">
        <v>129</v>
      </c>
      <c r="C44" s="38" t="s">
        <v>130</v>
      </c>
      <c r="D44" s="35" t="s">
        <v>131</v>
      </c>
      <c r="E44" s="35" t="s">
        <v>30</v>
      </c>
      <c r="F44" s="30">
        <v>4.7</v>
      </c>
      <c r="G44" s="30">
        <f t="shared" si="2"/>
        <v>188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</row>
    <row r="45" spans="1:234" s="16" customFormat="1" ht="59.1" customHeight="1">
      <c r="A45" s="28">
        <v>34</v>
      </c>
      <c r="B45" s="36" t="s">
        <v>132</v>
      </c>
      <c r="C45" s="38" t="s">
        <v>133</v>
      </c>
      <c r="D45" s="35" t="s">
        <v>134</v>
      </c>
      <c r="E45" s="35" t="s">
        <v>30</v>
      </c>
      <c r="F45" s="30">
        <v>10.199999999999999</v>
      </c>
      <c r="G45" s="30">
        <f t="shared" si="2"/>
        <v>408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</row>
    <row r="46" spans="1:234" s="17" customFormat="1" ht="36" customHeight="1">
      <c r="A46" s="28">
        <v>35</v>
      </c>
      <c r="B46" s="36" t="s">
        <v>135</v>
      </c>
      <c r="C46" s="38" t="s">
        <v>136</v>
      </c>
      <c r="D46" s="35" t="s">
        <v>137</v>
      </c>
      <c r="E46" s="35" t="s">
        <v>30</v>
      </c>
      <c r="F46" s="30">
        <v>2</v>
      </c>
      <c r="G46" s="30">
        <f t="shared" si="2"/>
        <v>80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</row>
    <row r="47" spans="1:234" s="14" customFormat="1" ht="22.5" customHeight="1">
      <c r="A47" s="28"/>
      <c r="B47" s="31" t="s">
        <v>138</v>
      </c>
      <c r="C47" s="32"/>
      <c r="D47" s="32"/>
      <c r="E47" s="32"/>
      <c r="F47" s="33">
        <f>SUM(F48:F50)</f>
        <v>14.5</v>
      </c>
      <c r="G47" s="30">
        <f t="shared" si="2"/>
        <v>580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  <c r="EN47" s="34"/>
      <c r="EO47" s="34"/>
      <c r="EP47" s="34"/>
      <c r="EQ47" s="34"/>
      <c r="ER47" s="34"/>
      <c r="ES47" s="34"/>
      <c r="ET47" s="34"/>
      <c r="EU47" s="34"/>
      <c r="EV47" s="34"/>
      <c r="EW47" s="34"/>
      <c r="EX47" s="34"/>
      <c r="EY47" s="34"/>
      <c r="EZ47" s="34"/>
      <c r="FA47" s="34"/>
      <c r="FB47" s="34"/>
      <c r="FC47" s="34"/>
      <c r="FD47" s="34"/>
      <c r="FE47" s="34"/>
      <c r="FF47" s="34"/>
      <c r="FG47" s="34"/>
      <c r="FH47" s="34"/>
      <c r="FI47" s="34"/>
      <c r="FJ47" s="34"/>
      <c r="FK47" s="34"/>
      <c r="FL47" s="34"/>
      <c r="FM47" s="34"/>
      <c r="FN47" s="34"/>
      <c r="FO47" s="34"/>
      <c r="FP47" s="34"/>
      <c r="FQ47" s="34"/>
      <c r="FR47" s="34"/>
      <c r="FS47" s="34"/>
      <c r="FT47" s="34"/>
      <c r="FU47" s="34"/>
      <c r="FV47" s="34"/>
      <c r="FW47" s="34"/>
      <c r="FX47" s="34"/>
      <c r="FY47" s="34"/>
      <c r="FZ47" s="34"/>
      <c r="GA47" s="34"/>
      <c r="GB47" s="34"/>
      <c r="GC47" s="34"/>
      <c r="GD47" s="34"/>
      <c r="GE47" s="34"/>
      <c r="GF47" s="34"/>
      <c r="GG47" s="34"/>
      <c r="GH47" s="34"/>
      <c r="GI47" s="34"/>
      <c r="GJ47" s="34"/>
      <c r="GK47" s="34"/>
      <c r="GL47" s="34"/>
      <c r="GM47" s="34"/>
      <c r="GN47" s="34"/>
      <c r="GO47" s="34"/>
      <c r="GP47" s="34"/>
      <c r="GQ47" s="34"/>
      <c r="GR47" s="34"/>
      <c r="GS47" s="34"/>
      <c r="GT47" s="34"/>
      <c r="GU47" s="34"/>
      <c r="GV47" s="34"/>
      <c r="GW47" s="34"/>
      <c r="GX47" s="34"/>
      <c r="GY47" s="34"/>
      <c r="GZ47" s="34"/>
      <c r="HA47" s="34"/>
      <c r="HB47" s="34"/>
      <c r="HC47" s="34"/>
      <c r="HD47" s="34"/>
      <c r="HE47" s="34"/>
      <c r="HF47" s="34"/>
      <c r="HG47" s="34"/>
      <c r="HH47" s="34"/>
      <c r="HI47" s="34"/>
      <c r="HJ47" s="34"/>
      <c r="HK47" s="34"/>
      <c r="HL47" s="34"/>
      <c r="HM47" s="34"/>
      <c r="HN47" s="34"/>
      <c r="HO47" s="34"/>
      <c r="HP47" s="34"/>
      <c r="HQ47" s="34"/>
      <c r="HR47" s="34"/>
      <c r="HS47" s="34"/>
      <c r="HT47" s="34"/>
      <c r="HU47" s="34"/>
      <c r="HV47" s="34"/>
      <c r="HW47" s="34"/>
      <c r="HX47" s="34"/>
      <c r="HY47" s="34"/>
      <c r="HZ47" s="34"/>
    </row>
    <row r="48" spans="1:234" s="14" customFormat="1" ht="51" customHeight="1">
      <c r="A48" s="28">
        <v>36</v>
      </c>
      <c r="B48" s="28" t="s">
        <v>139</v>
      </c>
      <c r="C48" s="35" t="s">
        <v>140</v>
      </c>
      <c r="D48" s="35" t="s">
        <v>141</v>
      </c>
      <c r="E48" s="35" t="s">
        <v>30</v>
      </c>
      <c r="F48" s="30">
        <v>5.2</v>
      </c>
      <c r="G48" s="30">
        <f t="shared" si="2"/>
        <v>208</v>
      </c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</row>
    <row r="49" spans="1:234" ht="33" customHeight="1">
      <c r="A49" s="28">
        <v>37</v>
      </c>
      <c r="B49" s="28" t="s">
        <v>142</v>
      </c>
      <c r="C49" s="35" t="s">
        <v>143</v>
      </c>
      <c r="D49" s="35" t="s">
        <v>144</v>
      </c>
      <c r="E49" s="35" t="s">
        <v>30</v>
      </c>
      <c r="F49" s="30">
        <v>2.2000000000000002</v>
      </c>
      <c r="G49" s="30">
        <f t="shared" si="2"/>
        <v>88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</row>
    <row r="50" spans="1:234" ht="47.1" customHeight="1">
      <c r="A50" s="28">
        <v>38</v>
      </c>
      <c r="B50" s="28" t="s">
        <v>145</v>
      </c>
      <c r="C50" s="35" t="s">
        <v>146</v>
      </c>
      <c r="D50" s="35" t="s">
        <v>147</v>
      </c>
      <c r="E50" s="35" t="s">
        <v>30</v>
      </c>
      <c r="F50" s="30">
        <v>7.1</v>
      </c>
      <c r="G50" s="30">
        <f t="shared" si="2"/>
        <v>284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</row>
    <row r="51" spans="1:234" s="18" customFormat="1" ht="22.5" customHeight="1">
      <c r="A51" s="28"/>
      <c r="B51" s="31" t="s">
        <v>148</v>
      </c>
      <c r="C51" s="32"/>
      <c r="D51" s="32"/>
      <c r="E51" s="32"/>
      <c r="F51" s="33">
        <f>SUM(F52:F55)</f>
        <v>44.5</v>
      </c>
      <c r="G51" s="30">
        <f t="shared" si="2"/>
        <v>1780</v>
      </c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</row>
    <row r="52" spans="1:234" s="19" customFormat="1" ht="22.5" customHeight="1">
      <c r="A52" s="28">
        <v>39</v>
      </c>
      <c r="B52" s="28" t="s">
        <v>149</v>
      </c>
      <c r="C52" s="35" t="s">
        <v>150</v>
      </c>
      <c r="D52" s="35" t="s">
        <v>151</v>
      </c>
      <c r="E52" s="35" t="s">
        <v>30</v>
      </c>
      <c r="F52" s="30">
        <v>9.6</v>
      </c>
      <c r="G52" s="30">
        <f t="shared" ref="G52:G67" si="3">F52*40</f>
        <v>384</v>
      </c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</row>
    <row r="53" spans="1:234" s="19" customFormat="1" ht="22.5" customHeight="1">
      <c r="A53" s="28">
        <v>40</v>
      </c>
      <c r="B53" s="28" t="s">
        <v>152</v>
      </c>
      <c r="C53" s="35" t="s">
        <v>153</v>
      </c>
      <c r="D53" s="35" t="s">
        <v>154</v>
      </c>
      <c r="E53" s="35" t="s">
        <v>30</v>
      </c>
      <c r="F53" s="30">
        <v>7.7</v>
      </c>
      <c r="G53" s="30">
        <f t="shared" si="3"/>
        <v>308</v>
      </c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</row>
    <row r="54" spans="1:234" s="19" customFormat="1" ht="27" customHeight="1">
      <c r="A54" s="28">
        <v>41</v>
      </c>
      <c r="B54" s="28" t="s">
        <v>155</v>
      </c>
      <c r="C54" s="35" t="s">
        <v>156</v>
      </c>
      <c r="D54" s="35" t="s">
        <v>157</v>
      </c>
      <c r="E54" s="35" t="s">
        <v>30</v>
      </c>
      <c r="F54" s="30">
        <v>13</v>
      </c>
      <c r="G54" s="30">
        <f t="shared" si="3"/>
        <v>520</v>
      </c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</row>
    <row r="55" spans="1:234" s="19" customFormat="1" ht="33" customHeight="1">
      <c r="A55" s="28">
        <v>42</v>
      </c>
      <c r="B55" s="28" t="s">
        <v>158</v>
      </c>
      <c r="C55" s="35" t="s">
        <v>159</v>
      </c>
      <c r="D55" s="35" t="s">
        <v>160</v>
      </c>
      <c r="E55" s="35" t="s">
        <v>30</v>
      </c>
      <c r="F55" s="30">
        <v>14.2</v>
      </c>
      <c r="G55" s="30">
        <f t="shared" si="3"/>
        <v>568</v>
      </c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</row>
    <row r="56" spans="1:234" s="14" customFormat="1" ht="22.5" customHeight="1">
      <c r="A56" s="28"/>
      <c r="B56" s="31" t="s">
        <v>161</v>
      </c>
      <c r="C56" s="32"/>
      <c r="D56" s="43"/>
      <c r="E56" s="39"/>
      <c r="F56" s="33">
        <f>SUM(F57:F67)</f>
        <v>74.349999999999994</v>
      </c>
      <c r="G56" s="30">
        <f t="shared" si="3"/>
        <v>2974</v>
      </c>
    </row>
    <row r="57" spans="1:234" s="14" customFormat="1" ht="65.25" customHeight="1">
      <c r="A57" s="28">
        <v>43</v>
      </c>
      <c r="B57" s="28" t="s">
        <v>162</v>
      </c>
      <c r="C57" s="35" t="s">
        <v>163</v>
      </c>
      <c r="D57" s="43" t="s">
        <v>164</v>
      </c>
      <c r="E57" s="35" t="s">
        <v>30</v>
      </c>
      <c r="F57" s="30">
        <v>7</v>
      </c>
      <c r="G57" s="30">
        <f t="shared" si="3"/>
        <v>280</v>
      </c>
    </row>
    <row r="58" spans="1:234" ht="30" customHeight="1">
      <c r="A58" s="28">
        <v>44</v>
      </c>
      <c r="B58" s="28" t="s">
        <v>165</v>
      </c>
      <c r="C58" s="35" t="s">
        <v>166</v>
      </c>
      <c r="D58" s="35" t="s">
        <v>167</v>
      </c>
      <c r="E58" s="35" t="s">
        <v>30</v>
      </c>
      <c r="F58" s="30">
        <v>2</v>
      </c>
      <c r="G58" s="30">
        <f t="shared" si="3"/>
        <v>80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</row>
    <row r="59" spans="1:234" ht="26.25" customHeight="1">
      <c r="A59" s="28">
        <v>45</v>
      </c>
      <c r="B59" s="44" t="s">
        <v>168</v>
      </c>
      <c r="C59" s="35" t="s">
        <v>169</v>
      </c>
      <c r="D59" s="35" t="s">
        <v>170</v>
      </c>
      <c r="E59" s="35" t="s">
        <v>30</v>
      </c>
      <c r="F59" s="30">
        <v>3.75</v>
      </c>
      <c r="G59" s="30">
        <f t="shared" si="3"/>
        <v>150</v>
      </c>
    </row>
    <row r="60" spans="1:234" ht="22.5" customHeight="1">
      <c r="A60" s="28">
        <v>46</v>
      </c>
      <c r="B60" s="44" t="s">
        <v>171</v>
      </c>
      <c r="C60" s="35" t="s">
        <v>172</v>
      </c>
      <c r="D60" s="35" t="s">
        <v>173</v>
      </c>
      <c r="E60" s="35" t="s">
        <v>30</v>
      </c>
      <c r="F60" s="30">
        <v>2</v>
      </c>
      <c r="G60" s="30">
        <f t="shared" si="3"/>
        <v>80</v>
      </c>
    </row>
    <row r="61" spans="1:234" ht="49.5" customHeight="1">
      <c r="A61" s="28">
        <v>47</v>
      </c>
      <c r="B61" s="44" t="s">
        <v>174</v>
      </c>
      <c r="C61" s="35" t="s">
        <v>175</v>
      </c>
      <c r="D61" s="35" t="s">
        <v>176</v>
      </c>
      <c r="E61" s="35" t="s">
        <v>30</v>
      </c>
      <c r="F61" s="30">
        <v>15.1</v>
      </c>
      <c r="G61" s="30">
        <f t="shared" si="3"/>
        <v>604</v>
      </c>
    </row>
    <row r="62" spans="1:234" ht="24.75" customHeight="1">
      <c r="A62" s="28">
        <v>48</v>
      </c>
      <c r="B62" s="44" t="s">
        <v>177</v>
      </c>
      <c r="C62" s="35" t="s">
        <v>178</v>
      </c>
      <c r="D62" s="35" t="s">
        <v>179</v>
      </c>
      <c r="E62" s="35" t="s">
        <v>30</v>
      </c>
      <c r="F62" s="30">
        <v>3.2</v>
      </c>
      <c r="G62" s="30">
        <f t="shared" si="3"/>
        <v>128</v>
      </c>
    </row>
    <row r="63" spans="1:234" ht="24.75" customHeight="1">
      <c r="A63" s="28">
        <v>49</v>
      </c>
      <c r="B63" s="28" t="s">
        <v>180</v>
      </c>
      <c r="C63" s="35" t="s">
        <v>181</v>
      </c>
      <c r="D63" s="43" t="s">
        <v>182</v>
      </c>
      <c r="E63" s="35" t="s">
        <v>30</v>
      </c>
      <c r="F63" s="30">
        <v>13</v>
      </c>
      <c r="G63" s="30">
        <f t="shared" si="3"/>
        <v>520</v>
      </c>
    </row>
    <row r="64" spans="1:234" ht="39.75" customHeight="1">
      <c r="A64" s="28">
        <v>50</v>
      </c>
      <c r="B64" s="28" t="s">
        <v>183</v>
      </c>
      <c r="C64" s="35" t="s">
        <v>184</v>
      </c>
      <c r="D64" s="43" t="s">
        <v>185</v>
      </c>
      <c r="E64" s="35" t="s">
        <v>30</v>
      </c>
      <c r="F64" s="30">
        <v>6</v>
      </c>
      <c r="G64" s="30">
        <f t="shared" si="3"/>
        <v>240</v>
      </c>
    </row>
    <row r="65" spans="1:234" ht="22.5" customHeight="1">
      <c r="A65" s="28">
        <v>51</v>
      </c>
      <c r="B65" s="28" t="s">
        <v>186</v>
      </c>
      <c r="C65" s="35" t="s">
        <v>187</v>
      </c>
      <c r="D65" s="43" t="s">
        <v>188</v>
      </c>
      <c r="E65" s="35" t="s">
        <v>30</v>
      </c>
      <c r="F65" s="30">
        <v>5.9</v>
      </c>
      <c r="G65" s="30">
        <f t="shared" si="3"/>
        <v>236</v>
      </c>
    </row>
    <row r="66" spans="1:234" ht="27" customHeight="1">
      <c r="A66" s="28">
        <v>52</v>
      </c>
      <c r="B66" s="28" t="s">
        <v>189</v>
      </c>
      <c r="C66" s="35" t="s">
        <v>190</v>
      </c>
      <c r="D66" s="35" t="s">
        <v>191</v>
      </c>
      <c r="E66" s="35" t="s">
        <v>30</v>
      </c>
      <c r="F66" s="30">
        <v>2.5</v>
      </c>
      <c r="G66" s="30">
        <f t="shared" si="3"/>
        <v>100</v>
      </c>
    </row>
    <row r="67" spans="1:234" ht="27" customHeight="1">
      <c r="A67" s="28">
        <v>53</v>
      </c>
      <c r="B67" s="28" t="s">
        <v>192</v>
      </c>
      <c r="C67" s="35" t="s">
        <v>193</v>
      </c>
      <c r="D67" s="35" t="s">
        <v>194</v>
      </c>
      <c r="E67" s="35" t="s">
        <v>30</v>
      </c>
      <c r="F67" s="30">
        <v>13.9</v>
      </c>
      <c r="G67" s="30">
        <f t="shared" si="3"/>
        <v>556</v>
      </c>
    </row>
    <row r="68" spans="1:234" s="20" customFormat="1" ht="22.5" customHeight="1">
      <c r="A68" s="28"/>
      <c r="B68" s="31" t="s">
        <v>195</v>
      </c>
      <c r="C68" s="32"/>
      <c r="D68" s="32"/>
      <c r="E68" s="32"/>
      <c r="F68" s="33">
        <f>SUM(F69:F77)</f>
        <v>43.4</v>
      </c>
      <c r="G68" s="30">
        <f t="shared" ref="G68:G81" si="4">F68*40</f>
        <v>1736</v>
      </c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  <c r="EO68" s="34"/>
      <c r="EP68" s="34"/>
      <c r="EQ68" s="34"/>
      <c r="ER68" s="34"/>
      <c r="ES68" s="34"/>
      <c r="ET68" s="34"/>
      <c r="EU68" s="34"/>
      <c r="EV68" s="34"/>
      <c r="EW68" s="34"/>
      <c r="EX68" s="34"/>
      <c r="EY68" s="34"/>
      <c r="EZ68" s="3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  <c r="FL68" s="34"/>
      <c r="FM68" s="34"/>
      <c r="FN68" s="34"/>
      <c r="FO68" s="34"/>
      <c r="FP68" s="34"/>
      <c r="FQ68" s="34"/>
      <c r="FR68" s="34"/>
      <c r="FS68" s="34"/>
      <c r="FT68" s="34"/>
      <c r="FU68" s="34"/>
      <c r="FV68" s="34"/>
      <c r="FW68" s="34"/>
      <c r="FX68" s="34"/>
      <c r="FY68" s="34"/>
      <c r="FZ68" s="34"/>
      <c r="GA68" s="34"/>
      <c r="GB68" s="34"/>
      <c r="GC68" s="34"/>
      <c r="GD68" s="34"/>
      <c r="GE68" s="34"/>
      <c r="GF68" s="34"/>
      <c r="GG68" s="34"/>
      <c r="GH68" s="34"/>
      <c r="GI68" s="34"/>
      <c r="GJ68" s="34"/>
      <c r="GK68" s="34"/>
      <c r="GL68" s="34"/>
      <c r="GM68" s="34"/>
      <c r="GN68" s="34"/>
      <c r="GO68" s="34"/>
      <c r="GP68" s="34"/>
      <c r="GQ68" s="34"/>
      <c r="GR68" s="34"/>
      <c r="GS68" s="34"/>
      <c r="GT68" s="34"/>
      <c r="GU68" s="34"/>
      <c r="GV68" s="34"/>
      <c r="GW68" s="34"/>
      <c r="GX68" s="34"/>
      <c r="GY68" s="34"/>
      <c r="GZ68" s="34"/>
      <c r="HA68" s="34"/>
      <c r="HB68" s="34"/>
      <c r="HC68" s="34"/>
      <c r="HD68" s="34"/>
      <c r="HE68" s="34"/>
      <c r="HF68" s="34"/>
      <c r="HG68" s="34"/>
      <c r="HH68" s="34"/>
      <c r="HI68" s="34"/>
      <c r="HJ68" s="34"/>
      <c r="HK68" s="34"/>
      <c r="HL68" s="34"/>
      <c r="HM68" s="34"/>
      <c r="HN68" s="34"/>
      <c r="HO68" s="34"/>
      <c r="HP68" s="34"/>
      <c r="HQ68" s="34"/>
      <c r="HR68" s="34"/>
      <c r="HS68" s="34"/>
      <c r="HT68" s="34"/>
      <c r="HU68" s="34"/>
      <c r="HV68" s="34"/>
      <c r="HW68" s="34"/>
      <c r="HX68" s="34"/>
      <c r="HY68" s="34"/>
      <c r="HZ68" s="34"/>
    </row>
    <row r="69" spans="1:234" s="21" customFormat="1" ht="30.95" customHeight="1">
      <c r="A69" s="28">
        <v>54</v>
      </c>
      <c r="B69" s="28" t="s">
        <v>195</v>
      </c>
      <c r="C69" s="35" t="s">
        <v>196</v>
      </c>
      <c r="D69" s="35" t="s">
        <v>197</v>
      </c>
      <c r="E69" s="35" t="s">
        <v>30</v>
      </c>
      <c r="F69" s="30">
        <v>0.3</v>
      </c>
      <c r="G69" s="30">
        <f t="shared" si="4"/>
        <v>12</v>
      </c>
    </row>
    <row r="70" spans="1:234" s="21" customFormat="1" ht="33" customHeight="1">
      <c r="A70" s="28">
        <f>COUNT(A$4:A69)+1</f>
        <v>55</v>
      </c>
      <c r="B70" s="28" t="s">
        <v>198</v>
      </c>
      <c r="C70" s="35" t="s">
        <v>199</v>
      </c>
      <c r="D70" s="35" t="s">
        <v>200</v>
      </c>
      <c r="E70" s="35" t="s">
        <v>30</v>
      </c>
      <c r="F70" s="30">
        <v>3.5</v>
      </c>
      <c r="G70" s="30">
        <f t="shared" si="4"/>
        <v>140</v>
      </c>
    </row>
    <row r="71" spans="1:234" s="21" customFormat="1" ht="29.1" customHeight="1">
      <c r="A71" s="28">
        <v>56</v>
      </c>
      <c r="B71" s="28" t="s">
        <v>201</v>
      </c>
      <c r="C71" s="35" t="s">
        <v>202</v>
      </c>
      <c r="D71" s="35" t="s">
        <v>203</v>
      </c>
      <c r="E71" s="35" t="s">
        <v>30</v>
      </c>
      <c r="F71" s="30">
        <v>6</v>
      </c>
      <c r="G71" s="30">
        <f t="shared" si="4"/>
        <v>240</v>
      </c>
    </row>
    <row r="72" spans="1:234" s="21" customFormat="1" ht="33" customHeight="1">
      <c r="A72" s="28">
        <f>COUNT(A$4:A71)+1</f>
        <v>57</v>
      </c>
      <c r="B72" s="28" t="s">
        <v>204</v>
      </c>
      <c r="C72" s="35" t="s">
        <v>205</v>
      </c>
      <c r="D72" s="35" t="s">
        <v>206</v>
      </c>
      <c r="E72" s="35" t="s">
        <v>30</v>
      </c>
      <c r="F72" s="30">
        <v>2.2000000000000002</v>
      </c>
      <c r="G72" s="30">
        <f t="shared" si="4"/>
        <v>88</v>
      </c>
    </row>
    <row r="73" spans="1:234" s="21" customFormat="1" ht="38.1" customHeight="1">
      <c r="A73" s="28">
        <v>58</v>
      </c>
      <c r="B73" s="28" t="s">
        <v>207</v>
      </c>
      <c r="C73" s="35" t="s">
        <v>208</v>
      </c>
      <c r="D73" s="35" t="s">
        <v>209</v>
      </c>
      <c r="E73" s="35" t="s">
        <v>30</v>
      </c>
      <c r="F73" s="30">
        <v>5.7</v>
      </c>
      <c r="G73" s="30">
        <f t="shared" si="4"/>
        <v>228</v>
      </c>
    </row>
    <row r="74" spans="1:234" s="21" customFormat="1" ht="69.75" customHeight="1">
      <c r="A74" s="28">
        <v>59</v>
      </c>
      <c r="B74" s="28" t="s">
        <v>210</v>
      </c>
      <c r="C74" s="35" t="s">
        <v>211</v>
      </c>
      <c r="D74" s="35" t="s">
        <v>212</v>
      </c>
      <c r="E74" s="35" t="s">
        <v>30</v>
      </c>
      <c r="F74" s="30">
        <v>6.7</v>
      </c>
      <c r="G74" s="30">
        <f t="shared" si="4"/>
        <v>268</v>
      </c>
    </row>
    <row r="75" spans="1:234" s="21" customFormat="1" ht="23.25" customHeight="1">
      <c r="A75" s="28">
        <v>60</v>
      </c>
      <c r="B75" s="28" t="s">
        <v>213</v>
      </c>
      <c r="C75" s="35" t="s">
        <v>214</v>
      </c>
      <c r="D75" s="35" t="s">
        <v>215</v>
      </c>
      <c r="E75" s="35" t="s">
        <v>30</v>
      </c>
      <c r="F75" s="30">
        <v>7</v>
      </c>
      <c r="G75" s="30">
        <f t="shared" si="4"/>
        <v>280</v>
      </c>
    </row>
    <row r="76" spans="1:234" s="21" customFormat="1" ht="29.25" customHeight="1">
      <c r="A76" s="28">
        <v>61</v>
      </c>
      <c r="B76" s="28" t="s">
        <v>216</v>
      </c>
      <c r="C76" s="35" t="s">
        <v>217</v>
      </c>
      <c r="D76" s="35" t="s">
        <v>218</v>
      </c>
      <c r="E76" s="35" t="s">
        <v>30</v>
      </c>
      <c r="F76" s="30">
        <v>6</v>
      </c>
      <c r="G76" s="30">
        <f t="shared" si="4"/>
        <v>240</v>
      </c>
    </row>
    <row r="77" spans="1:234" s="21" customFormat="1" ht="29.25" customHeight="1">
      <c r="A77" s="28">
        <v>62</v>
      </c>
      <c r="B77" s="28" t="s">
        <v>219</v>
      </c>
      <c r="C77" s="35" t="s">
        <v>220</v>
      </c>
      <c r="D77" s="35" t="s">
        <v>221</v>
      </c>
      <c r="E77" s="35" t="s">
        <v>30</v>
      </c>
      <c r="F77" s="30">
        <v>6</v>
      </c>
      <c r="G77" s="30">
        <f t="shared" si="4"/>
        <v>240</v>
      </c>
    </row>
    <row r="78" spans="1:234" ht="22.5" customHeight="1">
      <c r="A78" s="28"/>
      <c r="B78" s="31" t="s">
        <v>222</v>
      </c>
      <c r="C78" s="32"/>
      <c r="D78" s="32"/>
      <c r="E78" s="32"/>
      <c r="F78" s="33">
        <f>SUM(F79:F81)</f>
        <v>19.399999999999999</v>
      </c>
      <c r="G78" s="30">
        <f t="shared" si="4"/>
        <v>776</v>
      </c>
    </row>
    <row r="79" spans="1:234" ht="39.950000000000003" customHeight="1">
      <c r="A79" s="28">
        <f>COUNT(A$4:A78)+1</f>
        <v>63</v>
      </c>
      <c r="B79" s="36" t="s">
        <v>223</v>
      </c>
      <c r="C79" s="36" t="s">
        <v>224</v>
      </c>
      <c r="D79" s="35" t="s">
        <v>225</v>
      </c>
      <c r="E79" s="35" t="s">
        <v>30</v>
      </c>
      <c r="F79" s="30">
        <v>9.9</v>
      </c>
      <c r="G79" s="30">
        <f t="shared" si="4"/>
        <v>396</v>
      </c>
    </row>
    <row r="80" spans="1:234" ht="29.25" customHeight="1">
      <c r="A80" s="28">
        <f>COUNT(A$4:A79)+1</f>
        <v>64</v>
      </c>
      <c r="B80" s="36" t="s">
        <v>226</v>
      </c>
      <c r="C80" s="36" t="s">
        <v>227</v>
      </c>
      <c r="D80" s="35" t="s">
        <v>228</v>
      </c>
      <c r="E80" s="35" t="s">
        <v>30</v>
      </c>
      <c r="F80" s="30">
        <v>3.5</v>
      </c>
      <c r="G80" s="30">
        <f t="shared" si="4"/>
        <v>140</v>
      </c>
    </row>
    <row r="81" spans="1:234" ht="33" customHeight="1">
      <c r="A81" s="28">
        <v>65</v>
      </c>
      <c r="B81" s="36" t="s">
        <v>229</v>
      </c>
      <c r="C81" s="38" t="s">
        <v>230</v>
      </c>
      <c r="D81" s="35" t="s">
        <v>231</v>
      </c>
      <c r="E81" s="35" t="s">
        <v>30</v>
      </c>
      <c r="F81" s="30">
        <v>6</v>
      </c>
      <c r="G81" s="30">
        <f t="shared" si="4"/>
        <v>240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</row>
    <row r="82" spans="1:234" ht="22.5" customHeight="1">
      <c r="A82" s="28"/>
      <c r="B82" s="33" t="s">
        <v>232</v>
      </c>
      <c r="C82" s="45"/>
      <c r="D82" s="46"/>
      <c r="E82" s="46"/>
      <c r="F82" s="30">
        <f>SUM(F83:F89)</f>
        <v>25.6</v>
      </c>
      <c r="G82" s="30">
        <f t="shared" ref="G82:G89" si="5">F82*40</f>
        <v>1024</v>
      </c>
    </row>
    <row r="83" spans="1:234" ht="33" customHeight="1">
      <c r="A83" s="28">
        <f>COUNT(A$4:A82)+1</f>
        <v>66</v>
      </c>
      <c r="B83" s="45" t="s">
        <v>232</v>
      </c>
      <c r="C83" s="47" t="s">
        <v>233</v>
      </c>
      <c r="D83" s="47" t="s">
        <v>234</v>
      </c>
      <c r="E83" s="47" t="s">
        <v>30</v>
      </c>
      <c r="F83" s="30">
        <v>5.2</v>
      </c>
      <c r="G83" s="30">
        <f t="shared" si="5"/>
        <v>208</v>
      </c>
    </row>
    <row r="84" spans="1:234" ht="33" customHeight="1">
      <c r="A84" s="28">
        <v>67</v>
      </c>
      <c r="B84" s="45" t="s">
        <v>235</v>
      </c>
      <c r="C84" s="47" t="s">
        <v>236</v>
      </c>
      <c r="D84" s="47" t="s">
        <v>237</v>
      </c>
      <c r="E84" s="47" t="s">
        <v>30</v>
      </c>
      <c r="F84" s="30">
        <v>3</v>
      </c>
      <c r="G84" s="30">
        <f t="shared" si="5"/>
        <v>120</v>
      </c>
    </row>
    <row r="85" spans="1:234" ht="25.5" customHeight="1">
      <c r="A85" s="28">
        <v>68</v>
      </c>
      <c r="B85" s="45" t="s">
        <v>238</v>
      </c>
      <c r="C85" s="47" t="s">
        <v>239</v>
      </c>
      <c r="D85" s="47" t="s">
        <v>240</v>
      </c>
      <c r="E85" s="35" t="s">
        <v>30</v>
      </c>
      <c r="F85" s="30">
        <v>1</v>
      </c>
      <c r="G85" s="30">
        <f t="shared" si="5"/>
        <v>40</v>
      </c>
    </row>
    <row r="86" spans="1:234" ht="42.95" customHeight="1">
      <c r="A86" s="28">
        <v>69</v>
      </c>
      <c r="B86" s="45" t="s">
        <v>241</v>
      </c>
      <c r="C86" s="35" t="s">
        <v>242</v>
      </c>
      <c r="D86" s="35" t="s">
        <v>243</v>
      </c>
      <c r="E86" s="35" t="s">
        <v>30</v>
      </c>
      <c r="F86" s="30">
        <v>9</v>
      </c>
      <c r="G86" s="30">
        <f t="shared" si="5"/>
        <v>360</v>
      </c>
    </row>
    <row r="87" spans="1:234" ht="25.5" customHeight="1">
      <c r="A87" s="28">
        <v>70</v>
      </c>
      <c r="B87" s="36" t="s">
        <v>244</v>
      </c>
      <c r="C87" s="38" t="s">
        <v>245</v>
      </c>
      <c r="D87" s="35" t="s">
        <v>246</v>
      </c>
      <c r="E87" s="35" t="s">
        <v>30</v>
      </c>
      <c r="F87" s="30">
        <v>5.5</v>
      </c>
      <c r="G87" s="30">
        <f t="shared" si="5"/>
        <v>220</v>
      </c>
    </row>
    <row r="88" spans="1:234" ht="25.5" customHeight="1">
      <c r="A88" s="28">
        <v>71</v>
      </c>
      <c r="B88" s="28" t="s">
        <v>247</v>
      </c>
      <c r="C88" s="35" t="s">
        <v>248</v>
      </c>
      <c r="D88" s="35" t="s">
        <v>249</v>
      </c>
      <c r="E88" s="35" t="s">
        <v>30</v>
      </c>
      <c r="F88" s="30">
        <v>0.7</v>
      </c>
      <c r="G88" s="30">
        <f t="shared" si="5"/>
        <v>28</v>
      </c>
    </row>
    <row r="89" spans="1:234" ht="30.95" customHeight="1">
      <c r="A89" s="28">
        <v>72</v>
      </c>
      <c r="B89" s="45" t="s">
        <v>250</v>
      </c>
      <c r="C89" s="47" t="s">
        <v>251</v>
      </c>
      <c r="D89" s="47" t="s">
        <v>252</v>
      </c>
      <c r="E89" s="35" t="s">
        <v>30</v>
      </c>
      <c r="F89" s="30">
        <v>1.2</v>
      </c>
      <c r="G89" s="30">
        <f t="shared" si="5"/>
        <v>48</v>
      </c>
    </row>
  </sheetData>
  <autoFilter ref="A1:G89"/>
  <mergeCells count="3">
    <mergeCell ref="A1:B1"/>
    <mergeCell ref="A2:G2"/>
    <mergeCell ref="A3:G3"/>
  </mergeCells>
  <phoneticPr fontId="29" type="noConversion"/>
  <printOptions horizontalCentered="1"/>
  <pageMargins left="0.51180555555555596" right="0.51180555555555596" top="0.98402777777777795" bottom="0.78680555555555598" header="0.235416666666667" footer="0.59027777777777801"/>
  <pageSetup paperSize="9" firstPageNumber="2" orientation="landscape" useFirstPageNumber="1" r:id="rId1"/>
  <headerFooter scaleWithDoc="0" alignWithMargins="0"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13" workbookViewId="0">
      <selection activeCell="C4" sqref="C4"/>
    </sheetView>
  </sheetViews>
  <sheetFormatPr defaultColWidth="9" defaultRowHeight="13.5"/>
  <cols>
    <col min="1" max="1" width="6.75" style="2" customWidth="1"/>
    <col min="2" max="2" width="15.625" style="2" customWidth="1"/>
    <col min="3" max="3" width="26.25" style="3" customWidth="1"/>
    <col min="4" max="4" width="24.125" style="3" customWidth="1"/>
    <col min="5" max="8" width="9" style="4"/>
    <col min="9" max="9" width="9.5" style="4" customWidth="1"/>
    <col min="10" max="16384" width="9" style="4"/>
  </cols>
  <sheetData>
    <row r="1" spans="1:4" ht="20.25">
      <c r="A1" s="51" t="s">
        <v>0</v>
      </c>
      <c r="B1" s="51"/>
      <c r="C1" s="5"/>
      <c r="D1" s="5"/>
    </row>
    <row r="2" spans="1:4" ht="51" customHeight="1">
      <c r="A2" s="52" t="s">
        <v>253</v>
      </c>
      <c r="B2" s="52"/>
      <c r="C2" s="52"/>
      <c r="D2" s="52"/>
    </row>
    <row r="3" spans="1:4" ht="26.25" customHeight="1">
      <c r="A3" s="53" t="s">
        <v>254</v>
      </c>
      <c r="B3" s="53"/>
      <c r="C3" s="53"/>
      <c r="D3" s="53"/>
    </row>
    <row r="4" spans="1:4" s="1" customFormat="1" ht="37.5" customHeight="1">
      <c r="A4" s="6" t="s">
        <v>1</v>
      </c>
      <c r="B4" s="6" t="s">
        <v>2</v>
      </c>
      <c r="C4" s="7" t="s">
        <v>255</v>
      </c>
      <c r="D4" s="7" t="s">
        <v>3</v>
      </c>
    </row>
    <row r="5" spans="1:4" ht="35.25" customHeight="1">
      <c r="A5" s="8"/>
      <c r="B5" s="8" t="s">
        <v>4</v>
      </c>
      <c r="C5" s="8">
        <v>5000000</v>
      </c>
      <c r="D5" s="8">
        <f>C5*40/10000</f>
        <v>20000</v>
      </c>
    </row>
    <row r="6" spans="1:4" ht="35.25" customHeight="1">
      <c r="A6" s="8">
        <v>1</v>
      </c>
      <c r="B6" s="8" t="s">
        <v>5</v>
      </c>
      <c r="C6" s="8">
        <v>405000</v>
      </c>
      <c r="D6" s="8">
        <f t="shared" ref="D6:D17" si="0">C6*40/10000</f>
        <v>1620</v>
      </c>
    </row>
    <row r="7" spans="1:4" ht="35.25" customHeight="1">
      <c r="A7" s="8">
        <v>2</v>
      </c>
      <c r="B7" s="8" t="s">
        <v>6</v>
      </c>
      <c r="C7" s="8">
        <v>465000</v>
      </c>
      <c r="D7" s="8">
        <f t="shared" si="0"/>
        <v>1860</v>
      </c>
    </row>
    <row r="8" spans="1:4" ht="35.25" customHeight="1">
      <c r="A8" s="8">
        <v>3</v>
      </c>
      <c r="B8" s="8" t="s">
        <v>7</v>
      </c>
      <c r="C8" s="8">
        <v>422000</v>
      </c>
      <c r="D8" s="8">
        <f t="shared" si="0"/>
        <v>1688</v>
      </c>
    </row>
    <row r="9" spans="1:4" ht="35.25" customHeight="1">
      <c r="A9" s="8">
        <v>4</v>
      </c>
      <c r="B9" s="8" t="s">
        <v>8</v>
      </c>
      <c r="C9" s="8">
        <v>300000</v>
      </c>
      <c r="D9" s="8">
        <f t="shared" si="0"/>
        <v>1200</v>
      </c>
    </row>
    <row r="10" spans="1:4" ht="35.25" customHeight="1">
      <c r="A10" s="8">
        <v>5</v>
      </c>
      <c r="B10" s="8" t="s">
        <v>9</v>
      </c>
      <c r="C10" s="8">
        <v>442500</v>
      </c>
      <c r="D10" s="8">
        <f t="shared" si="0"/>
        <v>1770</v>
      </c>
    </row>
    <row r="11" spans="1:4" ht="35.25" customHeight="1">
      <c r="A11" s="8">
        <v>6</v>
      </c>
      <c r="B11" s="8" t="s">
        <v>10</v>
      </c>
      <c r="C11" s="8">
        <v>748000</v>
      </c>
      <c r="D11" s="8">
        <f t="shared" si="0"/>
        <v>2992</v>
      </c>
    </row>
    <row r="12" spans="1:4" ht="35.25" customHeight="1">
      <c r="A12" s="8">
        <v>7</v>
      </c>
      <c r="B12" s="8" t="s">
        <v>11</v>
      </c>
      <c r="C12" s="8">
        <v>145000</v>
      </c>
      <c r="D12" s="8">
        <f t="shared" si="0"/>
        <v>580</v>
      </c>
    </row>
    <row r="13" spans="1:4" ht="35.25" customHeight="1">
      <c r="A13" s="8">
        <v>8</v>
      </c>
      <c r="B13" s="8" t="s">
        <v>12</v>
      </c>
      <c r="C13" s="8">
        <v>445000</v>
      </c>
      <c r="D13" s="8">
        <f t="shared" si="0"/>
        <v>1780</v>
      </c>
    </row>
    <row r="14" spans="1:4" ht="35.25" customHeight="1">
      <c r="A14" s="8">
        <v>9</v>
      </c>
      <c r="B14" s="8" t="s">
        <v>13</v>
      </c>
      <c r="C14" s="8">
        <v>743500</v>
      </c>
      <c r="D14" s="8">
        <f t="shared" si="0"/>
        <v>2974</v>
      </c>
    </row>
    <row r="15" spans="1:4" ht="35.25" customHeight="1">
      <c r="A15" s="8">
        <v>10</v>
      </c>
      <c r="B15" s="8" t="s">
        <v>14</v>
      </c>
      <c r="C15" s="8">
        <v>434000</v>
      </c>
      <c r="D15" s="8">
        <f t="shared" si="0"/>
        <v>1736</v>
      </c>
    </row>
    <row r="16" spans="1:4" ht="35.25" customHeight="1">
      <c r="A16" s="8">
        <v>11</v>
      </c>
      <c r="B16" s="8" t="s">
        <v>15</v>
      </c>
      <c r="C16" s="8">
        <v>194000</v>
      </c>
      <c r="D16" s="8">
        <f t="shared" si="0"/>
        <v>776</v>
      </c>
    </row>
    <row r="17" spans="1:4" ht="35.25" customHeight="1">
      <c r="A17" s="8">
        <v>12</v>
      </c>
      <c r="B17" s="8" t="s">
        <v>16</v>
      </c>
      <c r="C17" s="8">
        <v>256000</v>
      </c>
      <c r="D17" s="8">
        <f t="shared" si="0"/>
        <v>1024</v>
      </c>
    </row>
  </sheetData>
  <mergeCells count="3">
    <mergeCell ref="A1:B1"/>
    <mergeCell ref="A2:D2"/>
    <mergeCell ref="A3:D3"/>
  </mergeCells>
  <phoneticPr fontId="29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刘帆 192.168.1.251</dc:creator>
  <cp:lastModifiedBy>i</cp:lastModifiedBy>
  <cp:lastPrinted>2015-12-15T03:43:00Z</cp:lastPrinted>
  <dcterms:created xsi:type="dcterms:W3CDTF">2015-12-15T03:22:00Z</dcterms:created>
  <dcterms:modified xsi:type="dcterms:W3CDTF">2016-10-20T08:25:16Z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