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 activeTab="1"/>
  </bookViews>
  <sheets>
    <sheet name="附件1" sheetId="2" r:id="rId1"/>
    <sheet name="附件2" sheetId="1" r:id="rId2"/>
  </sheets>
  <calcPr calcId="144525" iterate="1" iterateCount="100" iterateDelta="0.001"/>
</workbook>
</file>

<file path=xl/sharedStrings.xml><?xml version="1.0" encoding="utf-8"?>
<sst xmlns="http://schemas.openxmlformats.org/spreadsheetml/2006/main" count="120">
  <si>
    <t>附件1</t>
  </si>
  <si>
    <t>调减收回2016-2017年超出投资计划规模资金额度明细表</t>
  </si>
  <si>
    <t>单位：万元</t>
  </si>
  <si>
    <t>序号</t>
  </si>
  <si>
    <t>县市区</t>
  </si>
  <si>
    <t>合计</t>
  </si>
  <si>
    <t>调减收回资金规模</t>
  </si>
  <si>
    <t>小计</t>
  </si>
  <si>
    <t>（一）调减未承接的易地扶贫搬迁资金额度</t>
  </si>
  <si>
    <t>（二）收回已承接的易地扶贫搬迁资金</t>
  </si>
  <si>
    <t>国家专项建设基金</t>
  </si>
  <si>
    <r>
      <rPr>
        <b/>
        <sz val="10.5"/>
        <rFont val="宋体"/>
        <charset val="134"/>
      </rPr>
      <t>地方政府债券</t>
    </r>
    <r>
      <rPr>
        <b/>
        <sz val="10.5"/>
        <rFont val="Times New Roman"/>
        <charset val="134"/>
      </rPr>
      <t xml:space="preserve">    </t>
    </r>
    <r>
      <rPr>
        <sz val="10.5"/>
        <rFont val="仿宋"/>
        <charset val="134"/>
      </rPr>
      <t>（冲减110110101地方政府一般债券转贷收入和2310399地方政府其他一般债务还本支出）</t>
    </r>
  </si>
  <si>
    <t>长期政策性贷款</t>
  </si>
  <si>
    <r>
      <rPr>
        <b/>
        <sz val="10.5"/>
        <rFont val="宋体"/>
        <charset val="134"/>
      </rPr>
      <t>地方政府债券</t>
    </r>
    <r>
      <rPr>
        <b/>
        <sz val="10.5"/>
        <rFont val="Times New Roman"/>
        <charset val="134"/>
      </rPr>
      <t xml:space="preserve">         </t>
    </r>
    <r>
      <rPr>
        <sz val="10.5"/>
        <rFont val="仿宋"/>
        <charset val="134"/>
      </rPr>
      <t>（冲减110110101地方政府一般债券转贷收入和2310399地方政府其他一般债务还本支出）</t>
    </r>
  </si>
  <si>
    <t>总计</t>
  </si>
  <si>
    <t>茶陵县</t>
  </si>
  <si>
    <t>大祥区</t>
  </si>
  <si>
    <t>双清区</t>
  </si>
  <si>
    <t>屈原管理区</t>
  </si>
  <si>
    <t>石门县</t>
  </si>
  <si>
    <t>永州经开区</t>
  </si>
  <si>
    <t>娄星区</t>
  </si>
  <si>
    <t xml:space="preserve">附件2 </t>
  </si>
  <si>
    <t>2018年第一批易地扶贫搬迁资金额度分配明细表</t>
  </si>
  <si>
    <r>
      <rPr>
        <b/>
        <sz val="11"/>
        <rFont val="宋体"/>
        <charset val="134"/>
      </rPr>
      <t>地方政府债券</t>
    </r>
    <r>
      <rPr>
        <b/>
        <sz val="11"/>
        <rFont val="仿宋"/>
        <charset val="134"/>
      </rPr>
      <t xml:space="preserve">                  </t>
    </r>
    <r>
      <rPr>
        <sz val="11"/>
        <rFont val="仿宋"/>
        <charset val="134"/>
      </rPr>
      <t>（列110110101地方政府一般债券转贷收入）</t>
    </r>
  </si>
  <si>
    <t>2017年长期政策性贷款</t>
  </si>
  <si>
    <t>其中</t>
  </si>
  <si>
    <t>拨付至县市区</t>
  </si>
  <si>
    <t>拨付至省建工集团</t>
  </si>
  <si>
    <t>长沙市</t>
  </si>
  <si>
    <t>宁乡县</t>
  </si>
  <si>
    <t>浏阳市</t>
  </si>
  <si>
    <t>株洲市</t>
  </si>
  <si>
    <t>株洲县</t>
  </si>
  <si>
    <t>攸  县</t>
  </si>
  <si>
    <t>湘潭市</t>
  </si>
  <si>
    <t>湘潭县</t>
  </si>
  <si>
    <t>湘乡市</t>
  </si>
  <si>
    <t>衡阳市</t>
  </si>
  <si>
    <t>常宁市</t>
  </si>
  <si>
    <t>衡东县</t>
  </si>
  <si>
    <t>耒阳市</t>
  </si>
  <si>
    <t>衡南县</t>
  </si>
  <si>
    <t>衡阳县</t>
  </si>
  <si>
    <t>衡山县</t>
  </si>
  <si>
    <t>邵阳市</t>
  </si>
  <si>
    <t>邵东县</t>
  </si>
  <si>
    <t>绥宁县</t>
  </si>
  <si>
    <t xml:space="preserve">新邵县      </t>
  </si>
  <si>
    <t>洞口县</t>
  </si>
  <si>
    <t>邵阳县</t>
  </si>
  <si>
    <t xml:space="preserve">隆回县          </t>
  </si>
  <si>
    <t>武冈市</t>
  </si>
  <si>
    <t>新宁县</t>
  </si>
  <si>
    <t>城步县</t>
  </si>
  <si>
    <t>岳阳市</t>
  </si>
  <si>
    <t>平江县</t>
  </si>
  <si>
    <t>汨罗市</t>
  </si>
  <si>
    <t>湘阴县</t>
  </si>
  <si>
    <t>临湘市</t>
  </si>
  <si>
    <t>华容县</t>
  </si>
  <si>
    <t>岳阳县</t>
  </si>
  <si>
    <t>常德市</t>
  </si>
  <si>
    <t>桃源县</t>
  </si>
  <si>
    <t>安乡县</t>
  </si>
  <si>
    <t>西湖管理区</t>
  </si>
  <si>
    <t>澧县</t>
  </si>
  <si>
    <t>临澧县</t>
  </si>
  <si>
    <t>张家界市</t>
  </si>
  <si>
    <t xml:space="preserve">慈利县          </t>
  </si>
  <si>
    <t xml:space="preserve">永定区       </t>
  </si>
  <si>
    <t xml:space="preserve">桑植县        </t>
  </si>
  <si>
    <t xml:space="preserve">武陵源区       </t>
  </si>
  <si>
    <t>益阳市</t>
  </si>
  <si>
    <t>安化县</t>
  </si>
  <si>
    <t xml:space="preserve">桃江县         </t>
  </si>
  <si>
    <t>赫山区</t>
  </si>
  <si>
    <t>资阳区</t>
  </si>
  <si>
    <t>沅江市</t>
  </si>
  <si>
    <t>大通湖区</t>
  </si>
  <si>
    <t>郴州市</t>
  </si>
  <si>
    <t>永兴县</t>
  </si>
  <si>
    <t>安仁县</t>
  </si>
  <si>
    <t>嘉禾县</t>
  </si>
  <si>
    <t>宜章县</t>
  </si>
  <si>
    <t>临武县</t>
  </si>
  <si>
    <t>汝城县</t>
  </si>
  <si>
    <t>资兴市</t>
  </si>
  <si>
    <t>永州市</t>
  </si>
  <si>
    <t xml:space="preserve">宁远县         </t>
  </si>
  <si>
    <t xml:space="preserve">新田县          </t>
  </si>
  <si>
    <t>东安县</t>
  </si>
  <si>
    <t xml:space="preserve">蓝山县          </t>
  </si>
  <si>
    <t>零陵区</t>
  </si>
  <si>
    <t>冷水滩区</t>
  </si>
  <si>
    <t xml:space="preserve">祁阳县          </t>
  </si>
  <si>
    <t xml:space="preserve">道  县          </t>
  </si>
  <si>
    <t xml:space="preserve">江华县         </t>
  </si>
  <si>
    <t>金洞管理区</t>
  </si>
  <si>
    <t>怀化市</t>
  </si>
  <si>
    <t>会同县</t>
  </si>
  <si>
    <t>辰溪县</t>
  </si>
  <si>
    <t>沅陵县</t>
  </si>
  <si>
    <t xml:space="preserve">溆浦县         </t>
  </si>
  <si>
    <t>新晃县</t>
  </si>
  <si>
    <t>通道县</t>
  </si>
  <si>
    <t>靖州县</t>
  </si>
  <si>
    <t>麻阳县</t>
  </si>
  <si>
    <t>娄底市</t>
  </si>
  <si>
    <t xml:space="preserve">双峰县          </t>
  </si>
  <si>
    <t>新化县</t>
  </si>
  <si>
    <t>涟源市</t>
  </si>
  <si>
    <t>冷水江市</t>
  </si>
  <si>
    <t>湘西州</t>
  </si>
  <si>
    <t>保靖县</t>
  </si>
  <si>
    <t>泸溪县</t>
  </si>
  <si>
    <t>古丈县</t>
  </si>
  <si>
    <t>花垣县</t>
  </si>
  <si>
    <t>永顺县</t>
  </si>
  <si>
    <t>龙山县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</si>
</sst>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_);[Red]\(0.0000\)"/>
    <numFmt numFmtId="177" formatCode="0.000_);[Red]\(0.000\)"/>
    <numFmt numFmtId="178" formatCode="0.0_ "/>
  </numFmts>
  <fonts count="42"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6"/>
      <name val="宋体"/>
      <charset val="134"/>
      <scheme val="minor"/>
    </font>
    <font>
      <sz val="16"/>
      <name val="仿宋"/>
      <charset val="134"/>
    </font>
    <font>
      <b/>
      <sz val="16"/>
      <name val="宋体"/>
      <charset val="134"/>
      <scheme val="major"/>
    </font>
    <font>
      <b/>
      <sz val="16"/>
      <name val="Times New Roman"/>
      <charset val="134"/>
    </font>
    <font>
      <b/>
      <sz val="10.5"/>
      <name val="宋体"/>
      <charset val="134"/>
    </font>
    <font>
      <b/>
      <sz val="16"/>
      <name val="宋体"/>
      <charset val="134"/>
    </font>
    <font>
      <b/>
      <sz val="10.5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仿宋"/>
      <charset val="134"/>
    </font>
    <font>
      <sz val="11"/>
      <name val="仿宋"/>
      <charset val="134"/>
    </font>
    <font>
      <sz val="10.5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5" borderId="9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38" fillId="14" borderId="7" applyNumberFormat="0" applyAlignment="0" applyProtection="0">
      <alignment vertical="center"/>
    </xf>
    <xf numFmtId="0" fontId="35" fillId="24" borderId="14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 wrapText="1"/>
    </xf>
    <xf numFmtId="177" fontId="0" fillId="0" borderId="1" xfId="5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/>
    <xf numFmtId="176" fontId="0" fillId="0" borderId="1" xfId="5" applyNumberFormat="1" applyFont="1" applyBorder="1" applyAlignment="1">
      <alignment horizontal="center" vertical="center" wrapText="1"/>
    </xf>
    <xf numFmtId="176" fontId="4" fillId="0" borderId="1" xfId="5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80万人测算数据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F12" sqref="F12"/>
    </sheetView>
  </sheetViews>
  <sheetFormatPr defaultColWidth="9" defaultRowHeight="13.5"/>
  <cols>
    <col min="2" max="4" width="13.125" customWidth="1"/>
    <col min="5" max="5" width="19.125" customWidth="1"/>
    <col min="6" max="6" width="17" customWidth="1"/>
    <col min="7" max="8" width="15.5" customWidth="1"/>
    <col min="9" max="9" width="16.25" customWidth="1"/>
    <col min="10" max="10" width="19.75" customWidth="1"/>
  </cols>
  <sheetData>
    <row r="1" ht="20.25" spans="1:4">
      <c r="A1" s="29" t="s">
        <v>0</v>
      </c>
      <c r="B1" s="30"/>
      <c r="C1" s="30"/>
      <c r="D1" s="30"/>
    </row>
    <row r="2" s="28" customFormat="1" ht="33.75" customHeight="1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ht="20.25" spans="1:10">
      <c r="A3" s="32"/>
      <c r="B3" s="32"/>
      <c r="C3" s="32"/>
      <c r="D3" s="32"/>
      <c r="J3" s="43" t="s">
        <v>2</v>
      </c>
    </row>
    <row r="4" ht="47.25" customHeight="1" spans="1:10">
      <c r="A4" s="33" t="s">
        <v>3</v>
      </c>
      <c r="B4" s="33" t="s">
        <v>4</v>
      </c>
      <c r="C4" s="33" t="s">
        <v>5</v>
      </c>
      <c r="D4" s="34" t="s">
        <v>6</v>
      </c>
      <c r="E4" s="35"/>
      <c r="F4" s="35"/>
      <c r="G4" s="35"/>
      <c r="H4" s="35"/>
      <c r="I4" s="35"/>
      <c r="J4" s="35"/>
    </row>
    <row r="5" ht="45" customHeight="1" spans="1:10">
      <c r="A5" s="33"/>
      <c r="B5" s="33"/>
      <c r="C5" s="33"/>
      <c r="D5" s="33" t="s">
        <v>7</v>
      </c>
      <c r="E5" s="36" t="s">
        <v>8</v>
      </c>
      <c r="F5" s="36"/>
      <c r="G5" s="36"/>
      <c r="H5" s="36" t="s">
        <v>7</v>
      </c>
      <c r="I5" s="36" t="s">
        <v>9</v>
      </c>
      <c r="J5" s="36"/>
    </row>
    <row r="6" ht="77.25" spans="1:10">
      <c r="A6" s="33"/>
      <c r="B6" s="33"/>
      <c r="C6" s="33"/>
      <c r="D6" s="33"/>
      <c r="E6" s="36" t="s">
        <v>10</v>
      </c>
      <c r="F6" s="36" t="s">
        <v>11</v>
      </c>
      <c r="G6" s="36" t="s">
        <v>12</v>
      </c>
      <c r="H6" s="36"/>
      <c r="I6" s="36" t="s">
        <v>13</v>
      </c>
      <c r="J6" s="36" t="s">
        <v>12</v>
      </c>
    </row>
    <row r="7" ht="24" customHeight="1" spans="1:10">
      <c r="A7" s="33" t="s">
        <v>14</v>
      </c>
      <c r="B7" s="33"/>
      <c r="C7" s="33">
        <f>D7+H7</f>
        <v>12401.5</v>
      </c>
      <c r="D7" s="33">
        <f>E7+F7+G7</f>
        <v>7270.5</v>
      </c>
      <c r="E7" s="37">
        <f>SUM(E8:E14)</f>
        <v>453</v>
      </c>
      <c r="F7" s="37">
        <f t="shared" ref="F7:J7" si="0">SUM(F8:F14)</f>
        <v>2785.5</v>
      </c>
      <c r="G7" s="37">
        <f t="shared" si="0"/>
        <v>4032</v>
      </c>
      <c r="H7" s="37">
        <f>I7+J7</f>
        <v>5131</v>
      </c>
      <c r="I7" s="37">
        <f t="shared" si="0"/>
        <v>4208</v>
      </c>
      <c r="J7" s="37">
        <f t="shared" si="0"/>
        <v>923</v>
      </c>
    </row>
    <row r="8" ht="30" customHeight="1" spans="1:10">
      <c r="A8" s="38">
        <v>1</v>
      </c>
      <c r="B8" s="39" t="s">
        <v>15</v>
      </c>
      <c r="C8" s="40">
        <f t="shared" ref="C8:C14" si="1">D8+H8</f>
        <v>3320</v>
      </c>
      <c r="D8" s="40">
        <f t="shared" ref="D8:D14" si="2">E8+F8+G8</f>
        <v>1656</v>
      </c>
      <c r="E8" s="41"/>
      <c r="F8" s="42">
        <v>1656</v>
      </c>
      <c r="G8" s="41"/>
      <c r="H8" s="42">
        <f t="shared" ref="H8:H14" si="3">I8+J8</f>
        <v>1664</v>
      </c>
      <c r="I8" s="42">
        <v>1664</v>
      </c>
      <c r="J8" s="42"/>
    </row>
    <row r="9" ht="30" customHeight="1" spans="1:10">
      <c r="A9" s="38">
        <v>2</v>
      </c>
      <c r="B9" s="39" t="s">
        <v>16</v>
      </c>
      <c r="C9" s="40">
        <f t="shared" si="1"/>
        <v>4440.5</v>
      </c>
      <c r="D9" s="40">
        <f t="shared" si="2"/>
        <v>4131</v>
      </c>
      <c r="E9" s="41"/>
      <c r="F9" s="42">
        <v>918</v>
      </c>
      <c r="G9" s="42">
        <v>3213</v>
      </c>
      <c r="H9" s="42">
        <f t="shared" si="3"/>
        <v>309.5</v>
      </c>
      <c r="I9" s="42">
        <v>309.5</v>
      </c>
      <c r="J9" s="42"/>
    </row>
    <row r="10" ht="30" customHeight="1" spans="1:10">
      <c r="A10" s="38">
        <v>3</v>
      </c>
      <c r="B10" s="39" t="s">
        <v>17</v>
      </c>
      <c r="C10" s="40">
        <f t="shared" si="1"/>
        <v>1205</v>
      </c>
      <c r="D10" s="40">
        <f t="shared" si="2"/>
        <v>0</v>
      </c>
      <c r="E10" s="41"/>
      <c r="F10" s="42"/>
      <c r="G10" s="41"/>
      <c r="H10" s="42">
        <f t="shared" si="3"/>
        <v>1205</v>
      </c>
      <c r="I10" s="42">
        <v>282</v>
      </c>
      <c r="J10" s="42">
        <v>923</v>
      </c>
    </row>
    <row r="11" ht="30" customHeight="1" spans="1:10">
      <c r="A11" s="38">
        <v>4</v>
      </c>
      <c r="B11" s="39" t="s">
        <v>18</v>
      </c>
      <c r="C11" s="40">
        <f t="shared" si="1"/>
        <v>313.5</v>
      </c>
      <c r="D11" s="40">
        <f t="shared" si="2"/>
        <v>313.5</v>
      </c>
      <c r="E11" s="42">
        <v>313.5</v>
      </c>
      <c r="F11" s="42"/>
      <c r="G11" s="41"/>
      <c r="H11" s="42">
        <f t="shared" si="3"/>
        <v>0</v>
      </c>
      <c r="I11" s="42"/>
      <c r="J11" s="42"/>
    </row>
    <row r="12" ht="30" customHeight="1" spans="1:10">
      <c r="A12" s="38">
        <v>5</v>
      </c>
      <c r="B12" s="39" t="s">
        <v>19</v>
      </c>
      <c r="C12" s="40">
        <f t="shared" si="1"/>
        <v>1720</v>
      </c>
      <c r="D12" s="40">
        <f t="shared" si="2"/>
        <v>0</v>
      </c>
      <c r="E12" s="41"/>
      <c r="F12" s="42"/>
      <c r="G12" s="41"/>
      <c r="H12" s="42">
        <f t="shared" si="3"/>
        <v>1720</v>
      </c>
      <c r="I12" s="42">
        <v>1720</v>
      </c>
      <c r="J12" s="42"/>
    </row>
    <row r="13" ht="30" customHeight="1" spans="1:10">
      <c r="A13" s="38">
        <v>6</v>
      </c>
      <c r="B13" s="39" t="s">
        <v>20</v>
      </c>
      <c r="C13" s="40">
        <f t="shared" si="1"/>
        <v>1170</v>
      </c>
      <c r="D13" s="40">
        <f t="shared" si="2"/>
        <v>1170</v>
      </c>
      <c r="E13" s="42">
        <v>139.5</v>
      </c>
      <c r="F13" s="42">
        <v>211.5</v>
      </c>
      <c r="G13" s="42">
        <v>819</v>
      </c>
      <c r="H13" s="42">
        <f t="shared" si="3"/>
        <v>0</v>
      </c>
      <c r="I13" s="42"/>
      <c r="J13" s="42"/>
    </row>
    <row r="14" ht="30" customHeight="1" spans="1:10">
      <c r="A14" s="38">
        <v>7</v>
      </c>
      <c r="B14" s="39" t="s">
        <v>21</v>
      </c>
      <c r="C14" s="40">
        <f t="shared" si="1"/>
        <v>232.5</v>
      </c>
      <c r="D14" s="40">
        <f t="shared" si="2"/>
        <v>0</v>
      </c>
      <c r="E14" s="41"/>
      <c r="F14" s="41"/>
      <c r="G14" s="41"/>
      <c r="H14" s="42">
        <f t="shared" si="3"/>
        <v>232.5</v>
      </c>
      <c r="I14" s="42">
        <v>232.5</v>
      </c>
      <c r="J14" s="42"/>
    </row>
  </sheetData>
  <mergeCells count="10">
    <mergeCell ref="A2:J2"/>
    <mergeCell ref="D4:J4"/>
    <mergeCell ref="E5:G5"/>
    <mergeCell ref="I5:J5"/>
    <mergeCell ref="A7:B7"/>
    <mergeCell ref="A4:A6"/>
    <mergeCell ref="B4:B6"/>
    <mergeCell ref="C4:C6"/>
    <mergeCell ref="D5:D6"/>
    <mergeCell ref="H5:H6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8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13.5"/>
  <cols>
    <col min="1" max="1" width="4.625" style="2" customWidth="1"/>
    <col min="2" max="2" width="10.875" style="2" customWidth="1"/>
    <col min="3" max="3" width="11.375" style="2" customWidth="1"/>
    <col min="4" max="4" width="11.5" style="2" customWidth="1"/>
    <col min="5" max="5" width="11" style="2" customWidth="1"/>
    <col min="6" max="6" width="11.875" style="2" customWidth="1"/>
    <col min="7" max="7" width="10.5" style="3" customWidth="1"/>
    <col min="8" max="8" width="11.625" style="3" customWidth="1"/>
    <col min="9" max="16380" width="9" style="3"/>
  </cols>
  <sheetData>
    <row r="1" ht="27.95" customHeight="1" spans="1:2">
      <c r="A1" s="4" t="s">
        <v>22</v>
      </c>
      <c r="B1" s="4"/>
    </row>
    <row r="2" ht="27.95" customHeight="1" spans="1:8">
      <c r="A2" s="5" t="s">
        <v>23</v>
      </c>
      <c r="B2" s="5"/>
      <c r="C2" s="5"/>
      <c r="D2" s="5"/>
      <c r="E2" s="5"/>
      <c r="F2" s="5"/>
      <c r="G2" s="5"/>
      <c r="H2" s="5"/>
    </row>
    <row r="3" ht="27.95" customHeight="1" spans="4:8">
      <c r="D3" s="3"/>
      <c r="E3" s="3"/>
      <c r="F3" s="3"/>
      <c r="H3" s="3" t="s">
        <v>2</v>
      </c>
    </row>
    <row r="4" ht="45" customHeight="1" spans="1:8">
      <c r="A4" s="6" t="s">
        <v>3</v>
      </c>
      <c r="B4" s="7" t="s">
        <v>4</v>
      </c>
      <c r="C4" s="8" t="s">
        <v>5</v>
      </c>
      <c r="D4" s="8" t="s">
        <v>24</v>
      </c>
      <c r="E4" s="7"/>
      <c r="F4" s="7"/>
      <c r="G4" s="9" t="s">
        <v>10</v>
      </c>
      <c r="H4" s="9" t="s">
        <v>25</v>
      </c>
    </row>
    <row r="5" ht="27.75" customHeight="1" spans="1:8">
      <c r="A5" s="6"/>
      <c r="B5" s="7"/>
      <c r="C5" s="7"/>
      <c r="D5" s="10" t="s">
        <v>7</v>
      </c>
      <c r="E5" s="11" t="s">
        <v>26</v>
      </c>
      <c r="F5" s="12"/>
      <c r="G5" s="13"/>
      <c r="H5" s="13"/>
    </row>
    <row r="6" ht="37.5" customHeight="1" spans="1:8">
      <c r="A6" s="6"/>
      <c r="B6" s="7"/>
      <c r="C6" s="7"/>
      <c r="D6" s="14"/>
      <c r="E6" s="8" t="s">
        <v>27</v>
      </c>
      <c r="F6" s="8" t="s">
        <v>28</v>
      </c>
      <c r="G6" s="14"/>
      <c r="H6" s="14"/>
    </row>
    <row r="7" s="1" customFormat="1" ht="31.5" customHeight="1" spans="1:16380">
      <c r="A7" s="15" t="s">
        <v>14</v>
      </c>
      <c r="B7" s="16"/>
      <c r="C7" s="17">
        <f t="shared" ref="C7:H7" si="0">C8+C11+C14+C17+C24+C34+C41+C47+C52+C59+C67+C78+C87+C92</f>
        <v>351378.5</v>
      </c>
      <c r="D7" s="17">
        <f t="shared" si="0"/>
        <v>350002.5</v>
      </c>
      <c r="E7" s="17">
        <f t="shared" si="0"/>
        <v>254687</v>
      </c>
      <c r="F7" s="18">
        <f>F8+F11+F14+F17+F24+F34+F41+F47+F52+F59+F67+F78+F87+F92</f>
        <v>95315.5</v>
      </c>
      <c r="G7" s="17">
        <f t="shared" si="0"/>
        <v>453</v>
      </c>
      <c r="H7" s="17">
        <f t="shared" si="0"/>
        <v>923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</row>
    <row r="8" spans="1:8">
      <c r="A8" s="19">
        <v>1</v>
      </c>
      <c r="B8" s="20" t="s">
        <v>29</v>
      </c>
      <c r="C8" s="6">
        <f>D8+G8+H8</f>
        <v>1198.5</v>
      </c>
      <c r="D8" s="6">
        <f>E8+F8</f>
        <v>1198.5</v>
      </c>
      <c r="E8" s="6">
        <f>SUM(E9:E10)</f>
        <v>1086.5</v>
      </c>
      <c r="F8" s="6">
        <f>SUM(F9:F10)</f>
        <v>112</v>
      </c>
      <c r="G8" s="6">
        <f>SUM(G9:G10)</f>
        <v>0</v>
      </c>
      <c r="H8" s="6">
        <f>SUM(H9:H10)</f>
        <v>0</v>
      </c>
    </row>
    <row r="9" spans="1:8">
      <c r="A9" s="19"/>
      <c r="B9" s="21" t="s">
        <v>30</v>
      </c>
      <c r="C9" s="22">
        <f>D9+G9+H9</f>
        <v>918</v>
      </c>
      <c r="D9" s="22">
        <f t="shared" ref="D9:D40" si="1">E9+F9</f>
        <v>918</v>
      </c>
      <c r="E9" s="19">
        <v>806</v>
      </c>
      <c r="F9" s="23">
        <v>112</v>
      </c>
      <c r="G9" s="19"/>
      <c r="H9" s="19"/>
    </row>
    <row r="10" spans="1:8">
      <c r="A10" s="19"/>
      <c r="B10" s="21" t="s">
        <v>31</v>
      </c>
      <c r="C10" s="22">
        <f t="shared" ref="C10:C41" si="2">D10+G10+H10</f>
        <v>280.5</v>
      </c>
      <c r="D10" s="22">
        <f t="shared" si="1"/>
        <v>280.5</v>
      </c>
      <c r="E10" s="19">
        <v>280.5</v>
      </c>
      <c r="F10" s="23">
        <v>0</v>
      </c>
      <c r="G10" s="19"/>
      <c r="H10" s="19"/>
    </row>
    <row r="11" spans="1:8">
      <c r="A11" s="19">
        <v>2</v>
      </c>
      <c r="B11" s="20" t="s">
        <v>32</v>
      </c>
      <c r="C11" s="6">
        <f t="shared" si="2"/>
        <v>448</v>
      </c>
      <c r="D11" s="6">
        <f t="shared" si="1"/>
        <v>448</v>
      </c>
      <c r="E11" s="6">
        <f>SUM(E12:E13)</f>
        <v>448</v>
      </c>
      <c r="F11" s="6">
        <f>SUM(F12:F13)</f>
        <v>0</v>
      </c>
      <c r="G11" s="6">
        <f>SUM(G12:G13)</f>
        <v>0</v>
      </c>
      <c r="H11" s="6">
        <f>SUM(H12:H13)</f>
        <v>0</v>
      </c>
    </row>
    <row r="12" spans="1:8">
      <c r="A12" s="19"/>
      <c r="B12" s="21" t="s">
        <v>33</v>
      </c>
      <c r="C12" s="22">
        <f t="shared" si="2"/>
        <v>263</v>
      </c>
      <c r="D12" s="22">
        <f t="shared" si="1"/>
        <v>263</v>
      </c>
      <c r="E12" s="19">
        <v>263</v>
      </c>
      <c r="F12" s="23">
        <v>0</v>
      </c>
      <c r="G12" s="19"/>
      <c r="H12" s="19"/>
    </row>
    <row r="13" spans="1:8">
      <c r="A13" s="19"/>
      <c r="B13" s="21" t="s">
        <v>34</v>
      </c>
      <c r="C13" s="22">
        <f t="shared" si="2"/>
        <v>185</v>
      </c>
      <c r="D13" s="22">
        <f t="shared" si="1"/>
        <v>185</v>
      </c>
      <c r="E13" s="19">
        <v>185</v>
      </c>
      <c r="F13" s="23">
        <v>0</v>
      </c>
      <c r="G13" s="19"/>
      <c r="H13" s="19"/>
    </row>
    <row r="14" spans="1:8">
      <c r="A14" s="19">
        <v>3</v>
      </c>
      <c r="B14" s="20" t="s">
        <v>35</v>
      </c>
      <c r="C14" s="6">
        <f t="shared" si="2"/>
        <v>2166</v>
      </c>
      <c r="D14" s="6">
        <f t="shared" si="1"/>
        <v>2166</v>
      </c>
      <c r="E14" s="6">
        <f>SUM(E15:E16)</f>
        <v>2166</v>
      </c>
      <c r="F14" s="6">
        <f>SUM(F15:F16)</f>
        <v>0</v>
      </c>
      <c r="G14" s="6">
        <f>SUM(G15:G16)</f>
        <v>0</v>
      </c>
      <c r="H14" s="6">
        <f>SUM(H15:H16)</f>
        <v>0</v>
      </c>
    </row>
    <row r="15" spans="1:8">
      <c r="A15" s="19"/>
      <c r="B15" s="21" t="s">
        <v>36</v>
      </c>
      <c r="C15" s="22">
        <f t="shared" si="2"/>
        <v>173.5</v>
      </c>
      <c r="D15" s="22">
        <f t="shared" si="1"/>
        <v>173.5</v>
      </c>
      <c r="E15" s="19">
        <v>173.5</v>
      </c>
      <c r="F15" s="23">
        <v>0</v>
      </c>
      <c r="G15" s="19"/>
      <c r="H15" s="19"/>
    </row>
    <row r="16" spans="1:8">
      <c r="A16" s="19"/>
      <c r="B16" s="21" t="s">
        <v>37</v>
      </c>
      <c r="C16" s="22">
        <f t="shared" si="2"/>
        <v>1992.5</v>
      </c>
      <c r="D16" s="22">
        <f t="shared" si="1"/>
        <v>1992.5</v>
      </c>
      <c r="E16" s="19">
        <v>1992.5</v>
      </c>
      <c r="F16" s="23">
        <v>0</v>
      </c>
      <c r="G16" s="19"/>
      <c r="H16" s="19"/>
    </row>
    <row r="17" spans="1:8">
      <c r="A17" s="19">
        <v>4</v>
      </c>
      <c r="B17" s="20" t="s">
        <v>38</v>
      </c>
      <c r="C17" s="6">
        <f t="shared" si="2"/>
        <v>9775</v>
      </c>
      <c r="D17" s="6">
        <f t="shared" si="1"/>
        <v>8852</v>
      </c>
      <c r="E17" s="6">
        <f>SUM(E18:E23)</f>
        <v>5753</v>
      </c>
      <c r="F17" s="6">
        <f>SUM(F18:F23)</f>
        <v>3099</v>
      </c>
      <c r="G17" s="6">
        <f>SUM(G18:G23)</f>
        <v>0</v>
      </c>
      <c r="H17" s="6">
        <f>SUM(H18:H23)</f>
        <v>923</v>
      </c>
    </row>
    <row r="18" spans="1:8">
      <c r="A18" s="19"/>
      <c r="B18" s="21" t="s">
        <v>39</v>
      </c>
      <c r="C18" s="22">
        <f t="shared" si="2"/>
        <v>2480.5</v>
      </c>
      <c r="D18" s="22">
        <f t="shared" si="1"/>
        <v>2480.5</v>
      </c>
      <c r="E18" s="19">
        <v>2480.5</v>
      </c>
      <c r="F18" s="23">
        <v>0</v>
      </c>
      <c r="G18" s="19"/>
      <c r="H18" s="19"/>
    </row>
    <row r="19" spans="1:8">
      <c r="A19" s="19"/>
      <c r="B19" s="21" t="s">
        <v>40</v>
      </c>
      <c r="C19" s="22">
        <f t="shared" si="2"/>
        <v>923</v>
      </c>
      <c r="D19" s="22">
        <f t="shared" si="1"/>
        <v>0</v>
      </c>
      <c r="E19" s="19">
        <v>0</v>
      </c>
      <c r="F19" s="23">
        <v>0</v>
      </c>
      <c r="G19" s="19"/>
      <c r="H19" s="19">
        <v>923</v>
      </c>
    </row>
    <row r="20" spans="1:8">
      <c r="A20" s="19"/>
      <c r="B20" s="21" t="s">
        <v>41</v>
      </c>
      <c r="C20" s="22">
        <f t="shared" si="2"/>
        <v>1734.5</v>
      </c>
      <c r="D20" s="22">
        <f t="shared" si="1"/>
        <v>1734.5</v>
      </c>
      <c r="E20" s="19">
        <v>1387.5</v>
      </c>
      <c r="F20" s="23">
        <v>347</v>
      </c>
      <c r="G20" s="19"/>
      <c r="H20" s="19"/>
    </row>
    <row r="21" spans="1:8">
      <c r="A21" s="19"/>
      <c r="B21" s="21" t="s">
        <v>42</v>
      </c>
      <c r="C21" s="22">
        <f t="shared" si="2"/>
        <v>2647</v>
      </c>
      <c r="D21" s="22">
        <f t="shared" si="1"/>
        <v>2647</v>
      </c>
      <c r="E21" s="19">
        <v>1132</v>
      </c>
      <c r="F21" s="23">
        <v>1515</v>
      </c>
      <c r="G21" s="19"/>
      <c r="H21" s="19"/>
    </row>
    <row r="22" spans="1:8">
      <c r="A22" s="19"/>
      <c r="B22" s="21" t="s">
        <v>43</v>
      </c>
      <c r="C22" s="22">
        <f t="shared" si="2"/>
        <v>1789</v>
      </c>
      <c r="D22" s="22">
        <f t="shared" si="1"/>
        <v>1789</v>
      </c>
      <c r="E22" s="19">
        <v>552</v>
      </c>
      <c r="F22" s="23">
        <v>1237</v>
      </c>
      <c r="G22" s="19"/>
      <c r="H22" s="19"/>
    </row>
    <row r="23" spans="1:8">
      <c r="A23" s="19"/>
      <c r="B23" s="21" t="s">
        <v>44</v>
      </c>
      <c r="C23" s="22">
        <f t="shared" si="2"/>
        <v>201</v>
      </c>
      <c r="D23" s="22">
        <f t="shared" si="1"/>
        <v>201</v>
      </c>
      <c r="E23" s="19">
        <v>201</v>
      </c>
      <c r="F23" s="23">
        <v>0</v>
      </c>
      <c r="G23" s="19"/>
      <c r="H23" s="19"/>
    </row>
    <row r="24" spans="1:8">
      <c r="A24" s="19">
        <v>5</v>
      </c>
      <c r="B24" s="20" t="s">
        <v>45</v>
      </c>
      <c r="C24" s="6">
        <f t="shared" si="2"/>
        <v>50731.5</v>
      </c>
      <c r="D24" s="6">
        <f t="shared" si="1"/>
        <v>50278.5</v>
      </c>
      <c r="E24" s="6">
        <f>SUM(E25:E33)</f>
        <v>27125.5</v>
      </c>
      <c r="F24" s="6">
        <f>SUM(F25:F33)</f>
        <v>23153</v>
      </c>
      <c r="G24" s="6">
        <f>SUM(G25:G33)</f>
        <v>453</v>
      </c>
      <c r="H24" s="6">
        <f>SUM(H25:H33)</f>
        <v>0</v>
      </c>
    </row>
    <row r="25" spans="1:8">
      <c r="A25" s="19"/>
      <c r="B25" s="21" t="s">
        <v>46</v>
      </c>
      <c r="C25" s="22">
        <f t="shared" si="2"/>
        <v>738.5</v>
      </c>
      <c r="D25" s="22">
        <f t="shared" si="1"/>
        <v>738.5</v>
      </c>
      <c r="E25" s="19">
        <v>378.5</v>
      </c>
      <c r="F25" s="23">
        <v>360</v>
      </c>
      <c r="G25" s="19"/>
      <c r="H25" s="19"/>
    </row>
    <row r="26" spans="1:8">
      <c r="A26" s="19"/>
      <c r="B26" s="21" t="s">
        <v>47</v>
      </c>
      <c r="C26" s="22">
        <f t="shared" si="2"/>
        <v>6989</v>
      </c>
      <c r="D26" s="22">
        <f t="shared" si="1"/>
        <v>6989</v>
      </c>
      <c r="E26" s="19">
        <v>6835</v>
      </c>
      <c r="F26" s="23">
        <v>154</v>
      </c>
      <c r="G26" s="19"/>
      <c r="H26" s="19"/>
    </row>
    <row r="27" spans="1:8">
      <c r="A27" s="19"/>
      <c r="B27" s="21" t="s">
        <v>48</v>
      </c>
      <c r="C27" s="22">
        <f t="shared" si="2"/>
        <v>396</v>
      </c>
      <c r="D27" s="22">
        <f t="shared" si="1"/>
        <v>396</v>
      </c>
      <c r="E27" s="19">
        <v>396</v>
      </c>
      <c r="F27" s="23">
        <v>0</v>
      </c>
      <c r="G27" s="19"/>
      <c r="H27" s="19"/>
    </row>
    <row r="28" spans="1:8">
      <c r="A28" s="19"/>
      <c r="B28" s="21" t="s">
        <v>49</v>
      </c>
      <c r="C28" s="22">
        <f t="shared" si="2"/>
        <v>7346</v>
      </c>
      <c r="D28" s="22">
        <f t="shared" si="1"/>
        <v>7346</v>
      </c>
      <c r="E28" s="19">
        <v>4993</v>
      </c>
      <c r="F28" s="23">
        <v>2353</v>
      </c>
      <c r="G28" s="19"/>
      <c r="H28" s="19"/>
    </row>
    <row r="29" spans="1:8">
      <c r="A29" s="19"/>
      <c r="B29" s="21" t="s">
        <v>50</v>
      </c>
      <c r="C29" s="22">
        <f t="shared" si="2"/>
        <v>6527</v>
      </c>
      <c r="D29" s="22">
        <f t="shared" si="1"/>
        <v>6527</v>
      </c>
      <c r="E29" s="19">
        <v>2935</v>
      </c>
      <c r="F29" s="23">
        <v>3592</v>
      </c>
      <c r="G29" s="19"/>
      <c r="H29" s="19"/>
    </row>
    <row r="30" spans="1:8">
      <c r="A30" s="19"/>
      <c r="B30" s="21" t="s">
        <v>51</v>
      </c>
      <c r="C30" s="22">
        <f t="shared" si="2"/>
        <v>6664</v>
      </c>
      <c r="D30" s="22">
        <f t="shared" si="1"/>
        <v>6211</v>
      </c>
      <c r="E30" s="19">
        <v>2600</v>
      </c>
      <c r="F30" s="23">
        <v>3611</v>
      </c>
      <c r="G30" s="19">
        <v>453</v>
      </c>
      <c r="H30" s="19"/>
    </row>
    <row r="31" spans="1:8">
      <c r="A31" s="19"/>
      <c r="B31" s="21" t="s">
        <v>52</v>
      </c>
      <c r="C31" s="22">
        <f t="shared" si="2"/>
        <v>8865</v>
      </c>
      <c r="D31" s="22">
        <f t="shared" si="1"/>
        <v>8865</v>
      </c>
      <c r="E31" s="19">
        <v>0</v>
      </c>
      <c r="F31" s="23">
        <v>8865</v>
      </c>
      <c r="G31" s="19"/>
      <c r="H31" s="19"/>
    </row>
    <row r="32" spans="1:8">
      <c r="A32" s="19"/>
      <c r="B32" s="21" t="s">
        <v>53</v>
      </c>
      <c r="C32" s="22">
        <f t="shared" si="2"/>
        <v>9347</v>
      </c>
      <c r="D32" s="22">
        <f t="shared" si="1"/>
        <v>9347</v>
      </c>
      <c r="E32" s="19">
        <v>6211</v>
      </c>
      <c r="F32" s="23">
        <v>3136</v>
      </c>
      <c r="G32" s="19"/>
      <c r="H32" s="19"/>
    </row>
    <row r="33" spans="1:8">
      <c r="A33" s="19"/>
      <c r="B33" s="21" t="s">
        <v>54</v>
      </c>
      <c r="C33" s="22">
        <f t="shared" si="2"/>
        <v>3859</v>
      </c>
      <c r="D33" s="22">
        <f t="shared" si="1"/>
        <v>3859</v>
      </c>
      <c r="E33" s="19">
        <v>2777</v>
      </c>
      <c r="F33" s="23">
        <v>1082</v>
      </c>
      <c r="G33" s="19"/>
      <c r="H33" s="19"/>
    </row>
    <row r="34" spans="1:8">
      <c r="A34" s="19">
        <v>6</v>
      </c>
      <c r="B34" s="20" t="s">
        <v>55</v>
      </c>
      <c r="C34" s="6">
        <f t="shared" si="2"/>
        <v>28014</v>
      </c>
      <c r="D34" s="6">
        <f t="shared" si="1"/>
        <v>28014</v>
      </c>
      <c r="E34" s="6">
        <f>SUM(E35:E40)</f>
        <v>20439</v>
      </c>
      <c r="F34" s="6">
        <f>SUM(F35:F40)</f>
        <v>7575</v>
      </c>
      <c r="G34" s="6">
        <f>SUM(G35:G40)</f>
        <v>0</v>
      </c>
      <c r="H34" s="6">
        <f>SUM(H35:H40)</f>
        <v>0</v>
      </c>
    </row>
    <row r="35" spans="1:8">
      <c r="A35" s="19"/>
      <c r="B35" s="21" t="s">
        <v>56</v>
      </c>
      <c r="C35" s="22">
        <f t="shared" si="2"/>
        <v>19136.5</v>
      </c>
      <c r="D35" s="22">
        <f t="shared" si="1"/>
        <v>19136.5</v>
      </c>
      <c r="E35" s="19">
        <v>14131.5</v>
      </c>
      <c r="F35" s="23">
        <v>5005</v>
      </c>
      <c r="G35" s="19"/>
      <c r="H35" s="19"/>
    </row>
    <row r="36" spans="1:8">
      <c r="A36" s="19"/>
      <c r="B36" s="21" t="s">
        <v>57</v>
      </c>
      <c r="C36" s="22">
        <f t="shared" si="2"/>
        <v>4894.5</v>
      </c>
      <c r="D36" s="22">
        <f t="shared" si="1"/>
        <v>4894.5</v>
      </c>
      <c r="E36" s="19">
        <v>3515.5</v>
      </c>
      <c r="F36" s="23">
        <v>1379</v>
      </c>
      <c r="G36" s="19"/>
      <c r="H36" s="19"/>
    </row>
    <row r="37" spans="1:8">
      <c r="A37" s="19"/>
      <c r="B37" s="21" t="s">
        <v>58</v>
      </c>
      <c r="C37" s="22">
        <f t="shared" si="2"/>
        <v>439</v>
      </c>
      <c r="D37" s="22">
        <f t="shared" si="1"/>
        <v>439</v>
      </c>
      <c r="E37" s="19">
        <v>355</v>
      </c>
      <c r="F37" s="23">
        <v>84</v>
      </c>
      <c r="G37" s="19"/>
      <c r="H37" s="19"/>
    </row>
    <row r="38" spans="1:8">
      <c r="A38" s="19"/>
      <c r="B38" s="21" t="s">
        <v>59</v>
      </c>
      <c r="C38" s="22">
        <f t="shared" si="2"/>
        <v>682.5</v>
      </c>
      <c r="D38" s="22">
        <f t="shared" si="1"/>
        <v>682.5</v>
      </c>
      <c r="E38" s="24">
        <v>308.5</v>
      </c>
      <c r="F38" s="23">
        <v>374</v>
      </c>
      <c r="G38" s="19"/>
      <c r="H38" s="19"/>
    </row>
    <row r="39" spans="1:8">
      <c r="A39" s="19"/>
      <c r="B39" s="21" t="s">
        <v>60</v>
      </c>
      <c r="C39" s="22">
        <f t="shared" si="2"/>
        <v>1273</v>
      </c>
      <c r="D39" s="22">
        <f t="shared" si="1"/>
        <v>1273</v>
      </c>
      <c r="E39" s="19">
        <v>1076</v>
      </c>
      <c r="F39" s="23">
        <v>197</v>
      </c>
      <c r="G39" s="19"/>
      <c r="H39" s="19"/>
    </row>
    <row r="40" spans="1:8">
      <c r="A40" s="19"/>
      <c r="B40" s="21" t="s">
        <v>61</v>
      </c>
      <c r="C40" s="22">
        <f t="shared" si="2"/>
        <v>1588.5</v>
      </c>
      <c r="D40" s="22">
        <f t="shared" si="1"/>
        <v>1588.5</v>
      </c>
      <c r="E40" s="19">
        <v>1052.5</v>
      </c>
      <c r="F40" s="23">
        <v>536</v>
      </c>
      <c r="G40" s="19"/>
      <c r="H40" s="19"/>
    </row>
    <row r="41" spans="1:8">
      <c r="A41" s="19">
        <v>7</v>
      </c>
      <c r="B41" s="20" t="s">
        <v>62</v>
      </c>
      <c r="C41" s="6">
        <f t="shared" si="2"/>
        <v>10161</v>
      </c>
      <c r="D41" s="6">
        <f t="shared" ref="D41:D72" si="3">E41+F41</f>
        <v>10161</v>
      </c>
      <c r="E41" s="6">
        <f>SUM(E42:E46)</f>
        <v>5664</v>
      </c>
      <c r="F41" s="6">
        <f>SUM(F42:F46)</f>
        <v>4497</v>
      </c>
      <c r="G41" s="6">
        <f>SUM(G42:G46)</f>
        <v>0</v>
      </c>
      <c r="H41" s="6">
        <f>SUM(H42:H46)</f>
        <v>0</v>
      </c>
    </row>
    <row r="42" spans="1:8">
      <c r="A42" s="19"/>
      <c r="B42" s="21" t="s">
        <v>63</v>
      </c>
      <c r="C42" s="22">
        <f t="shared" ref="C42:C73" si="4">D42+G42+H42</f>
        <v>8027</v>
      </c>
      <c r="D42" s="22">
        <f t="shared" si="3"/>
        <v>8027</v>
      </c>
      <c r="E42" s="19">
        <v>4770</v>
      </c>
      <c r="F42" s="23">
        <v>3257</v>
      </c>
      <c r="G42" s="19"/>
      <c r="H42" s="19"/>
    </row>
    <row r="43" spans="1:8">
      <c r="A43" s="19"/>
      <c r="B43" s="21" t="s">
        <v>64</v>
      </c>
      <c r="C43" s="22">
        <f t="shared" si="4"/>
        <v>1300</v>
      </c>
      <c r="D43" s="22">
        <f t="shared" si="3"/>
        <v>1300</v>
      </c>
      <c r="E43" s="19">
        <v>324</v>
      </c>
      <c r="F43" s="23">
        <v>976</v>
      </c>
      <c r="G43" s="19"/>
      <c r="H43" s="19"/>
    </row>
    <row r="44" spans="1:8">
      <c r="A44" s="19"/>
      <c r="B44" s="21" t="s">
        <v>65</v>
      </c>
      <c r="C44" s="22">
        <f t="shared" si="4"/>
        <v>87</v>
      </c>
      <c r="D44" s="22">
        <f t="shared" si="3"/>
        <v>87</v>
      </c>
      <c r="E44" s="19">
        <v>20</v>
      </c>
      <c r="F44" s="23">
        <v>67</v>
      </c>
      <c r="G44" s="19"/>
      <c r="H44" s="19"/>
    </row>
    <row r="45" spans="1:8">
      <c r="A45" s="19"/>
      <c r="B45" s="21" t="s">
        <v>66</v>
      </c>
      <c r="C45" s="22">
        <f t="shared" si="4"/>
        <v>395</v>
      </c>
      <c r="D45" s="22">
        <f t="shared" si="3"/>
        <v>395</v>
      </c>
      <c r="E45" s="19">
        <v>273</v>
      </c>
      <c r="F45" s="23">
        <v>122</v>
      </c>
      <c r="G45" s="19"/>
      <c r="H45" s="19"/>
    </row>
    <row r="46" spans="1:8">
      <c r="A46" s="19"/>
      <c r="B46" s="21" t="s">
        <v>67</v>
      </c>
      <c r="C46" s="22">
        <f t="shared" si="4"/>
        <v>352</v>
      </c>
      <c r="D46" s="22">
        <f t="shared" si="3"/>
        <v>352</v>
      </c>
      <c r="E46" s="19">
        <v>277</v>
      </c>
      <c r="F46" s="23">
        <v>75</v>
      </c>
      <c r="G46" s="19"/>
      <c r="H46" s="19"/>
    </row>
    <row r="47" spans="1:8">
      <c r="A47" s="19">
        <v>8</v>
      </c>
      <c r="B47" s="20" t="s">
        <v>68</v>
      </c>
      <c r="C47" s="6">
        <f t="shared" si="4"/>
        <v>23201</v>
      </c>
      <c r="D47" s="6">
        <f t="shared" si="3"/>
        <v>23201</v>
      </c>
      <c r="E47" s="6">
        <f>SUM(E48:E51)</f>
        <v>18423</v>
      </c>
      <c r="F47" s="6">
        <f>SUM(F48:F51)</f>
        <v>4778</v>
      </c>
      <c r="G47" s="6">
        <f>SUM(G48:G51)</f>
        <v>0</v>
      </c>
      <c r="H47" s="6">
        <f>SUM(H48:H51)</f>
        <v>0</v>
      </c>
    </row>
    <row r="48" spans="1:8">
      <c r="A48" s="19"/>
      <c r="B48" s="21" t="s">
        <v>69</v>
      </c>
      <c r="C48" s="22">
        <f t="shared" si="4"/>
        <v>9381</v>
      </c>
      <c r="D48" s="22">
        <f t="shared" si="3"/>
        <v>9381</v>
      </c>
      <c r="E48" s="19">
        <v>6803</v>
      </c>
      <c r="F48" s="23">
        <v>2578</v>
      </c>
      <c r="G48" s="19"/>
      <c r="H48" s="19"/>
    </row>
    <row r="49" spans="1:8">
      <c r="A49" s="19"/>
      <c r="B49" s="21" t="s">
        <v>70</v>
      </c>
      <c r="C49" s="22">
        <f t="shared" si="4"/>
        <v>3690</v>
      </c>
      <c r="D49" s="22">
        <f t="shared" si="3"/>
        <v>3690</v>
      </c>
      <c r="E49" s="19">
        <v>2903</v>
      </c>
      <c r="F49" s="23">
        <v>787</v>
      </c>
      <c r="G49" s="19"/>
      <c r="H49" s="19"/>
    </row>
    <row r="50" spans="1:8">
      <c r="A50" s="19"/>
      <c r="B50" s="21" t="s">
        <v>71</v>
      </c>
      <c r="C50" s="22">
        <f t="shared" si="4"/>
        <v>10109</v>
      </c>
      <c r="D50" s="22">
        <f t="shared" si="3"/>
        <v>10109</v>
      </c>
      <c r="E50" s="19">
        <v>8696</v>
      </c>
      <c r="F50" s="23">
        <v>1413</v>
      </c>
      <c r="G50" s="19"/>
      <c r="H50" s="19"/>
    </row>
    <row r="51" spans="1:8">
      <c r="A51" s="19"/>
      <c r="B51" s="21" t="s">
        <v>72</v>
      </c>
      <c r="C51" s="22">
        <f t="shared" si="4"/>
        <v>21</v>
      </c>
      <c r="D51" s="22">
        <f t="shared" si="3"/>
        <v>21</v>
      </c>
      <c r="E51" s="19">
        <v>21</v>
      </c>
      <c r="F51" s="23">
        <v>0</v>
      </c>
      <c r="G51" s="19"/>
      <c r="H51" s="19"/>
    </row>
    <row r="52" spans="1:8">
      <c r="A52" s="19">
        <v>9</v>
      </c>
      <c r="B52" s="20" t="s">
        <v>73</v>
      </c>
      <c r="C52" s="6">
        <f t="shared" si="4"/>
        <v>17085</v>
      </c>
      <c r="D52" s="6">
        <f t="shared" si="3"/>
        <v>17085</v>
      </c>
      <c r="E52" s="6">
        <f>SUM(E53:E58)</f>
        <v>10058</v>
      </c>
      <c r="F52" s="6">
        <f>SUM(F53:F58)</f>
        <v>7027</v>
      </c>
      <c r="G52" s="6">
        <f>SUM(G53:G58)</f>
        <v>0</v>
      </c>
      <c r="H52" s="6">
        <f>SUM(H53:H58)</f>
        <v>0</v>
      </c>
    </row>
    <row r="53" spans="1:8">
      <c r="A53" s="19"/>
      <c r="B53" s="21" t="s">
        <v>74</v>
      </c>
      <c r="C53" s="22">
        <f t="shared" si="4"/>
        <v>11321</v>
      </c>
      <c r="D53" s="22">
        <f t="shared" si="3"/>
        <v>11321</v>
      </c>
      <c r="E53" s="19">
        <v>6467</v>
      </c>
      <c r="F53" s="23">
        <v>4854</v>
      </c>
      <c r="G53" s="19"/>
      <c r="H53" s="19"/>
    </row>
    <row r="54" spans="1:8">
      <c r="A54" s="19"/>
      <c r="B54" s="21" t="s">
        <v>75</v>
      </c>
      <c r="C54" s="22">
        <f t="shared" si="4"/>
        <v>1197</v>
      </c>
      <c r="D54" s="22">
        <f t="shared" si="3"/>
        <v>1197</v>
      </c>
      <c r="E54" s="19">
        <v>608</v>
      </c>
      <c r="F54" s="23">
        <v>589</v>
      </c>
      <c r="G54" s="19"/>
      <c r="H54" s="19"/>
    </row>
    <row r="55" spans="1:8">
      <c r="A55" s="19"/>
      <c r="B55" s="21" t="s">
        <v>76</v>
      </c>
      <c r="C55" s="22">
        <f t="shared" si="4"/>
        <v>414</v>
      </c>
      <c r="D55" s="22">
        <f t="shared" si="3"/>
        <v>414</v>
      </c>
      <c r="E55" s="19">
        <v>369</v>
      </c>
      <c r="F55" s="23">
        <v>45</v>
      </c>
      <c r="G55" s="19"/>
      <c r="H55" s="19"/>
    </row>
    <row r="56" spans="1:8">
      <c r="A56" s="19"/>
      <c r="B56" s="21" t="s">
        <v>77</v>
      </c>
      <c r="C56" s="22">
        <f t="shared" si="4"/>
        <v>2904</v>
      </c>
      <c r="D56" s="22">
        <f t="shared" si="3"/>
        <v>2904</v>
      </c>
      <c r="E56" s="19">
        <v>1837</v>
      </c>
      <c r="F56" s="23">
        <v>1067</v>
      </c>
      <c r="G56" s="19"/>
      <c r="H56" s="19"/>
    </row>
    <row r="57" spans="1:8">
      <c r="A57" s="19"/>
      <c r="B57" s="21" t="s">
        <v>78</v>
      </c>
      <c r="C57" s="22">
        <f t="shared" si="4"/>
        <v>1228</v>
      </c>
      <c r="D57" s="22">
        <f t="shared" si="3"/>
        <v>1228</v>
      </c>
      <c r="E57" s="19">
        <v>756</v>
      </c>
      <c r="F57" s="23">
        <v>472</v>
      </c>
      <c r="G57" s="19"/>
      <c r="H57" s="19"/>
    </row>
    <row r="58" spans="1:8">
      <c r="A58" s="19"/>
      <c r="B58" s="21" t="s">
        <v>79</v>
      </c>
      <c r="C58" s="22">
        <f t="shared" si="4"/>
        <v>21</v>
      </c>
      <c r="D58" s="22">
        <f t="shared" si="3"/>
        <v>21</v>
      </c>
      <c r="E58" s="19">
        <v>21</v>
      </c>
      <c r="F58" s="23">
        <v>0</v>
      </c>
      <c r="G58" s="19"/>
      <c r="H58" s="19"/>
    </row>
    <row r="59" spans="1:8">
      <c r="A59" s="19">
        <v>10</v>
      </c>
      <c r="B59" s="20" t="s">
        <v>80</v>
      </c>
      <c r="C59" s="6">
        <f t="shared" si="4"/>
        <v>4480</v>
      </c>
      <c r="D59" s="6">
        <f t="shared" si="3"/>
        <v>4480</v>
      </c>
      <c r="E59" s="6">
        <f>SUM(E60:E66)</f>
        <v>2748</v>
      </c>
      <c r="F59" s="6">
        <f>SUM(F60:F66)</f>
        <v>1732</v>
      </c>
      <c r="G59" s="6">
        <f>SUM(G60:G66)</f>
        <v>0</v>
      </c>
      <c r="H59" s="6">
        <f>SUM(H60:H66)</f>
        <v>0</v>
      </c>
    </row>
    <row r="60" spans="1:8">
      <c r="A60" s="19"/>
      <c r="B60" s="21" t="s">
        <v>81</v>
      </c>
      <c r="C60" s="22">
        <f t="shared" si="4"/>
        <v>144</v>
      </c>
      <c r="D60" s="22">
        <f t="shared" si="3"/>
        <v>144</v>
      </c>
      <c r="E60" s="19">
        <v>0</v>
      </c>
      <c r="F60" s="23">
        <v>144</v>
      </c>
      <c r="G60" s="19"/>
      <c r="H60" s="19"/>
    </row>
    <row r="61" spans="1:8">
      <c r="A61" s="19"/>
      <c r="B61" s="21" t="s">
        <v>82</v>
      </c>
      <c r="C61" s="22">
        <f t="shared" si="4"/>
        <v>60</v>
      </c>
      <c r="D61" s="22">
        <f t="shared" si="3"/>
        <v>60</v>
      </c>
      <c r="E61" s="19">
        <v>60</v>
      </c>
      <c r="F61" s="23">
        <v>0</v>
      </c>
      <c r="G61" s="19"/>
      <c r="H61" s="19"/>
    </row>
    <row r="62" spans="1:8">
      <c r="A62" s="19"/>
      <c r="B62" s="21" t="s">
        <v>83</v>
      </c>
      <c r="C62" s="22">
        <f t="shared" si="4"/>
        <v>775</v>
      </c>
      <c r="D62" s="22">
        <f t="shared" si="3"/>
        <v>775</v>
      </c>
      <c r="E62" s="19">
        <v>401</v>
      </c>
      <c r="F62" s="23">
        <v>374</v>
      </c>
      <c r="G62" s="19"/>
      <c r="H62" s="19"/>
    </row>
    <row r="63" spans="1:8">
      <c r="A63" s="19"/>
      <c r="B63" s="21" t="s">
        <v>84</v>
      </c>
      <c r="C63" s="22">
        <f t="shared" si="4"/>
        <v>99</v>
      </c>
      <c r="D63" s="22">
        <f t="shared" si="3"/>
        <v>99</v>
      </c>
      <c r="E63" s="19">
        <v>99</v>
      </c>
      <c r="F63" s="23">
        <v>0</v>
      </c>
      <c r="G63" s="19"/>
      <c r="H63" s="19"/>
    </row>
    <row r="64" spans="1:8">
      <c r="A64" s="19"/>
      <c r="B64" s="21" t="s">
        <v>85</v>
      </c>
      <c r="C64" s="22">
        <f t="shared" si="4"/>
        <v>600.5</v>
      </c>
      <c r="D64" s="22">
        <f t="shared" si="3"/>
        <v>600.5</v>
      </c>
      <c r="E64" s="19">
        <v>208.5</v>
      </c>
      <c r="F64" s="23">
        <v>392</v>
      </c>
      <c r="G64" s="19"/>
      <c r="H64" s="19"/>
    </row>
    <row r="65" spans="1:8">
      <c r="A65" s="19"/>
      <c r="B65" s="21" t="s">
        <v>86</v>
      </c>
      <c r="C65" s="22">
        <f t="shared" si="4"/>
        <v>517.5</v>
      </c>
      <c r="D65" s="22">
        <f t="shared" si="3"/>
        <v>517.5</v>
      </c>
      <c r="E65" s="19">
        <v>509.5</v>
      </c>
      <c r="F65" s="23">
        <v>8</v>
      </c>
      <c r="G65" s="19"/>
      <c r="H65" s="19"/>
    </row>
    <row r="66" spans="1:8">
      <c r="A66" s="19"/>
      <c r="B66" s="26" t="s">
        <v>87</v>
      </c>
      <c r="C66" s="22">
        <f t="shared" si="4"/>
        <v>2284</v>
      </c>
      <c r="D66" s="22">
        <f t="shared" si="3"/>
        <v>2284</v>
      </c>
      <c r="E66" s="19">
        <v>1470</v>
      </c>
      <c r="F66" s="23">
        <v>814</v>
      </c>
      <c r="G66" s="19"/>
      <c r="H66" s="19"/>
    </row>
    <row r="67" spans="1:8">
      <c r="A67" s="19">
        <v>11</v>
      </c>
      <c r="B67" s="27" t="s">
        <v>88</v>
      </c>
      <c r="C67" s="6">
        <f t="shared" si="4"/>
        <v>32643.5</v>
      </c>
      <c r="D67" s="6">
        <f t="shared" si="3"/>
        <v>32643.5</v>
      </c>
      <c r="E67" s="6">
        <f>SUM(E68:E77)</f>
        <v>24812</v>
      </c>
      <c r="F67" s="6">
        <f>SUM(F68:F77)</f>
        <v>7831.5</v>
      </c>
      <c r="G67" s="6">
        <f>SUM(G68:G77)</f>
        <v>0</v>
      </c>
      <c r="H67" s="6">
        <f>SUM(H68:H77)</f>
        <v>0</v>
      </c>
    </row>
    <row r="68" spans="1:8">
      <c r="A68" s="19"/>
      <c r="B68" s="21" t="s">
        <v>89</v>
      </c>
      <c r="C68" s="22">
        <f t="shared" si="4"/>
        <v>2000</v>
      </c>
      <c r="D68" s="22">
        <f t="shared" si="3"/>
        <v>2000</v>
      </c>
      <c r="E68" s="19">
        <v>0</v>
      </c>
      <c r="F68" s="23">
        <v>2000</v>
      </c>
      <c r="G68" s="19"/>
      <c r="H68" s="19"/>
    </row>
    <row r="69" spans="1:8">
      <c r="A69" s="19"/>
      <c r="B69" s="21" t="s">
        <v>90</v>
      </c>
      <c r="C69" s="22">
        <f t="shared" si="4"/>
        <v>9309</v>
      </c>
      <c r="D69" s="22">
        <f t="shared" si="3"/>
        <v>9309</v>
      </c>
      <c r="E69" s="19">
        <v>8510</v>
      </c>
      <c r="F69" s="23">
        <v>799</v>
      </c>
      <c r="G69" s="19"/>
      <c r="H69" s="19"/>
    </row>
    <row r="70" spans="1:8">
      <c r="A70" s="19"/>
      <c r="B70" s="21" t="s">
        <v>91</v>
      </c>
      <c r="C70" s="22">
        <f t="shared" si="4"/>
        <v>505.5</v>
      </c>
      <c r="D70" s="22">
        <f t="shared" si="3"/>
        <v>505.5</v>
      </c>
      <c r="E70" s="19">
        <v>0</v>
      </c>
      <c r="F70" s="23">
        <v>505.5</v>
      </c>
      <c r="G70" s="19"/>
      <c r="H70" s="19"/>
    </row>
    <row r="71" spans="1:8">
      <c r="A71" s="19"/>
      <c r="B71" s="21" t="s">
        <v>92</v>
      </c>
      <c r="C71" s="22">
        <f t="shared" si="4"/>
        <v>742</v>
      </c>
      <c r="D71" s="22">
        <f t="shared" si="3"/>
        <v>742</v>
      </c>
      <c r="E71" s="19">
        <v>430</v>
      </c>
      <c r="F71" s="23">
        <v>312</v>
      </c>
      <c r="G71" s="19"/>
      <c r="H71" s="19"/>
    </row>
    <row r="72" spans="1:8">
      <c r="A72" s="19"/>
      <c r="B72" s="21" t="s">
        <v>93</v>
      </c>
      <c r="C72" s="22">
        <f t="shared" si="4"/>
        <v>1926</v>
      </c>
      <c r="D72" s="22">
        <f t="shared" si="3"/>
        <v>1926</v>
      </c>
      <c r="E72" s="19">
        <v>1227</v>
      </c>
      <c r="F72" s="23">
        <v>699</v>
      </c>
      <c r="G72" s="19"/>
      <c r="H72" s="19"/>
    </row>
    <row r="73" spans="1:8">
      <c r="A73" s="19"/>
      <c r="B73" s="21" t="s">
        <v>94</v>
      </c>
      <c r="C73" s="22">
        <f t="shared" si="4"/>
        <v>431</v>
      </c>
      <c r="D73" s="22">
        <f t="shared" ref="D73:D98" si="5">E73+F73</f>
        <v>431</v>
      </c>
      <c r="E73" s="19">
        <v>431</v>
      </c>
      <c r="F73" s="23">
        <v>0</v>
      </c>
      <c r="G73" s="19"/>
      <c r="H73" s="19"/>
    </row>
    <row r="74" spans="1:8">
      <c r="A74" s="19"/>
      <c r="B74" s="21" t="s">
        <v>95</v>
      </c>
      <c r="C74" s="22">
        <f t="shared" ref="C74:C98" si="6">D74+G74+H74</f>
        <v>3576</v>
      </c>
      <c r="D74" s="22">
        <f t="shared" si="5"/>
        <v>3576</v>
      </c>
      <c r="E74" s="19">
        <v>2422</v>
      </c>
      <c r="F74" s="23">
        <v>1154</v>
      </c>
      <c r="G74" s="19"/>
      <c r="H74" s="19"/>
    </row>
    <row r="75" spans="1:8">
      <c r="A75" s="19"/>
      <c r="B75" s="21" t="s">
        <v>96</v>
      </c>
      <c r="C75" s="22">
        <f t="shared" si="6"/>
        <v>268</v>
      </c>
      <c r="D75" s="22">
        <f t="shared" si="5"/>
        <v>268</v>
      </c>
      <c r="E75" s="19">
        <v>137</v>
      </c>
      <c r="F75" s="23">
        <v>131</v>
      </c>
      <c r="G75" s="19"/>
      <c r="H75" s="19"/>
    </row>
    <row r="76" spans="1:8">
      <c r="A76" s="19"/>
      <c r="B76" s="21" t="s">
        <v>97</v>
      </c>
      <c r="C76" s="22">
        <f t="shared" si="6"/>
        <v>13118</v>
      </c>
      <c r="D76" s="22">
        <f t="shared" si="5"/>
        <v>13118</v>
      </c>
      <c r="E76" s="19">
        <v>11042</v>
      </c>
      <c r="F76" s="23">
        <v>2076</v>
      </c>
      <c r="G76" s="19"/>
      <c r="H76" s="19"/>
    </row>
    <row r="77" spans="1:8">
      <c r="A77" s="19"/>
      <c r="B77" s="21" t="s">
        <v>98</v>
      </c>
      <c r="C77" s="22">
        <f t="shared" si="6"/>
        <v>768</v>
      </c>
      <c r="D77" s="22">
        <f t="shared" si="5"/>
        <v>768</v>
      </c>
      <c r="E77" s="19">
        <v>613</v>
      </c>
      <c r="F77" s="23">
        <v>155</v>
      </c>
      <c r="G77" s="19"/>
      <c r="H77" s="19"/>
    </row>
    <row r="78" spans="1:8">
      <c r="A78" s="19">
        <v>12</v>
      </c>
      <c r="B78" s="20" t="s">
        <v>99</v>
      </c>
      <c r="C78" s="6">
        <f t="shared" si="6"/>
        <v>63613</v>
      </c>
      <c r="D78" s="6">
        <f t="shared" si="5"/>
        <v>63613</v>
      </c>
      <c r="E78" s="6">
        <f>SUM(E79:E86)</f>
        <v>53000</v>
      </c>
      <c r="F78" s="6">
        <f>SUM(F79:F86)</f>
        <v>10613</v>
      </c>
      <c r="G78" s="6">
        <f>SUM(G79:G86)</f>
        <v>0</v>
      </c>
      <c r="H78" s="6">
        <f>SUM(H79:H86)</f>
        <v>0</v>
      </c>
    </row>
    <row r="79" spans="1:8">
      <c r="A79" s="19"/>
      <c r="B79" s="21" t="s">
        <v>100</v>
      </c>
      <c r="C79" s="22">
        <f t="shared" si="6"/>
        <v>6705</v>
      </c>
      <c r="D79" s="22">
        <f t="shared" si="5"/>
        <v>6705</v>
      </c>
      <c r="E79" s="19">
        <v>5816</v>
      </c>
      <c r="F79" s="23">
        <v>889</v>
      </c>
      <c r="G79" s="19"/>
      <c r="H79" s="19"/>
    </row>
    <row r="80" spans="1:8">
      <c r="A80" s="19"/>
      <c r="B80" s="21" t="s">
        <v>101</v>
      </c>
      <c r="C80" s="22">
        <f t="shared" si="6"/>
        <v>11454</v>
      </c>
      <c r="D80" s="22">
        <f t="shared" si="5"/>
        <v>11454</v>
      </c>
      <c r="E80" s="19">
        <v>10851</v>
      </c>
      <c r="F80" s="23">
        <v>603</v>
      </c>
      <c r="G80" s="19"/>
      <c r="H80" s="19"/>
    </row>
    <row r="81" spans="1:8">
      <c r="A81" s="19"/>
      <c r="B81" s="21" t="s">
        <v>102</v>
      </c>
      <c r="C81" s="22">
        <f t="shared" si="6"/>
        <v>15544</v>
      </c>
      <c r="D81" s="22">
        <f t="shared" si="5"/>
        <v>15544</v>
      </c>
      <c r="E81" s="19">
        <v>12124</v>
      </c>
      <c r="F81" s="23">
        <v>3420</v>
      </c>
      <c r="G81" s="19"/>
      <c r="H81" s="19"/>
    </row>
    <row r="82" spans="1:8">
      <c r="A82" s="19"/>
      <c r="B82" s="21" t="s">
        <v>103</v>
      </c>
      <c r="C82" s="22">
        <f t="shared" si="6"/>
        <v>15520</v>
      </c>
      <c r="D82" s="22">
        <f t="shared" si="5"/>
        <v>15520</v>
      </c>
      <c r="E82" s="19">
        <v>12769</v>
      </c>
      <c r="F82" s="23">
        <v>2751</v>
      </c>
      <c r="G82" s="19"/>
      <c r="H82" s="19"/>
    </row>
    <row r="83" spans="1:8">
      <c r="A83" s="19"/>
      <c r="B83" s="21" t="s">
        <v>104</v>
      </c>
      <c r="C83" s="22">
        <f t="shared" si="6"/>
        <v>4628</v>
      </c>
      <c r="D83" s="22">
        <f t="shared" si="5"/>
        <v>4628</v>
      </c>
      <c r="E83" s="19">
        <v>4014</v>
      </c>
      <c r="F83" s="23">
        <v>614</v>
      </c>
      <c r="G83" s="19"/>
      <c r="H83" s="19"/>
    </row>
    <row r="84" spans="1:8">
      <c r="A84" s="19"/>
      <c r="B84" s="21" t="s">
        <v>105</v>
      </c>
      <c r="C84" s="22">
        <f t="shared" si="6"/>
        <v>1162</v>
      </c>
      <c r="D84" s="22">
        <f t="shared" si="5"/>
        <v>1162</v>
      </c>
      <c r="E84" s="19">
        <v>1072</v>
      </c>
      <c r="F84" s="23">
        <v>90</v>
      </c>
      <c r="G84" s="19"/>
      <c r="H84" s="19"/>
    </row>
    <row r="85" spans="1:8">
      <c r="A85" s="19"/>
      <c r="B85" s="21" t="s">
        <v>106</v>
      </c>
      <c r="C85" s="22">
        <f t="shared" si="6"/>
        <v>1043</v>
      </c>
      <c r="D85" s="22">
        <f t="shared" si="5"/>
        <v>1043</v>
      </c>
      <c r="E85" s="19">
        <v>1043</v>
      </c>
      <c r="F85" s="23">
        <v>0</v>
      </c>
      <c r="G85" s="19"/>
      <c r="H85" s="19"/>
    </row>
    <row r="86" spans="1:8">
      <c r="A86" s="19"/>
      <c r="B86" s="21" t="s">
        <v>107</v>
      </c>
      <c r="C86" s="22">
        <f t="shared" si="6"/>
        <v>7557</v>
      </c>
      <c r="D86" s="22">
        <f t="shared" si="5"/>
        <v>7557</v>
      </c>
      <c r="E86" s="19">
        <v>5311</v>
      </c>
      <c r="F86" s="23">
        <v>2246</v>
      </c>
      <c r="G86" s="19"/>
      <c r="H86" s="19"/>
    </row>
    <row r="87" spans="1:8">
      <c r="A87" s="19">
        <v>13</v>
      </c>
      <c r="B87" s="20" t="s">
        <v>108</v>
      </c>
      <c r="C87" s="6">
        <f t="shared" si="6"/>
        <v>57535</v>
      </c>
      <c r="D87" s="6">
        <f t="shared" si="5"/>
        <v>57535</v>
      </c>
      <c r="E87" s="6">
        <f>SUM(E88:E91)</f>
        <v>42136</v>
      </c>
      <c r="F87" s="6">
        <f>SUM(F88:F91)</f>
        <v>15399</v>
      </c>
      <c r="G87" s="6">
        <f>SUM(G88:G91)</f>
        <v>0</v>
      </c>
      <c r="H87" s="6">
        <f>SUM(H88:H91)</f>
        <v>0</v>
      </c>
    </row>
    <row r="88" spans="1:8">
      <c r="A88" s="19"/>
      <c r="B88" s="21" t="s">
        <v>109</v>
      </c>
      <c r="C88" s="22">
        <f t="shared" si="6"/>
        <v>5316</v>
      </c>
      <c r="D88" s="22">
        <f t="shared" si="5"/>
        <v>5316</v>
      </c>
      <c r="E88" s="19">
        <v>3259</v>
      </c>
      <c r="F88" s="23">
        <v>2057</v>
      </c>
      <c r="G88" s="19"/>
      <c r="H88" s="19"/>
    </row>
    <row r="89" spans="1:8">
      <c r="A89" s="19"/>
      <c r="B89" s="21" t="s">
        <v>110</v>
      </c>
      <c r="C89" s="22">
        <f t="shared" si="6"/>
        <v>38349</v>
      </c>
      <c r="D89" s="22">
        <f t="shared" si="5"/>
        <v>38349</v>
      </c>
      <c r="E89" s="19">
        <v>28695</v>
      </c>
      <c r="F89" s="23">
        <v>9654</v>
      </c>
      <c r="G89" s="19"/>
      <c r="H89" s="19"/>
    </row>
    <row r="90" spans="1:8">
      <c r="A90" s="19"/>
      <c r="B90" s="21" t="s">
        <v>111</v>
      </c>
      <c r="C90" s="22">
        <f t="shared" si="6"/>
        <v>13185</v>
      </c>
      <c r="D90" s="22">
        <f t="shared" si="5"/>
        <v>13185</v>
      </c>
      <c r="E90" s="19">
        <v>10108</v>
      </c>
      <c r="F90" s="23">
        <v>3077</v>
      </c>
      <c r="G90" s="19"/>
      <c r="H90" s="19"/>
    </row>
    <row r="91" spans="1:8">
      <c r="A91" s="19"/>
      <c r="B91" s="21" t="s">
        <v>112</v>
      </c>
      <c r="C91" s="22">
        <f t="shared" si="6"/>
        <v>685</v>
      </c>
      <c r="D91" s="22">
        <f t="shared" si="5"/>
        <v>685</v>
      </c>
      <c r="E91" s="19">
        <v>74</v>
      </c>
      <c r="F91" s="23">
        <v>611</v>
      </c>
      <c r="G91" s="19"/>
      <c r="H91" s="19"/>
    </row>
    <row r="92" spans="1:8">
      <c r="A92" s="19">
        <v>14</v>
      </c>
      <c r="B92" s="20" t="s">
        <v>113</v>
      </c>
      <c r="C92" s="6">
        <f t="shared" si="6"/>
        <v>50327</v>
      </c>
      <c r="D92" s="6">
        <f t="shared" si="5"/>
        <v>50327</v>
      </c>
      <c r="E92" s="6">
        <f>SUM(E93:E98)</f>
        <v>40828</v>
      </c>
      <c r="F92" s="6">
        <f>SUM(F93:F98)</f>
        <v>9499</v>
      </c>
      <c r="G92" s="6">
        <f>SUM(G93:G98)</f>
        <v>0</v>
      </c>
      <c r="H92" s="6">
        <f>SUM(H93:H98)</f>
        <v>0</v>
      </c>
    </row>
    <row r="93" spans="1:8">
      <c r="A93" s="19"/>
      <c r="B93" s="21" t="s">
        <v>114</v>
      </c>
      <c r="C93" s="22">
        <f t="shared" si="6"/>
        <v>4518</v>
      </c>
      <c r="D93" s="22">
        <f t="shared" si="5"/>
        <v>4518</v>
      </c>
      <c r="E93" s="19">
        <v>4019</v>
      </c>
      <c r="F93" s="23">
        <v>499</v>
      </c>
      <c r="G93" s="19"/>
      <c r="H93" s="19"/>
    </row>
    <row r="94" spans="1:8">
      <c r="A94" s="19"/>
      <c r="B94" s="21" t="s">
        <v>115</v>
      </c>
      <c r="C94" s="22">
        <f t="shared" si="6"/>
        <v>3620</v>
      </c>
      <c r="D94" s="22">
        <f t="shared" si="5"/>
        <v>3620</v>
      </c>
      <c r="E94" s="19">
        <v>3490</v>
      </c>
      <c r="F94" s="23">
        <v>130</v>
      </c>
      <c r="G94" s="19"/>
      <c r="H94" s="19"/>
    </row>
    <row r="95" spans="1:8">
      <c r="A95" s="19"/>
      <c r="B95" s="21" t="s">
        <v>116</v>
      </c>
      <c r="C95" s="22">
        <f t="shared" si="6"/>
        <v>75</v>
      </c>
      <c r="D95" s="22">
        <f t="shared" si="5"/>
        <v>75</v>
      </c>
      <c r="E95" s="19">
        <v>75</v>
      </c>
      <c r="F95" s="23">
        <v>0</v>
      </c>
      <c r="G95" s="19"/>
      <c r="H95" s="19"/>
    </row>
    <row r="96" spans="1:8">
      <c r="A96" s="19"/>
      <c r="B96" s="21" t="s">
        <v>117</v>
      </c>
      <c r="C96" s="22">
        <f t="shared" si="6"/>
        <v>255</v>
      </c>
      <c r="D96" s="22">
        <f t="shared" si="5"/>
        <v>255</v>
      </c>
      <c r="E96" s="19">
        <v>124</v>
      </c>
      <c r="F96" s="23">
        <v>131</v>
      </c>
      <c r="G96" s="19"/>
      <c r="H96" s="19"/>
    </row>
    <row r="97" spans="1:8">
      <c r="A97" s="19"/>
      <c r="B97" s="21" t="s">
        <v>118</v>
      </c>
      <c r="C97" s="22">
        <f t="shared" si="6"/>
        <v>34688</v>
      </c>
      <c r="D97" s="22">
        <f t="shared" si="5"/>
        <v>34688</v>
      </c>
      <c r="E97" s="19">
        <v>29671</v>
      </c>
      <c r="F97" s="23">
        <v>5017</v>
      </c>
      <c r="G97" s="19"/>
      <c r="H97" s="19"/>
    </row>
    <row r="98" spans="1:8">
      <c r="A98" s="19"/>
      <c r="B98" s="21" t="s">
        <v>119</v>
      </c>
      <c r="C98" s="22">
        <f t="shared" si="6"/>
        <v>7171</v>
      </c>
      <c r="D98" s="22">
        <f t="shared" si="5"/>
        <v>7171</v>
      </c>
      <c r="E98" s="19">
        <v>3449</v>
      </c>
      <c r="F98" s="23">
        <v>3722</v>
      </c>
      <c r="G98" s="19"/>
      <c r="H98" s="19"/>
    </row>
  </sheetData>
  <mergeCells count="11">
    <mergeCell ref="A1:B1"/>
    <mergeCell ref="A2:H2"/>
    <mergeCell ref="D4:F4"/>
    <mergeCell ref="E5:F5"/>
    <mergeCell ref="A7:B7"/>
    <mergeCell ref="A4:A6"/>
    <mergeCell ref="B4:B6"/>
    <mergeCell ref="C4:C6"/>
    <mergeCell ref="D5:D6"/>
    <mergeCell ref="G4:G6"/>
    <mergeCell ref="H4:H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郭勇雄 10.104.98.156</cp:lastModifiedBy>
  <dcterms:created xsi:type="dcterms:W3CDTF">2018-06-19T09:36:00Z</dcterms:created>
  <dcterms:modified xsi:type="dcterms:W3CDTF">2018-07-16T02:56:39Z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