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11" sheetId="19" r:id="rId1"/>
  </sheets>
  <definedNames>
    <definedName name="_xlnm._FilterDatabase" localSheetId="0" hidden="1">附件11!$A$4:$I$38</definedName>
  </definedNames>
  <calcPr calcId="145621"/>
</workbook>
</file>

<file path=xl/calcChain.xml><?xml version="1.0" encoding="utf-8"?>
<calcChain xmlns="http://schemas.openxmlformats.org/spreadsheetml/2006/main">
  <c r="C37" i="19" l="1"/>
  <c r="C35" i="19"/>
  <c r="C31" i="19"/>
  <c r="C27" i="19"/>
  <c r="C23" i="19"/>
  <c r="C16" i="19"/>
  <c r="C12" i="19"/>
  <c r="C5" i="19" l="1"/>
</calcChain>
</file>

<file path=xl/sharedStrings.xml><?xml version="1.0" encoding="utf-8"?>
<sst xmlns="http://schemas.openxmlformats.org/spreadsheetml/2006/main" count="79" uniqueCount="78">
  <si>
    <t>市州</t>
  </si>
  <si>
    <t>县市区/单位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</si>
  <si>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</si>
  <si>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</si>
  <si>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</si>
  <si>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</si>
  <si>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</si>
  <si>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</si>
  <si>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衡阳市</t>
  </si>
  <si>
    <t>衡阳市小计</t>
  </si>
  <si>
    <t>邵阳市</t>
  </si>
  <si>
    <t>邵阳市小计</t>
  </si>
  <si>
    <t>邵阳市本级</t>
  </si>
  <si>
    <t>永州市</t>
  </si>
  <si>
    <t>永州市小计</t>
  </si>
  <si>
    <t>永州市本级</t>
  </si>
  <si>
    <t>娄底市</t>
  </si>
  <si>
    <t>娄底市小计</t>
  </si>
  <si>
    <t>怀化市</t>
  </si>
  <si>
    <t>怀化市小计</t>
  </si>
  <si>
    <t>湘西土家族苗族自治州</t>
  </si>
  <si>
    <t>湘西土家族苗族自治州小计</t>
  </si>
  <si>
    <t>株洲市</t>
  </si>
  <si>
    <t>株洲市小计</t>
  </si>
  <si>
    <t>常德市</t>
  </si>
  <si>
    <t>常德市小计</t>
  </si>
  <si>
    <t>张家界市</t>
  </si>
  <si>
    <t>张家界市小计</t>
  </si>
  <si>
    <t>益阳市</t>
  </si>
  <si>
    <t>益阳市小计</t>
  </si>
  <si>
    <t>岳阳市</t>
  </si>
  <si>
    <t>岳阳市小计</t>
  </si>
  <si>
    <t>华容县</t>
  </si>
  <si>
    <t>郴州市</t>
  </si>
  <si>
    <t>郴州市小计</t>
  </si>
  <si>
    <t>溆浦县</t>
  </si>
  <si>
    <t>古丈县</t>
  </si>
  <si>
    <t>安化县</t>
  </si>
  <si>
    <t>新宁县</t>
  </si>
  <si>
    <t>临武县</t>
  </si>
  <si>
    <t>永定区</t>
  </si>
  <si>
    <t>新化县</t>
  </si>
  <si>
    <t>通道县</t>
  </si>
  <si>
    <t>新田县</t>
  </si>
  <si>
    <t>东安县</t>
  </si>
  <si>
    <t>洞口县</t>
  </si>
  <si>
    <t>茶陵县</t>
  </si>
  <si>
    <t>汝城县</t>
  </si>
  <si>
    <t>常德市本级</t>
  </si>
  <si>
    <t>部门经济    科目编码</t>
  </si>
  <si>
    <t>云阳国有林场秀美林场建设</t>
  </si>
  <si>
    <t>塔市国有林场秀美林场建设</t>
  </si>
  <si>
    <t>衡南县</t>
  </si>
  <si>
    <t>岐山国有林场秀美林场建设</t>
  </si>
  <si>
    <t>宝庆国有林场秀美林场建设</t>
  </si>
  <si>
    <t>大湾国有林场秀美林场建设</t>
  </si>
  <si>
    <t>东岭国有林场秀美林场建设</t>
  </si>
  <si>
    <t>桃花源国有林场秀美林场建设</t>
  </si>
  <si>
    <t>津市市</t>
  </si>
  <si>
    <t>津市市国有林场秀美林场建设</t>
  </si>
  <si>
    <t>芙蓉国有林场秀美林场建设</t>
  </si>
  <si>
    <t>石长溪国有林场秀美林场建设</t>
  </si>
  <si>
    <t>暖水国有林场秀美林场建设</t>
  </si>
  <si>
    <t>西山国有林场秀美林场建设</t>
  </si>
  <si>
    <t>益将国有林场秀美林场建设</t>
  </si>
  <si>
    <t>回龙圩管理区回峰国有林场秀美林场建设</t>
  </si>
  <si>
    <t>大庙口国有林场秀美林场建设</t>
  </si>
  <si>
    <t>肥源国有林场秀美林场建设</t>
  </si>
  <si>
    <t>中都国有林场秀美林场建设</t>
  </si>
  <si>
    <t>地连国有林场秀美林场建设</t>
  </si>
  <si>
    <t>辰溪县</t>
  </si>
  <si>
    <t>仙人岩国有林场秀美林场建设</t>
  </si>
  <si>
    <t>大熊山国有林场秀美林场建设</t>
  </si>
  <si>
    <t>高望界国有林场秀美林场建设</t>
  </si>
  <si>
    <t>2021年国有林场和森林公园改革与发展项目资金安排表</t>
    <phoneticPr fontId="17" type="noConversion"/>
  </si>
  <si>
    <t>单位：万元</t>
    <phoneticPr fontId="17" type="noConversion"/>
  </si>
  <si>
    <t>附件11</t>
    <phoneticPr fontId="17" type="noConversion"/>
  </si>
  <si>
    <t>支付方
式编码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</si>
</sst>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0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sz val="12"/>
      <name val="宋体"/>
      <family val="3"/>
      <charset val="134"/>
    </font>
    <font>
      <sz val="20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0"/>
      <name val="Helv"/>
      <family val="2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52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湖南省油茶资源统计表（2014基础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A2" sqref="A2:I2"/>
    </sheetView>
  </sheetViews>
  <sheetFormatPr defaultColWidth="9.875" defaultRowHeight="15.75" x14ac:dyDescent="0.15"/>
  <cols>
    <col min="1" max="1" width="14.25" style="21" customWidth="1"/>
    <col min="2" max="2" width="25.625" style="21" customWidth="1"/>
    <col min="3" max="3" width="14.5" style="16" customWidth="1"/>
    <col min="4" max="4" width="14.5" style="21" customWidth="1"/>
    <col min="5" max="8" width="14.5" style="16" customWidth="1"/>
    <col min="9" max="9" width="19.75" style="21" customWidth="1"/>
    <col min="10" max="16384" width="9.875" style="22"/>
  </cols>
  <sheetData>
    <row r="1" spans="1:9" ht="20.100000000000001" customHeight="1" x14ac:dyDescent="0.15">
      <c r="A1" s="1" t="s">
        <v>76</v>
      </c>
    </row>
    <row r="2" spans="1:9" ht="18.75" x14ac:dyDescent="0.15">
      <c r="A2" s="40" t="s">
        <v>74</v>
      </c>
      <c r="B2" s="40"/>
      <c r="C2" s="40"/>
      <c r="D2" s="40"/>
      <c r="E2" s="40"/>
      <c r="F2" s="40"/>
      <c r="G2" s="40"/>
      <c r="H2" s="40"/>
      <c r="I2" s="40"/>
    </row>
    <row r="3" spans="1:9" ht="18.75" x14ac:dyDescent="0.15">
      <c r="A3" s="32"/>
      <c r="B3" s="32"/>
      <c r="C3" s="32"/>
      <c r="D3" s="32"/>
      <c r="E3" s="32"/>
      <c r="F3" s="32"/>
      <c r="G3" s="35"/>
      <c r="H3" s="32"/>
      <c r="I3" s="33" t="s">
        <v>75</v>
      </c>
    </row>
    <row r="4" spans="1:9" s="17" customFormat="1" ht="36" customHeight="1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49</v>
      </c>
      <c r="G4" s="51" t="s">
        <v>77</v>
      </c>
      <c r="H4" s="2" t="s">
        <v>5</v>
      </c>
      <c r="I4" s="2" t="s">
        <v>6</v>
      </c>
    </row>
    <row r="5" spans="1:9" s="15" customFormat="1" ht="24.95" customHeight="1" x14ac:dyDescent="0.15">
      <c r="A5" s="41" t="s">
        <v>7</v>
      </c>
      <c r="B5" s="42"/>
      <c r="C5" s="3">
        <f>C6+C8+C10+C12+C16+C19+C21+C23+C27+C31+C35+C37</f>
        <v>620</v>
      </c>
      <c r="D5" s="4"/>
      <c r="E5" s="4"/>
      <c r="F5" s="4"/>
      <c r="G5" s="34"/>
      <c r="H5" s="4"/>
      <c r="I5" s="4"/>
    </row>
    <row r="6" spans="1:9" s="15" customFormat="1" ht="24.95" customHeight="1" x14ac:dyDescent="0.15">
      <c r="A6" s="38" t="s">
        <v>22</v>
      </c>
      <c r="B6" s="13" t="s">
        <v>23</v>
      </c>
      <c r="C6" s="6">
        <v>30</v>
      </c>
      <c r="D6" s="13"/>
      <c r="E6" s="13"/>
      <c r="F6" s="13"/>
      <c r="G6" s="36"/>
      <c r="H6" s="13"/>
      <c r="I6" s="23"/>
    </row>
    <row r="7" spans="1:9" s="18" customFormat="1" ht="24.95" customHeight="1" x14ac:dyDescent="0.15">
      <c r="A7" s="39"/>
      <c r="B7" s="5" t="s">
        <v>46</v>
      </c>
      <c r="C7" s="9">
        <v>30</v>
      </c>
      <c r="D7" s="5">
        <v>2130226</v>
      </c>
      <c r="E7" s="12">
        <v>502</v>
      </c>
      <c r="F7" s="12"/>
      <c r="G7" s="12">
        <v>92</v>
      </c>
      <c r="H7" s="8">
        <v>2001</v>
      </c>
      <c r="I7" s="23" t="s">
        <v>50</v>
      </c>
    </row>
    <row r="8" spans="1:9" s="15" customFormat="1" ht="24.95" customHeight="1" x14ac:dyDescent="0.15">
      <c r="A8" s="43" t="s">
        <v>30</v>
      </c>
      <c r="B8" s="13" t="s">
        <v>31</v>
      </c>
      <c r="C8" s="6">
        <v>30</v>
      </c>
      <c r="D8" s="13"/>
      <c r="E8" s="13"/>
      <c r="F8" s="13"/>
      <c r="G8" s="36"/>
      <c r="H8" s="13"/>
      <c r="I8" s="23"/>
    </row>
    <row r="9" spans="1:9" s="19" customFormat="1" ht="24.95" customHeight="1" x14ac:dyDescent="0.15">
      <c r="A9" s="44"/>
      <c r="B9" s="5" t="s">
        <v>32</v>
      </c>
      <c r="C9" s="9">
        <v>30</v>
      </c>
      <c r="D9" s="5">
        <v>2130226</v>
      </c>
      <c r="E9" s="12">
        <v>502</v>
      </c>
      <c r="F9" s="12"/>
      <c r="G9" s="12">
        <v>92</v>
      </c>
      <c r="H9" s="8">
        <v>2001</v>
      </c>
      <c r="I9" s="23" t="s">
        <v>51</v>
      </c>
    </row>
    <row r="10" spans="1:9" s="15" customFormat="1" ht="24.95" customHeight="1" x14ac:dyDescent="0.15">
      <c r="A10" s="43" t="s">
        <v>8</v>
      </c>
      <c r="B10" s="13" t="s">
        <v>9</v>
      </c>
      <c r="C10" s="6">
        <v>30</v>
      </c>
      <c r="D10" s="13"/>
      <c r="E10" s="13"/>
      <c r="F10" s="13"/>
      <c r="G10" s="36"/>
      <c r="H10" s="13"/>
      <c r="I10" s="23"/>
    </row>
    <row r="11" spans="1:9" s="15" customFormat="1" ht="24.95" customHeight="1" x14ac:dyDescent="0.15">
      <c r="A11" s="44"/>
      <c r="B11" s="5" t="s">
        <v>52</v>
      </c>
      <c r="C11" s="9">
        <v>30</v>
      </c>
      <c r="D11" s="5">
        <v>2130226</v>
      </c>
      <c r="E11" s="12">
        <v>502</v>
      </c>
      <c r="F11" s="12"/>
      <c r="G11" s="12">
        <v>92</v>
      </c>
      <c r="H11" s="8">
        <v>2001</v>
      </c>
      <c r="I11" s="23" t="s">
        <v>53</v>
      </c>
    </row>
    <row r="12" spans="1:9" s="15" customFormat="1" ht="24.95" customHeight="1" x14ac:dyDescent="0.15">
      <c r="A12" s="43" t="s">
        <v>10</v>
      </c>
      <c r="B12" s="13" t="s">
        <v>11</v>
      </c>
      <c r="C12" s="6">
        <f>C13+C14+C15</f>
        <v>80</v>
      </c>
      <c r="D12" s="13"/>
      <c r="E12" s="13"/>
      <c r="F12" s="13"/>
      <c r="G12" s="36"/>
      <c r="H12" s="13"/>
      <c r="I12" s="23"/>
    </row>
    <row r="13" spans="1:9" s="15" customFormat="1" ht="24.95" customHeight="1" x14ac:dyDescent="0.15">
      <c r="A13" s="50"/>
      <c r="B13" s="5" t="s">
        <v>12</v>
      </c>
      <c r="C13" s="9">
        <v>20</v>
      </c>
      <c r="D13" s="5">
        <v>2130226</v>
      </c>
      <c r="E13" s="12">
        <v>502</v>
      </c>
      <c r="F13" s="12"/>
      <c r="G13" s="12">
        <v>92</v>
      </c>
      <c r="H13" s="8">
        <v>2001</v>
      </c>
      <c r="I13" s="23" t="s">
        <v>54</v>
      </c>
    </row>
    <row r="14" spans="1:9" s="15" customFormat="1" ht="24.95" customHeight="1" x14ac:dyDescent="0.15">
      <c r="A14" s="50"/>
      <c r="B14" s="5" t="s">
        <v>45</v>
      </c>
      <c r="C14" s="9">
        <v>30</v>
      </c>
      <c r="D14" s="5">
        <v>2130226</v>
      </c>
      <c r="E14" s="12">
        <v>502</v>
      </c>
      <c r="F14" s="12"/>
      <c r="G14" s="12">
        <v>92</v>
      </c>
      <c r="H14" s="8">
        <v>2001</v>
      </c>
      <c r="I14" s="23" t="s">
        <v>55</v>
      </c>
    </row>
    <row r="15" spans="1:9" s="15" customFormat="1" ht="24.95" customHeight="1" x14ac:dyDescent="0.15">
      <c r="A15" s="44"/>
      <c r="B15" s="5" t="s">
        <v>38</v>
      </c>
      <c r="C15" s="9">
        <v>30</v>
      </c>
      <c r="D15" s="5">
        <v>2130226</v>
      </c>
      <c r="E15" s="12">
        <v>502</v>
      </c>
      <c r="F15" s="12"/>
      <c r="G15" s="12">
        <v>92</v>
      </c>
      <c r="H15" s="8">
        <v>2001</v>
      </c>
      <c r="I15" s="23" t="s">
        <v>56</v>
      </c>
    </row>
    <row r="16" spans="1:9" s="15" customFormat="1" ht="24.95" customHeight="1" x14ac:dyDescent="0.15">
      <c r="A16" s="43" t="s">
        <v>24</v>
      </c>
      <c r="B16" s="13" t="s">
        <v>25</v>
      </c>
      <c r="C16" s="6">
        <f>C17+C18</f>
        <v>60</v>
      </c>
      <c r="D16" s="13"/>
      <c r="E16" s="13"/>
      <c r="F16" s="13"/>
      <c r="G16" s="36"/>
      <c r="H16" s="13"/>
      <c r="I16" s="23"/>
    </row>
    <row r="17" spans="1:9" s="15" customFormat="1" ht="24.95" customHeight="1" x14ac:dyDescent="0.15">
      <c r="A17" s="50"/>
      <c r="B17" s="5" t="s">
        <v>48</v>
      </c>
      <c r="C17" s="7">
        <v>30</v>
      </c>
      <c r="D17" s="5">
        <v>2130226</v>
      </c>
      <c r="E17" s="12">
        <v>502</v>
      </c>
      <c r="F17" s="12"/>
      <c r="G17" s="12">
        <v>92</v>
      </c>
      <c r="H17" s="8">
        <v>2001</v>
      </c>
      <c r="I17" s="23" t="s">
        <v>57</v>
      </c>
    </row>
    <row r="18" spans="1:9" s="19" customFormat="1" ht="24.95" customHeight="1" x14ac:dyDescent="0.15">
      <c r="A18" s="44"/>
      <c r="B18" s="5" t="s">
        <v>58</v>
      </c>
      <c r="C18" s="9">
        <v>30</v>
      </c>
      <c r="D18" s="5">
        <v>2130226</v>
      </c>
      <c r="E18" s="12">
        <v>502</v>
      </c>
      <c r="F18" s="12"/>
      <c r="G18" s="12">
        <v>92</v>
      </c>
      <c r="H18" s="8">
        <v>2001</v>
      </c>
      <c r="I18" s="23" t="s">
        <v>59</v>
      </c>
    </row>
    <row r="19" spans="1:9" s="15" customFormat="1" ht="24.95" customHeight="1" x14ac:dyDescent="0.15">
      <c r="A19" s="43" t="s">
        <v>28</v>
      </c>
      <c r="B19" s="13" t="s">
        <v>29</v>
      </c>
      <c r="C19" s="6">
        <v>30</v>
      </c>
      <c r="D19" s="13"/>
      <c r="E19" s="13"/>
      <c r="F19" s="13"/>
      <c r="G19" s="36"/>
      <c r="H19" s="13"/>
      <c r="I19" s="23"/>
    </row>
    <row r="20" spans="1:9" s="19" customFormat="1" ht="24.95" customHeight="1" x14ac:dyDescent="0.15">
      <c r="A20" s="44"/>
      <c r="B20" s="5" t="s">
        <v>37</v>
      </c>
      <c r="C20" s="24">
        <v>30</v>
      </c>
      <c r="D20" s="5">
        <v>2130226</v>
      </c>
      <c r="E20" s="12">
        <v>502</v>
      </c>
      <c r="F20" s="12"/>
      <c r="G20" s="12">
        <v>92</v>
      </c>
      <c r="H20" s="8">
        <v>2001</v>
      </c>
      <c r="I20" s="23" t="s">
        <v>60</v>
      </c>
    </row>
    <row r="21" spans="1:9" s="15" customFormat="1" ht="24.95" customHeight="1" x14ac:dyDescent="0.15">
      <c r="A21" s="43" t="s">
        <v>26</v>
      </c>
      <c r="B21" s="13" t="s">
        <v>27</v>
      </c>
      <c r="C21" s="6">
        <v>30</v>
      </c>
      <c r="D21" s="13"/>
      <c r="E21" s="13"/>
      <c r="F21" s="13"/>
      <c r="G21" s="36"/>
      <c r="H21" s="13"/>
      <c r="I21" s="23"/>
    </row>
    <row r="22" spans="1:9" s="15" customFormat="1" ht="24.95" customHeight="1" x14ac:dyDescent="0.15">
      <c r="A22" s="44"/>
      <c r="B22" s="25" t="s">
        <v>40</v>
      </c>
      <c r="C22" s="7">
        <v>30</v>
      </c>
      <c r="D22" s="5">
        <v>2130226</v>
      </c>
      <c r="E22" s="12">
        <v>502</v>
      </c>
      <c r="F22" s="12"/>
      <c r="G22" s="12">
        <v>92</v>
      </c>
      <c r="H22" s="8">
        <v>2001</v>
      </c>
      <c r="I22" s="23" t="s">
        <v>61</v>
      </c>
    </row>
    <row r="23" spans="1:9" s="15" customFormat="1" ht="24.95" customHeight="1" x14ac:dyDescent="0.15">
      <c r="A23" s="43" t="s">
        <v>33</v>
      </c>
      <c r="B23" s="13" t="s">
        <v>34</v>
      </c>
      <c r="C23" s="6">
        <f>C24+C25+C26</f>
        <v>90</v>
      </c>
      <c r="D23" s="13"/>
      <c r="E23" s="13"/>
      <c r="F23" s="13"/>
      <c r="G23" s="36"/>
      <c r="H23" s="13"/>
      <c r="I23" s="23"/>
    </row>
    <row r="24" spans="1:9" s="19" customFormat="1" ht="24.95" customHeight="1" x14ac:dyDescent="0.15">
      <c r="A24" s="50"/>
      <c r="B24" s="5" t="s">
        <v>47</v>
      </c>
      <c r="C24" s="9">
        <v>30</v>
      </c>
      <c r="D24" s="5">
        <v>2130226</v>
      </c>
      <c r="E24" s="12">
        <v>502</v>
      </c>
      <c r="F24" s="12"/>
      <c r="G24" s="12">
        <v>92</v>
      </c>
      <c r="H24" s="8">
        <v>2001</v>
      </c>
      <c r="I24" s="23" t="s">
        <v>62</v>
      </c>
    </row>
    <row r="25" spans="1:9" s="19" customFormat="1" ht="24.95" customHeight="1" x14ac:dyDescent="0.15">
      <c r="A25" s="50"/>
      <c r="B25" s="5" t="s">
        <v>39</v>
      </c>
      <c r="C25" s="9">
        <v>30</v>
      </c>
      <c r="D25" s="5">
        <v>2130226</v>
      </c>
      <c r="E25" s="12">
        <v>502</v>
      </c>
      <c r="F25" s="12"/>
      <c r="G25" s="12">
        <v>92</v>
      </c>
      <c r="H25" s="8">
        <v>2001</v>
      </c>
      <c r="I25" s="23" t="s">
        <v>63</v>
      </c>
    </row>
    <row r="26" spans="1:9" s="19" customFormat="1" ht="24.95" customHeight="1" x14ac:dyDescent="0.15">
      <c r="A26" s="44"/>
      <c r="B26" s="5" t="s">
        <v>47</v>
      </c>
      <c r="C26" s="9">
        <v>30</v>
      </c>
      <c r="D26" s="5">
        <v>2130226</v>
      </c>
      <c r="E26" s="12">
        <v>502</v>
      </c>
      <c r="F26" s="12"/>
      <c r="G26" s="12">
        <v>92</v>
      </c>
      <c r="H26" s="8">
        <v>2001</v>
      </c>
      <c r="I26" s="23" t="s">
        <v>64</v>
      </c>
    </row>
    <row r="27" spans="1:9" s="15" customFormat="1" ht="24.95" customHeight="1" x14ac:dyDescent="0.15">
      <c r="A27" s="45" t="s">
        <v>13</v>
      </c>
      <c r="B27" s="13" t="s">
        <v>14</v>
      </c>
      <c r="C27" s="6">
        <f>SUM(C28:C30)</f>
        <v>90</v>
      </c>
      <c r="D27" s="13"/>
      <c r="E27" s="13"/>
      <c r="F27" s="13"/>
      <c r="G27" s="36"/>
      <c r="H27" s="13"/>
      <c r="I27" s="23"/>
    </row>
    <row r="28" spans="1:9" s="20" customFormat="1" ht="24.95" customHeight="1" x14ac:dyDescent="0.15">
      <c r="A28" s="46"/>
      <c r="B28" s="11" t="s">
        <v>15</v>
      </c>
      <c r="C28" s="26">
        <v>30</v>
      </c>
      <c r="D28" s="11">
        <v>2130226</v>
      </c>
      <c r="E28" s="12">
        <v>502</v>
      </c>
      <c r="F28" s="14"/>
      <c r="G28" s="12">
        <v>92</v>
      </c>
      <c r="H28" s="10">
        <v>2001</v>
      </c>
      <c r="I28" s="27" t="s">
        <v>65</v>
      </c>
    </row>
    <row r="29" spans="1:9" s="20" customFormat="1" ht="24.95" customHeight="1" x14ac:dyDescent="0.15">
      <c r="A29" s="47"/>
      <c r="B29" s="11" t="s">
        <v>44</v>
      </c>
      <c r="C29" s="26">
        <v>30</v>
      </c>
      <c r="D29" s="11">
        <v>2130226</v>
      </c>
      <c r="E29" s="12">
        <v>502</v>
      </c>
      <c r="F29" s="14"/>
      <c r="G29" s="12">
        <v>92</v>
      </c>
      <c r="H29" s="10">
        <v>2001</v>
      </c>
      <c r="I29" s="27" t="s">
        <v>66</v>
      </c>
    </row>
    <row r="30" spans="1:9" s="20" customFormat="1" ht="24.95" customHeight="1" x14ac:dyDescent="0.15">
      <c r="A30" s="47"/>
      <c r="B30" s="11" t="s">
        <v>43</v>
      </c>
      <c r="C30" s="26">
        <v>30</v>
      </c>
      <c r="D30" s="11">
        <v>2130226</v>
      </c>
      <c r="E30" s="12">
        <v>502</v>
      </c>
      <c r="F30" s="14"/>
      <c r="G30" s="12">
        <v>92</v>
      </c>
      <c r="H30" s="10">
        <v>2001</v>
      </c>
      <c r="I30" s="27" t="s">
        <v>67</v>
      </c>
    </row>
    <row r="31" spans="1:9" ht="24.95" customHeight="1" x14ac:dyDescent="0.15">
      <c r="A31" s="45" t="s">
        <v>18</v>
      </c>
      <c r="B31" s="28" t="s">
        <v>19</v>
      </c>
      <c r="C31" s="29">
        <f>C32+C33+C34</f>
        <v>90</v>
      </c>
      <c r="D31" s="30"/>
      <c r="E31" s="30"/>
      <c r="F31" s="30"/>
      <c r="G31" s="37"/>
      <c r="H31" s="30"/>
      <c r="I31" s="27"/>
    </row>
    <row r="32" spans="1:9" s="20" customFormat="1" ht="24.95" customHeight="1" x14ac:dyDescent="0.15">
      <c r="A32" s="47"/>
      <c r="B32" s="11" t="s">
        <v>35</v>
      </c>
      <c r="C32" s="26">
        <v>30</v>
      </c>
      <c r="D32" s="11">
        <v>2130226</v>
      </c>
      <c r="E32" s="12">
        <v>502</v>
      </c>
      <c r="F32" s="14"/>
      <c r="G32" s="12">
        <v>92</v>
      </c>
      <c r="H32" s="10">
        <v>2001</v>
      </c>
      <c r="I32" s="27" t="s">
        <v>68</v>
      </c>
    </row>
    <row r="33" spans="1:9" s="20" customFormat="1" ht="24.95" customHeight="1" x14ac:dyDescent="0.15">
      <c r="A33" s="47"/>
      <c r="B33" s="11" t="s">
        <v>42</v>
      </c>
      <c r="C33" s="26">
        <v>30</v>
      </c>
      <c r="D33" s="11">
        <v>2130226</v>
      </c>
      <c r="E33" s="12">
        <v>502</v>
      </c>
      <c r="F33" s="14"/>
      <c r="G33" s="12">
        <v>92</v>
      </c>
      <c r="H33" s="10">
        <v>2001</v>
      </c>
      <c r="I33" s="27" t="s">
        <v>69</v>
      </c>
    </row>
    <row r="34" spans="1:9" s="20" customFormat="1" ht="24.95" customHeight="1" x14ac:dyDescent="0.15">
      <c r="A34" s="46"/>
      <c r="B34" s="11" t="s">
        <v>70</v>
      </c>
      <c r="C34" s="26">
        <v>30</v>
      </c>
      <c r="D34" s="11">
        <v>2130226</v>
      </c>
      <c r="E34" s="12">
        <v>502</v>
      </c>
      <c r="F34" s="14"/>
      <c r="G34" s="12">
        <v>92</v>
      </c>
      <c r="H34" s="10">
        <v>2001</v>
      </c>
      <c r="I34" s="27" t="s">
        <v>71</v>
      </c>
    </row>
    <row r="35" spans="1:9" ht="24.95" customHeight="1" x14ac:dyDescent="0.15">
      <c r="A35" s="45" t="s">
        <v>16</v>
      </c>
      <c r="B35" s="28" t="s">
        <v>17</v>
      </c>
      <c r="C35" s="29">
        <f>C36</f>
        <v>30</v>
      </c>
      <c r="D35" s="30"/>
      <c r="E35" s="30"/>
      <c r="F35" s="30"/>
      <c r="G35" s="37"/>
      <c r="H35" s="30"/>
      <c r="I35" s="27"/>
    </row>
    <row r="36" spans="1:9" ht="24.95" customHeight="1" x14ac:dyDescent="0.15">
      <c r="A36" s="46"/>
      <c r="B36" s="11" t="s">
        <v>41</v>
      </c>
      <c r="C36" s="31">
        <v>30</v>
      </c>
      <c r="D36" s="11">
        <v>2130226</v>
      </c>
      <c r="E36" s="12">
        <v>502</v>
      </c>
      <c r="F36" s="14"/>
      <c r="G36" s="12">
        <v>92</v>
      </c>
      <c r="H36" s="10">
        <v>2001</v>
      </c>
      <c r="I36" s="27" t="s">
        <v>72</v>
      </c>
    </row>
    <row r="37" spans="1:9" ht="24.95" customHeight="1" x14ac:dyDescent="0.15">
      <c r="A37" s="48" t="s">
        <v>20</v>
      </c>
      <c r="B37" s="28" t="s">
        <v>21</v>
      </c>
      <c r="C37" s="29">
        <f>C38</f>
        <v>30</v>
      </c>
      <c r="D37" s="30"/>
      <c r="E37" s="30"/>
      <c r="F37" s="30"/>
      <c r="G37" s="37"/>
      <c r="H37" s="30"/>
      <c r="I37" s="27"/>
    </row>
    <row r="38" spans="1:9" s="20" customFormat="1" ht="24.95" customHeight="1" x14ac:dyDescent="0.15">
      <c r="A38" s="49"/>
      <c r="B38" s="11" t="s">
        <v>36</v>
      </c>
      <c r="C38" s="31">
        <v>30</v>
      </c>
      <c r="D38" s="11">
        <v>2130226</v>
      </c>
      <c r="E38" s="12">
        <v>502</v>
      </c>
      <c r="F38" s="14"/>
      <c r="G38" s="12">
        <v>92</v>
      </c>
      <c r="H38" s="10">
        <v>2001</v>
      </c>
      <c r="I38" s="27" t="s">
        <v>73</v>
      </c>
    </row>
  </sheetData>
  <autoFilter ref="A4:I38"/>
  <mergeCells count="14">
    <mergeCell ref="A27:A30"/>
    <mergeCell ref="A31:A34"/>
    <mergeCell ref="A35:A36"/>
    <mergeCell ref="A37:A38"/>
    <mergeCell ref="A12:A15"/>
    <mergeCell ref="A16:A18"/>
    <mergeCell ref="A19:A20"/>
    <mergeCell ref="A21:A22"/>
    <mergeCell ref="A23:A26"/>
    <mergeCell ref="A2:I2"/>
    <mergeCell ref="A5:B5"/>
    <mergeCell ref="A6:A7"/>
    <mergeCell ref="A8:A9"/>
    <mergeCell ref="A10:A11"/>
  </mergeCells>
  <phoneticPr fontId="17" type="noConversion"/>
  <pageMargins left="0.75" right="0.75" top="1" bottom="1" header="0.51" footer="0.51"/>
  <pageSetup paperSize="9" scale="6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