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defaultThemeVersion="124226"/>
  <bookViews>
    <workbookView xWindow="480225" yWindow="481020" windowWidth="18735" windowHeight="82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127" i="1"/>
  <c r="F125" s="1"/>
  <c r="F76"/>
  <c r="F75" s="1"/>
  <c r="F71" s="1"/>
  <c r="F12"/>
  <c r="F11" s="1"/>
  <c r="F7" s="1"/>
  <c r="F115"/>
  <c r="F112"/>
  <c r="F111"/>
  <c r="F106"/>
  <c r="F104"/>
  <c r="F103" s="1"/>
  <c r="F95"/>
  <c r="F92"/>
  <c r="F91"/>
  <c r="F83"/>
  <c r="F81"/>
  <c r="F80"/>
  <c r="F72"/>
  <c r="F69"/>
  <c r="F66"/>
  <c r="F65" s="1"/>
  <c r="F59"/>
  <c r="F55"/>
  <c r="F54" s="1"/>
  <c r="F50"/>
  <c r="F48"/>
  <c r="F47"/>
  <c r="F39"/>
  <c r="F37"/>
  <c r="F36"/>
  <c r="F31"/>
  <c r="F29"/>
  <c r="F28"/>
  <c r="F26"/>
  <c r="F23"/>
  <c r="F22" s="1"/>
  <c r="F19"/>
  <c r="F17"/>
  <c r="F16"/>
  <c r="F8"/>
  <c r="F6" l="1"/>
  <c r="F5" s="1"/>
</calcChain>
</file>

<file path=xl/sharedStrings.xml><?xml version="1.0" encoding="utf-8"?>
<sst xmlns="http://schemas.openxmlformats.org/spreadsheetml/2006/main" count="420" uniqueCount="290">
  <si>
    <t>附件：</t>
  </si>
  <si>
    <t>湖南省2016年经作新技术示范推广专项资金分配表</t>
  </si>
  <si>
    <t>金额单位：万元</t>
  </si>
  <si>
    <t>市州</t>
  </si>
  <si>
    <t>县市区</t>
  </si>
  <si>
    <t>项目名称</t>
  </si>
  <si>
    <t>实施单位</t>
  </si>
  <si>
    <t>财政支持环节与内容</t>
  </si>
  <si>
    <t>金额</t>
  </si>
  <si>
    <t>备注</t>
  </si>
  <si>
    <t>总计</t>
  </si>
  <si>
    <t>一、市州合计</t>
  </si>
  <si>
    <t>长沙市</t>
  </si>
  <si>
    <t>长沙市小计</t>
  </si>
  <si>
    <t>市本级及所辖区小计</t>
  </si>
  <si>
    <t>经济作物
技术示范</t>
  </si>
  <si>
    <t>长沙市农业局</t>
  </si>
  <si>
    <t>市经作科实施火龙果新品种新技术引进与示范基地建设</t>
  </si>
  <si>
    <t>长沙县</t>
  </si>
  <si>
    <t>长沙县农业局</t>
  </si>
  <si>
    <t>长沙县金井茶厂实施标准茶园建设</t>
  </si>
  <si>
    <t>省直管县市小计</t>
  </si>
  <si>
    <t>浏阳市</t>
  </si>
  <si>
    <t>浏阳市农业局</t>
  </si>
  <si>
    <t>浏阳市农技推广中心经作站实施浏阳早橘推广与示范</t>
  </si>
  <si>
    <t>浏阳市永芝康种养专业合作社实施中药材等种植推广</t>
  </si>
  <si>
    <t>宁乡县</t>
  </si>
  <si>
    <t>宁乡县农业局</t>
  </si>
  <si>
    <t>宁乡县明珠水果种植专业合作社实施青脆李新品种试验示范</t>
  </si>
  <si>
    <t>株洲市</t>
  </si>
  <si>
    <t>株洲市小计</t>
  </si>
  <si>
    <t>株洲市农业局</t>
  </si>
  <si>
    <t xml:space="preserve"> 株洲县</t>
  </si>
  <si>
    <t>株洲县农业局</t>
  </si>
  <si>
    <t>株洲市知青果园专业合作社是南方鲜食枣标准园建设</t>
  </si>
  <si>
    <t>茶陵县</t>
  </si>
  <si>
    <t>茶陵县农业局</t>
  </si>
  <si>
    <t>县经作站实施低产脐橙园综合改良示范片建设</t>
  </si>
  <si>
    <t>湘潭市</t>
  </si>
  <si>
    <t>湘潭市小计</t>
  </si>
  <si>
    <t>湘潭市农业局</t>
  </si>
  <si>
    <t>市经作科实施省力化种桑养蚕技术推广</t>
  </si>
  <si>
    <t>雨湖区</t>
  </si>
  <si>
    <t>雨湖区农业局</t>
  </si>
  <si>
    <t>湘潭市百果农业综合开发有限公司实施特色水果栽培示范</t>
  </si>
  <si>
    <t>湘乡市</t>
  </si>
  <si>
    <t>湘乡市农业局</t>
  </si>
  <si>
    <t>湖南益发农业开发有限公司实施特色水果种植基地建设</t>
  </si>
  <si>
    <t>衡阳市</t>
  </si>
  <si>
    <t>衡阳市小计</t>
  </si>
  <si>
    <t>衡阳市农业局</t>
  </si>
  <si>
    <t>市经作站实施葡萄新品种引进与示范</t>
  </si>
  <si>
    <t xml:space="preserve">衡南县          </t>
  </si>
  <si>
    <t>衡南县农业局</t>
  </si>
  <si>
    <t>县经作站在相市乡金紫村实施柑橘低产园综合改良示范</t>
  </si>
  <si>
    <t xml:space="preserve">衡山县          </t>
  </si>
  <si>
    <t>衡山县农业局</t>
  </si>
  <si>
    <t>立亚奇红心蜜柚种植专业合作社实施红心柚基地建设</t>
  </si>
  <si>
    <t>祁东县</t>
  </si>
  <si>
    <t>祁东县农业局</t>
  </si>
  <si>
    <t>县经作站实施茶叶新品种引进及无性种苗繁育圃建设</t>
  </si>
  <si>
    <t>耒阳市</t>
  </si>
  <si>
    <t>耒阳市农业局</t>
  </si>
  <si>
    <t>湖南水木芙蓉茶业有限公司实施“竹海午时茶”新工艺推广</t>
  </si>
  <si>
    <t>邵阳市</t>
  </si>
  <si>
    <t>邵阳市小计</t>
  </si>
  <si>
    <t>邵阳市农业局</t>
  </si>
  <si>
    <t>市经作科实施柑橘黄龙病防控与技术培训</t>
  </si>
  <si>
    <t xml:space="preserve">新邵县          </t>
  </si>
  <si>
    <t xml:space="preserve">新邵县农业局          </t>
  </si>
  <si>
    <t>县经作站实施紫玉淮山基地建设</t>
  </si>
  <si>
    <t xml:space="preserve">隆回县          </t>
  </si>
  <si>
    <t>隆回县农业局</t>
  </si>
  <si>
    <t>县农技推广中心实施隆回县猕猴桃新品种试验示范</t>
  </si>
  <si>
    <t>武冈市</t>
  </si>
  <si>
    <t>武冈市农业局</t>
  </si>
  <si>
    <t>市经作站实施脐橙新品种引进试验推广</t>
  </si>
  <si>
    <t>洞口县</t>
  </si>
  <si>
    <t>洞口县农业局</t>
  </si>
  <si>
    <t>县经作站实施柑橘完熟栽培技术示范</t>
  </si>
  <si>
    <t>新宁县</t>
  </si>
  <si>
    <t>新宁县农业局</t>
  </si>
  <si>
    <t>县经作站实施脐橙郁闭园提质改造</t>
  </si>
  <si>
    <t>邵阳县</t>
  </si>
  <si>
    <t>邵阳县农业局</t>
  </si>
  <si>
    <t>县经作站实施龙牙百合无公害优质高效栽培技术研究与推广</t>
  </si>
  <si>
    <t>城步县</t>
  </si>
  <si>
    <t>城步县农业局</t>
  </si>
  <si>
    <t>县经作站实施苗香梨栽培技术推广</t>
  </si>
  <si>
    <t>岳阳市</t>
  </si>
  <si>
    <t>岳阳市小计</t>
  </si>
  <si>
    <t>岳阳市农业局</t>
  </si>
  <si>
    <t>市经作科实施茶叶绿色防控技术示范推广</t>
  </si>
  <si>
    <t>平江县</t>
  </si>
  <si>
    <t>平江县农业局</t>
  </si>
  <si>
    <t>平江县园艺场实施红皮梨引种栽培试验</t>
  </si>
  <si>
    <t>华容县</t>
  </si>
  <si>
    <t>华容县农业局</t>
  </si>
  <si>
    <t>华容县星城水稻种植合作社实施棉田结构调整示范暨果蔗新品种繁殖试点</t>
  </si>
  <si>
    <t>岳阳县</t>
  </si>
  <si>
    <t>岳阳县农业局</t>
  </si>
  <si>
    <t>县经作站实施茶叶新品种试验示范</t>
  </si>
  <si>
    <t>常德市</t>
  </si>
  <si>
    <t>常德市小计</t>
  </si>
  <si>
    <t>常德市农业局</t>
  </si>
  <si>
    <t>市经作科实施水果新技术新品种引进示范与推广</t>
  </si>
  <si>
    <t>鼎城区</t>
  </si>
  <si>
    <t>鼎城区农业局</t>
  </si>
  <si>
    <t>区经作站实施蚕种场标准蚕桑园建设</t>
  </si>
  <si>
    <t>西洞庭管理区</t>
  </si>
  <si>
    <t>常德市西洞庭管理区农经局</t>
  </si>
  <si>
    <t>区农经局实施果蔗新品种对比试验与繁育</t>
  </si>
  <si>
    <t>津市市</t>
  </si>
  <si>
    <t>津市市农业局</t>
  </si>
  <si>
    <t>市经作站实施夏秋用桑新品种良繁技术推广</t>
  </si>
  <si>
    <t>澧县</t>
  </si>
  <si>
    <t>澧县农业局</t>
  </si>
  <si>
    <t>县经作站实施棉花轻简化栽培技术推广</t>
  </si>
  <si>
    <t>澧县祥龙龙牙百合种植专业合作社实施百合示范园建设</t>
  </si>
  <si>
    <t>桃源县</t>
  </si>
  <si>
    <t>桃源县农业局</t>
  </si>
  <si>
    <t>桃源县国钦棉专业合作社实施棉花轻简化栽培技术推广</t>
  </si>
  <si>
    <t>石门县</t>
  </si>
  <si>
    <t>石门县农业局</t>
  </si>
  <si>
    <t>石门县湘秀红柑橘专业合作社实施柑橘新品种引进与示范基地建设</t>
  </si>
  <si>
    <t>张家界市</t>
  </si>
  <si>
    <t>张家界市小计</t>
  </si>
  <si>
    <t>张家界市农业局</t>
  </si>
  <si>
    <t>市经作科实施软籽石榴引种与栽培试验示范</t>
  </si>
  <si>
    <t xml:space="preserve">永定区          </t>
  </si>
  <si>
    <t>永定区农业局</t>
  </si>
  <si>
    <t>区经作站实施蓝莓生产示范基地建设</t>
  </si>
  <si>
    <t xml:space="preserve">慈利县          </t>
  </si>
  <si>
    <t>慈利县农业局</t>
  </si>
  <si>
    <t>县经作站实施标准果园建设</t>
  </si>
  <si>
    <t>益阳市</t>
  </si>
  <si>
    <t>益阳市小计</t>
  </si>
  <si>
    <t>益阳市农业局</t>
  </si>
  <si>
    <t>市经作站实施茶叶绿色防控及机采技术示范</t>
  </si>
  <si>
    <t>赫山区</t>
  </si>
  <si>
    <t>赫山区农业局</t>
  </si>
  <si>
    <t>区经作站实施红蜜柚试验示范</t>
  </si>
  <si>
    <t>安化县</t>
  </si>
  <si>
    <t>安化县农业局</t>
  </si>
  <si>
    <t>安化县柑橘无病虫柑橘良种繁殖场实施柑橘新品种引进、筛选、试验示范</t>
  </si>
  <si>
    <t>湖南省高马溪茶业有限公司实施官仓低产茶园综合改良</t>
  </si>
  <si>
    <t>安化县云峰茶叶种植专业合作社实施有机茶园示范基地建设</t>
  </si>
  <si>
    <t>永州市</t>
  </si>
  <si>
    <t>永州市小计</t>
  </si>
  <si>
    <t>永州市农业局</t>
  </si>
  <si>
    <t>市经作科实施柑桔低产园综合改良示范片创建</t>
  </si>
  <si>
    <t xml:space="preserve">道县          </t>
  </si>
  <si>
    <t>道县农业局</t>
  </si>
  <si>
    <t>县经作站实施脐橙标准园建设项目</t>
  </si>
  <si>
    <t xml:space="preserve">宁远县          </t>
  </si>
  <si>
    <t>宁远县农业局</t>
  </si>
  <si>
    <t>宁远县舜源水果种植专业合作社实施水果品种引进</t>
  </si>
  <si>
    <t xml:space="preserve">江永县          </t>
  </si>
  <si>
    <t>江永县农业局</t>
  </si>
  <si>
    <t>县经作站实施晚熟杂柑栽培试验示范</t>
  </si>
  <si>
    <t xml:space="preserve">江华县          </t>
  </si>
  <si>
    <t>江华县农业局</t>
  </si>
  <si>
    <t>县经作站实施江华苦茶品种提纯选育及良种繁育</t>
  </si>
  <si>
    <t xml:space="preserve">蓝山县          </t>
  </si>
  <si>
    <t>蓝山县农业局</t>
  </si>
  <si>
    <t>蓝山县景峰林业发展有限公司实施砂糖橘新技术示范推广</t>
  </si>
  <si>
    <t xml:space="preserve">新田县          </t>
  </si>
  <si>
    <t>新田县农业局</t>
  </si>
  <si>
    <t>县经作站实施葡萄标准园建设项目</t>
  </si>
  <si>
    <t xml:space="preserve">双牌县          </t>
  </si>
  <si>
    <t>双牌县农业局</t>
  </si>
  <si>
    <t>县经作站实施阳明山高山雪莲果种苗繁育项目</t>
  </si>
  <si>
    <t>郴州市</t>
  </si>
  <si>
    <t>郴州市小计</t>
  </si>
  <si>
    <t>郴州市农业局</t>
  </si>
  <si>
    <t>市经作科实施标准果园建设</t>
  </si>
  <si>
    <t>市农科所实施黄桃新品种选育及丰产栽培技术示范</t>
  </si>
  <si>
    <t>资兴市</t>
  </si>
  <si>
    <t>资兴市农业局</t>
  </si>
  <si>
    <t>市经作站实施乌龙茶优良茶树品种试验示范</t>
  </si>
  <si>
    <t>永兴县</t>
  </si>
  <si>
    <t>永兴县农业局</t>
  </si>
  <si>
    <t>县经作站冰糖橙良种繁育示范</t>
  </si>
  <si>
    <t>宜章县</t>
  </si>
  <si>
    <t>宜章县农业局</t>
  </si>
  <si>
    <t>莽山瑶族乡黄家塝村实施莽山茶叶产业提质改造</t>
  </si>
  <si>
    <t>嘉禾县</t>
  </si>
  <si>
    <t>嘉禾县农业局</t>
  </si>
  <si>
    <t>县经作站实施美国红提避雨栽培技术示范</t>
  </si>
  <si>
    <t>临武县</t>
  </si>
  <si>
    <t>临武县农业局</t>
  </si>
  <si>
    <t>临武县福顺园黄心柚种植专业合作社实施柑橘新品种引进、选育和苗圃扩繁</t>
  </si>
  <si>
    <t>桂东县</t>
  </si>
  <si>
    <t>桂东县农业局</t>
  </si>
  <si>
    <t>桂东县大塘镇蛟洲村实施特色水果新品种试验示范</t>
  </si>
  <si>
    <t>安仁县</t>
  </si>
  <si>
    <t>安仁县农业局</t>
  </si>
  <si>
    <t>县经作站实施脐橙标准园建设</t>
  </si>
  <si>
    <t>娄底市</t>
  </si>
  <si>
    <t>娄底市小计</t>
  </si>
  <si>
    <t>娄底市农业局</t>
  </si>
  <si>
    <t>市经作科实施品牌茶工程标准茶园建设</t>
  </si>
  <si>
    <t>涟源市</t>
  </si>
  <si>
    <t>涟源市农业局</t>
  </si>
  <si>
    <t>县经作站实施早酥红梨新品种引进示范</t>
  </si>
  <si>
    <t>冷水江市</t>
  </si>
  <si>
    <t>冷水江市农业局</t>
  </si>
  <si>
    <t>冷水江市南蓝蓝莓种植专业合作社基地</t>
  </si>
  <si>
    <t xml:space="preserve">双峰县          </t>
  </si>
  <si>
    <t>双峰县农业局</t>
  </si>
  <si>
    <t>双峰县高托水果种植专业合作社</t>
  </si>
  <si>
    <t>新化县</t>
  </si>
  <si>
    <t>新化县农业局</t>
  </si>
  <si>
    <t>新化县桑梓镇云贵果木种植专业合作社杨梅基地建设</t>
  </si>
  <si>
    <t xml:space="preserve">怀化市  </t>
  </si>
  <si>
    <t>怀化市小计</t>
  </si>
  <si>
    <t>怀化市本级</t>
  </si>
  <si>
    <t>怀化市农业局</t>
  </si>
  <si>
    <t>市经作站实施茶叶标准化生产示范</t>
  </si>
  <si>
    <t>鹤城区</t>
  </si>
  <si>
    <t>鹤城区农业局</t>
  </si>
  <si>
    <t>怀化市自然园现代农业有限公司实施八月札水果标准园建设</t>
  </si>
  <si>
    <t>沅陵县</t>
  </si>
  <si>
    <t>沅陵县农业局</t>
  </si>
  <si>
    <t>沅陵县皇妃碣滩生态有机茶专业合作社实施茶叶新技术示范</t>
  </si>
  <si>
    <t>辰溪县</t>
  </si>
  <si>
    <t>辰溪县农业局</t>
  </si>
  <si>
    <t>龙泉乡实施蜜柚基地建设</t>
  </si>
  <si>
    <t xml:space="preserve">溆浦县          </t>
  </si>
  <si>
    <t>溆浦县农业局</t>
  </si>
  <si>
    <t>溆浦县永华果业专业合作社实施柑橘低产园综合改良示范</t>
  </si>
  <si>
    <t>麻阳县</t>
  </si>
  <si>
    <t>麻阳县农业局</t>
  </si>
  <si>
    <t>县经作站实施猕猴桃绿色高效关键技术研究与示范</t>
  </si>
  <si>
    <t>芷江县</t>
  </si>
  <si>
    <t>芷江县农业局</t>
  </si>
  <si>
    <t>县经作站实施水蜜桃品种示范栽培</t>
  </si>
  <si>
    <t>洪江市</t>
  </si>
  <si>
    <t>洪江市农业局</t>
  </si>
  <si>
    <t>市经作站实施安江冰糖柚新品种试验示范</t>
  </si>
  <si>
    <t>洪江区</t>
  </si>
  <si>
    <t>洪江区农业局</t>
  </si>
  <si>
    <t>洪江区横岩乡菖蒲人家种植养殖专业合作社猕猴桃新品种示范</t>
  </si>
  <si>
    <t>靖州县</t>
  </si>
  <si>
    <t>靖州县农业局</t>
  </si>
  <si>
    <t>县经作站实施杨梅新技术推广示范</t>
  </si>
  <si>
    <t>通道县</t>
  </si>
  <si>
    <t>通道县农业局</t>
  </si>
  <si>
    <t>县经作站实施晚熟柑橘新品种试验示范</t>
  </si>
  <si>
    <t>湘西土家族苗族自治州小计</t>
  </si>
  <si>
    <t>湘西州农业局</t>
  </si>
  <si>
    <t>州经作站实施湘西茶叶有机绿色防控示范</t>
  </si>
  <si>
    <t>吉首市</t>
  </si>
  <si>
    <t>吉首市农业局</t>
  </si>
  <si>
    <t>市经作站实施椪柑老果园改造示范</t>
  </si>
  <si>
    <t>吉首市明安紫茶专业合作社实施湘西紫茶扩繁基地建设</t>
  </si>
  <si>
    <t>泸溪县</t>
  </si>
  <si>
    <t>泸溪县农业局</t>
  </si>
  <si>
    <t>县经作站实施狮子山葡萄示范园建设</t>
  </si>
  <si>
    <t>凤凰县</t>
  </si>
  <si>
    <t>凤凰县农业局</t>
  </si>
  <si>
    <t>县经作站实施高山葡萄新技术推广</t>
  </si>
  <si>
    <t>花垣县</t>
  </si>
  <si>
    <t>花垣县农业局</t>
  </si>
  <si>
    <t>县经作站实施猕猴桃有机栽培示范</t>
  </si>
  <si>
    <t>古丈县</t>
  </si>
  <si>
    <t>古丈县农业局</t>
  </si>
  <si>
    <t>县经作站实施绿茶群体品种选育</t>
  </si>
  <si>
    <t>永顺县</t>
  </si>
  <si>
    <t>永顺县农业局</t>
  </si>
  <si>
    <t>县经作站实施柑橘新品种示范园建设</t>
  </si>
  <si>
    <t>龙山县</t>
  </si>
  <si>
    <t>龙山县农业局</t>
  </si>
  <si>
    <t>龙山县开文百合农民专业合作社实施百合新技术示范推广</t>
  </si>
  <si>
    <t>二、省直合计</t>
  </si>
  <si>
    <t>省农委</t>
  </si>
  <si>
    <t>湖南省农作物种质资源保护与良种繁育中心</t>
  </si>
  <si>
    <t>湖南省农作物种质资源保护与良种繁育中心实施优质特色水果引进筛选及选育扩繁</t>
  </si>
  <si>
    <t>省农科院</t>
  </si>
  <si>
    <t>湖南省园艺研究所</t>
  </si>
  <si>
    <t>省园艺学会实施特色水果新品种引进试验</t>
  </si>
  <si>
    <t>湘西土家族苗族自治州</t>
    <phoneticPr fontId="5" type="noConversion"/>
  </si>
  <si>
    <t>小计</t>
    <phoneticPr fontId="5" type="noConversion"/>
  </si>
  <si>
    <t>市经作科实施葡萄栽培新技术示范与培训</t>
    <phoneticPr fontId="5" type="noConversion"/>
  </si>
  <si>
    <t>市本级</t>
  </si>
  <si>
    <t>市本级</t>
    <phoneticPr fontId="5" type="noConversion"/>
  </si>
  <si>
    <t>小计</t>
    <phoneticPr fontId="5" type="noConversion"/>
  </si>
  <si>
    <t>小计</t>
    <phoneticPr fontId="5" type="noConversion"/>
  </si>
  <si>
    <t>州本级</t>
    <phoneticPr fontId="5" type="noConversion"/>
  </si>
  <si>
    <t>30299其他商品和服务支出</t>
    <phoneticPr fontId="5" type="noConversion"/>
  </si>
</sst>
</file>

<file path=xl/styles.xml><?xml version="1.0" encoding="utf-8"?>
<styleSheet xmlns="http://schemas.openxmlformats.org/spreadsheetml/2006/main">
  <fonts count="24">
    <font>
      <sz val="11"/>
      <color indexed="8"/>
      <name val="宋体"/>
      <charset val="134"/>
    </font>
    <font>
      <b/>
      <sz val="14"/>
      <name val="宋体"/>
      <family val="3"/>
      <charset val="134"/>
    </font>
    <font>
      <sz val="9"/>
      <name val="Times New Roman"/>
      <family val="1"/>
    </font>
    <font>
      <sz val="9"/>
      <name val="宋体"/>
      <family val="3"/>
      <charset val="134"/>
    </font>
    <font>
      <b/>
      <sz val="9"/>
      <name val="宋体"/>
      <family val="3"/>
      <charset val="134"/>
    </font>
    <font>
      <sz val="9"/>
      <name val="宋体"/>
      <family val="3"/>
      <charset val="134"/>
    </font>
    <font>
      <sz val="11"/>
      <color indexed="8"/>
      <name val="宋体"/>
      <family val="3"/>
      <charset val="134"/>
    </font>
    <font>
      <sz val="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1"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3" fillId="3" borderId="0" applyNumberFormat="0" applyBorder="0" applyAlignment="0" applyProtection="0">
      <alignment vertical="center"/>
    </xf>
    <xf numFmtId="0" fontId="12" fillId="4" borderId="0" applyNumberFormat="0" applyBorder="0" applyAlignment="0" applyProtection="0">
      <alignment vertical="center"/>
    </xf>
    <xf numFmtId="0" fontId="22" fillId="0" borderId="4" applyNumberFormat="0" applyFill="0" applyAlignment="0" applyProtection="0">
      <alignment vertical="center"/>
    </xf>
    <xf numFmtId="0" fontId="17" fillId="16" borderId="5" applyNumberFormat="0" applyAlignment="0" applyProtection="0">
      <alignment vertical="center"/>
    </xf>
    <xf numFmtId="0" fontId="19" fillId="17" borderId="6" applyNumberFormat="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7" applyNumberFormat="0" applyFill="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21" borderId="0" applyNumberFormat="0" applyBorder="0" applyAlignment="0" applyProtection="0">
      <alignment vertical="center"/>
    </xf>
    <xf numFmtId="0" fontId="14" fillId="22" borderId="0" applyNumberFormat="0" applyBorder="0" applyAlignment="0" applyProtection="0">
      <alignment vertical="center"/>
    </xf>
    <xf numFmtId="0" fontId="16" fillId="16" borderId="8" applyNumberFormat="0" applyAlignment="0" applyProtection="0">
      <alignment vertical="center"/>
    </xf>
    <xf numFmtId="0" fontId="15" fillId="7" borderId="5" applyNumberFormat="0" applyAlignment="0" applyProtection="0">
      <alignment vertical="center"/>
    </xf>
    <xf numFmtId="0" fontId="6" fillId="23" borderId="9" applyNumberFormat="0" applyFont="0" applyAlignment="0" applyProtection="0">
      <alignment vertical="center"/>
    </xf>
  </cellStyleXfs>
  <cellXfs count="26">
    <xf numFmtId="0" fontId="0" fillId="0" borderId="0" xfId="0">
      <alignment vertical="center"/>
    </xf>
    <xf numFmtId="0" fontId="0" fillId="0" borderId="0" xfId="0" applyAlignment="1">
      <alignment horizontal="left" vertical="center"/>
    </xf>
    <xf numFmtId="0" fontId="0" fillId="0" borderId="0" xfId="0" applyFont="1">
      <alignment vertical="center"/>
    </xf>
    <xf numFmtId="0" fontId="3" fillId="0" borderId="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vertical="center" wrapText="1"/>
    </xf>
    <xf numFmtId="0" fontId="4" fillId="0" borderId="10" xfId="0" applyFont="1" applyFill="1" applyBorder="1" applyAlignment="1">
      <alignment horizontal="justify"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cellXfs>
  <cellStyles count="42">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42"/>
  <sheetViews>
    <sheetView tabSelected="1" workbookViewId="0">
      <selection activeCell="J137" sqref="J137"/>
    </sheetView>
  </sheetViews>
  <sheetFormatPr defaultColWidth="9" defaultRowHeight="13.5"/>
  <cols>
    <col min="1" max="1" width="7.625" customWidth="1"/>
    <col min="2" max="2" width="13" customWidth="1"/>
    <col min="3" max="3" width="8.125" customWidth="1"/>
    <col min="4" max="4" width="17.875" customWidth="1"/>
    <col min="5" max="5" width="26.375" style="1" customWidth="1"/>
    <col min="6" max="6" width="9.75" style="2" customWidth="1"/>
    <col min="7" max="7" width="6.125" customWidth="1"/>
  </cols>
  <sheetData>
    <row r="1" spans="1:7" ht="18.95" customHeight="1">
      <c r="A1" s="20" t="s">
        <v>0</v>
      </c>
      <c r="B1" s="20"/>
      <c r="C1" s="20"/>
      <c r="D1" s="20"/>
      <c r="E1" s="20"/>
      <c r="F1" s="20"/>
      <c r="G1" s="20"/>
    </row>
    <row r="2" spans="1:7" ht="24.95" customHeight="1">
      <c r="A2" s="21" t="s">
        <v>1</v>
      </c>
      <c r="B2" s="22"/>
      <c r="C2" s="22"/>
      <c r="D2" s="22"/>
      <c r="E2" s="23"/>
      <c r="F2" s="22"/>
      <c r="G2" s="22"/>
    </row>
    <row r="3" spans="1:7" ht="24.95" customHeight="1">
      <c r="A3" s="24" t="s">
        <v>2</v>
      </c>
      <c r="B3" s="24"/>
      <c r="C3" s="24"/>
      <c r="D3" s="24"/>
      <c r="E3" s="25"/>
      <c r="F3" s="24"/>
      <c r="G3" s="24"/>
    </row>
    <row r="4" spans="1:7" ht="24.95" customHeight="1">
      <c r="A4" s="4" t="s">
        <v>3</v>
      </c>
      <c r="B4" s="4" t="s">
        <v>4</v>
      </c>
      <c r="C4" s="4" t="s">
        <v>5</v>
      </c>
      <c r="D4" s="4" t="s">
        <v>6</v>
      </c>
      <c r="E4" s="4" t="s">
        <v>7</v>
      </c>
      <c r="F4" s="4" t="s">
        <v>8</v>
      </c>
      <c r="G4" s="4" t="s">
        <v>9</v>
      </c>
    </row>
    <row r="5" spans="1:7" ht="24.95" customHeight="1">
      <c r="A5" s="4" t="s">
        <v>10</v>
      </c>
      <c r="B5" s="4"/>
      <c r="C5" s="4"/>
      <c r="D5" s="4"/>
      <c r="E5" s="5"/>
      <c r="F5" s="6">
        <f>SUM(F6+F136)</f>
        <v>460</v>
      </c>
      <c r="G5" s="7"/>
    </row>
    <row r="6" spans="1:7" ht="24.95" customHeight="1">
      <c r="A6" s="4" t="s">
        <v>11</v>
      </c>
      <c r="B6" s="4"/>
      <c r="C6" s="4"/>
      <c r="D6" s="4"/>
      <c r="E6" s="5"/>
      <c r="F6" s="6">
        <f>F7+F16+F22+F28+F36+F47+F54+F65+F71+F80+F91+F103+F111+F125</f>
        <v>440</v>
      </c>
      <c r="G6" s="7"/>
    </row>
    <row r="7" spans="1:7" ht="24.95" customHeight="1">
      <c r="A7" s="17" t="s">
        <v>12</v>
      </c>
      <c r="B7" s="4" t="s">
        <v>13</v>
      </c>
      <c r="C7" s="4"/>
      <c r="D7" s="4"/>
      <c r="E7" s="5"/>
      <c r="F7" s="6">
        <f>F8+F11</f>
        <v>29</v>
      </c>
      <c r="G7" s="4"/>
    </row>
    <row r="8" spans="1:7" ht="24.95" customHeight="1">
      <c r="A8" s="18"/>
      <c r="B8" s="4" t="s">
        <v>14</v>
      </c>
      <c r="C8" s="4"/>
      <c r="D8" s="4"/>
      <c r="E8" s="8"/>
      <c r="F8" s="6">
        <f>F9+F10</f>
        <v>10</v>
      </c>
      <c r="G8" s="7"/>
    </row>
    <row r="9" spans="1:7" ht="24.95" customHeight="1">
      <c r="A9" s="18"/>
      <c r="B9" s="6" t="s">
        <v>285</v>
      </c>
      <c r="C9" s="6" t="s">
        <v>15</v>
      </c>
      <c r="D9" s="6" t="s">
        <v>16</v>
      </c>
      <c r="E9" s="8" t="s">
        <v>17</v>
      </c>
      <c r="F9" s="6">
        <v>5</v>
      </c>
      <c r="G9" s="7"/>
    </row>
    <row r="10" spans="1:7" ht="24.95" customHeight="1">
      <c r="A10" s="18"/>
      <c r="B10" s="6" t="s">
        <v>18</v>
      </c>
      <c r="C10" s="6" t="s">
        <v>15</v>
      </c>
      <c r="D10" s="6" t="s">
        <v>19</v>
      </c>
      <c r="E10" s="8" t="s">
        <v>20</v>
      </c>
      <c r="F10" s="6">
        <v>5</v>
      </c>
      <c r="G10" s="9"/>
    </row>
    <row r="11" spans="1:7" ht="24.95" customHeight="1">
      <c r="A11" s="18"/>
      <c r="B11" s="4" t="s">
        <v>21</v>
      </c>
      <c r="C11" s="4"/>
      <c r="D11" s="4"/>
      <c r="E11" s="5"/>
      <c r="F11" s="6">
        <f>F12+F15</f>
        <v>19</v>
      </c>
      <c r="G11" s="7"/>
    </row>
    <row r="12" spans="1:7" ht="24.95" customHeight="1">
      <c r="A12" s="18"/>
      <c r="B12" s="14" t="s">
        <v>22</v>
      </c>
      <c r="C12" s="6" t="s">
        <v>282</v>
      </c>
      <c r="D12" s="4"/>
      <c r="E12" s="5"/>
      <c r="F12" s="6">
        <f>SUM(F13:F14)</f>
        <v>13</v>
      </c>
      <c r="G12" s="7"/>
    </row>
    <row r="13" spans="1:7" ht="24.95" customHeight="1">
      <c r="A13" s="18"/>
      <c r="B13" s="15"/>
      <c r="C13" s="6" t="s">
        <v>15</v>
      </c>
      <c r="D13" s="6" t="s">
        <v>23</v>
      </c>
      <c r="E13" s="8" t="s">
        <v>24</v>
      </c>
      <c r="F13" s="6">
        <v>8</v>
      </c>
      <c r="G13" s="9"/>
    </row>
    <row r="14" spans="1:7" ht="24.95" customHeight="1">
      <c r="A14" s="18"/>
      <c r="B14" s="16"/>
      <c r="C14" s="6" t="s">
        <v>15</v>
      </c>
      <c r="D14" s="6" t="s">
        <v>23</v>
      </c>
      <c r="E14" s="8" t="s">
        <v>25</v>
      </c>
      <c r="F14" s="6">
        <v>5</v>
      </c>
      <c r="G14" s="9"/>
    </row>
    <row r="15" spans="1:7" ht="24.95" customHeight="1">
      <c r="A15" s="19"/>
      <c r="B15" s="6" t="s">
        <v>26</v>
      </c>
      <c r="C15" s="6" t="s">
        <v>15</v>
      </c>
      <c r="D15" s="6" t="s">
        <v>27</v>
      </c>
      <c r="E15" s="8" t="s">
        <v>28</v>
      </c>
      <c r="F15" s="6">
        <v>6</v>
      </c>
      <c r="G15" s="6"/>
    </row>
    <row r="16" spans="1:7" ht="24.95" customHeight="1">
      <c r="A16" s="17" t="s">
        <v>29</v>
      </c>
      <c r="B16" s="4" t="s">
        <v>30</v>
      </c>
      <c r="C16" s="4"/>
      <c r="D16" s="4"/>
      <c r="E16" s="5"/>
      <c r="F16" s="6">
        <f>F17+F19</f>
        <v>15</v>
      </c>
      <c r="G16" s="4"/>
    </row>
    <row r="17" spans="1:7" ht="24.95" customHeight="1">
      <c r="A17" s="18"/>
      <c r="B17" s="4" t="s">
        <v>14</v>
      </c>
      <c r="C17" s="4"/>
      <c r="D17" s="4"/>
      <c r="E17" s="5"/>
      <c r="F17" s="6">
        <f>F18</f>
        <v>5</v>
      </c>
      <c r="G17" s="7"/>
    </row>
    <row r="18" spans="1:7" ht="24.95" customHeight="1">
      <c r="A18" s="18"/>
      <c r="B18" s="6" t="s">
        <v>285</v>
      </c>
      <c r="C18" s="6" t="s">
        <v>15</v>
      </c>
      <c r="D18" s="6" t="s">
        <v>31</v>
      </c>
      <c r="E18" s="8" t="s">
        <v>283</v>
      </c>
      <c r="F18" s="6">
        <v>5</v>
      </c>
      <c r="G18" s="6"/>
    </row>
    <row r="19" spans="1:7" ht="24.95" customHeight="1">
      <c r="A19" s="18"/>
      <c r="B19" s="4" t="s">
        <v>21</v>
      </c>
      <c r="C19" s="4"/>
      <c r="D19" s="4"/>
      <c r="E19" s="5"/>
      <c r="F19" s="6">
        <f>F20+F21</f>
        <v>10</v>
      </c>
      <c r="G19" s="7"/>
    </row>
    <row r="20" spans="1:7" ht="24.95" customHeight="1">
      <c r="A20" s="18"/>
      <c r="B20" s="6" t="s">
        <v>32</v>
      </c>
      <c r="C20" s="6" t="s">
        <v>15</v>
      </c>
      <c r="D20" s="6" t="s">
        <v>33</v>
      </c>
      <c r="E20" s="8" t="s">
        <v>34</v>
      </c>
      <c r="F20" s="6">
        <v>5</v>
      </c>
      <c r="G20" s="9"/>
    </row>
    <row r="21" spans="1:7" ht="24.95" customHeight="1">
      <c r="A21" s="19"/>
      <c r="B21" s="6" t="s">
        <v>35</v>
      </c>
      <c r="C21" s="6" t="s">
        <v>15</v>
      </c>
      <c r="D21" s="6" t="s">
        <v>36</v>
      </c>
      <c r="E21" s="8" t="s">
        <v>37</v>
      </c>
      <c r="F21" s="6">
        <v>5</v>
      </c>
      <c r="G21" s="9"/>
    </row>
    <row r="22" spans="1:7" ht="24.95" customHeight="1">
      <c r="A22" s="17" t="s">
        <v>38</v>
      </c>
      <c r="B22" s="4" t="s">
        <v>39</v>
      </c>
      <c r="C22" s="4"/>
      <c r="D22" s="6"/>
      <c r="E22" s="5"/>
      <c r="F22" s="6">
        <f>F23+F26</f>
        <v>13</v>
      </c>
      <c r="G22" s="4"/>
    </row>
    <row r="23" spans="1:7" ht="24.95" customHeight="1">
      <c r="A23" s="18"/>
      <c r="B23" s="4" t="s">
        <v>14</v>
      </c>
      <c r="C23" s="4"/>
      <c r="D23" s="6"/>
      <c r="E23" s="5"/>
      <c r="F23" s="6">
        <f>F24+F25</f>
        <v>8</v>
      </c>
      <c r="G23" s="7"/>
    </row>
    <row r="24" spans="1:7" ht="24.95" customHeight="1">
      <c r="A24" s="18"/>
      <c r="B24" s="6" t="s">
        <v>285</v>
      </c>
      <c r="C24" s="6" t="s">
        <v>15</v>
      </c>
      <c r="D24" s="6" t="s">
        <v>40</v>
      </c>
      <c r="E24" s="8" t="s">
        <v>41</v>
      </c>
      <c r="F24" s="6">
        <v>5</v>
      </c>
      <c r="G24" s="7"/>
    </row>
    <row r="25" spans="1:7" ht="24.95" customHeight="1">
      <c r="A25" s="18"/>
      <c r="B25" s="6" t="s">
        <v>42</v>
      </c>
      <c r="C25" s="6" t="s">
        <v>15</v>
      </c>
      <c r="D25" s="6" t="s">
        <v>43</v>
      </c>
      <c r="E25" s="8" t="s">
        <v>44</v>
      </c>
      <c r="F25" s="6">
        <v>3</v>
      </c>
      <c r="G25" s="9"/>
    </row>
    <row r="26" spans="1:7" ht="24.95" customHeight="1">
      <c r="A26" s="18"/>
      <c r="B26" s="4" t="s">
        <v>21</v>
      </c>
      <c r="C26" s="4"/>
      <c r="D26" s="6"/>
      <c r="E26" s="5"/>
      <c r="F26" s="6">
        <f>F27</f>
        <v>5</v>
      </c>
      <c r="G26" s="7"/>
    </row>
    <row r="27" spans="1:7" ht="24.95" customHeight="1">
      <c r="A27" s="19"/>
      <c r="B27" s="6" t="s">
        <v>45</v>
      </c>
      <c r="C27" s="6" t="s">
        <v>15</v>
      </c>
      <c r="D27" s="6" t="s">
        <v>46</v>
      </c>
      <c r="E27" s="8" t="s">
        <v>47</v>
      </c>
      <c r="F27" s="6">
        <v>5</v>
      </c>
      <c r="G27" s="9"/>
    </row>
    <row r="28" spans="1:7" ht="24.95" customHeight="1">
      <c r="A28" s="17" t="s">
        <v>48</v>
      </c>
      <c r="B28" s="4" t="s">
        <v>49</v>
      </c>
      <c r="C28" s="4"/>
      <c r="D28" s="4"/>
      <c r="E28" s="5"/>
      <c r="F28" s="6">
        <f>F29+F31</f>
        <v>25</v>
      </c>
      <c r="G28" s="4"/>
    </row>
    <row r="29" spans="1:7" ht="24.95" customHeight="1">
      <c r="A29" s="18"/>
      <c r="B29" s="4" t="s">
        <v>14</v>
      </c>
      <c r="C29" s="4"/>
      <c r="D29" s="4"/>
      <c r="E29" s="5"/>
      <c r="F29" s="6">
        <f>F30</f>
        <v>5</v>
      </c>
      <c r="G29" s="7"/>
    </row>
    <row r="30" spans="1:7" ht="24.95" customHeight="1">
      <c r="A30" s="18"/>
      <c r="B30" s="6" t="s">
        <v>285</v>
      </c>
      <c r="C30" s="6" t="s">
        <v>15</v>
      </c>
      <c r="D30" s="6" t="s">
        <v>50</v>
      </c>
      <c r="E30" s="8" t="s">
        <v>51</v>
      </c>
      <c r="F30" s="6">
        <v>5</v>
      </c>
      <c r="G30" s="7"/>
    </row>
    <row r="31" spans="1:7" ht="24.95" customHeight="1">
      <c r="A31" s="18"/>
      <c r="B31" s="4" t="s">
        <v>21</v>
      </c>
      <c r="C31" s="4"/>
      <c r="D31" s="4"/>
      <c r="E31" s="5"/>
      <c r="F31" s="6">
        <f>F32+F33+F34+F35</f>
        <v>20</v>
      </c>
      <c r="G31" s="7"/>
    </row>
    <row r="32" spans="1:7" ht="24.95" customHeight="1">
      <c r="A32" s="18"/>
      <c r="B32" s="6" t="s">
        <v>52</v>
      </c>
      <c r="C32" s="6" t="s">
        <v>15</v>
      </c>
      <c r="D32" s="6" t="s">
        <v>53</v>
      </c>
      <c r="E32" s="8" t="s">
        <v>54</v>
      </c>
      <c r="F32" s="6">
        <v>5</v>
      </c>
      <c r="G32" s="9"/>
    </row>
    <row r="33" spans="1:7" ht="24.95" customHeight="1">
      <c r="A33" s="18"/>
      <c r="B33" s="6" t="s">
        <v>55</v>
      </c>
      <c r="C33" s="6" t="s">
        <v>15</v>
      </c>
      <c r="D33" s="6" t="s">
        <v>56</v>
      </c>
      <c r="E33" s="8" t="s">
        <v>57</v>
      </c>
      <c r="F33" s="6">
        <v>5</v>
      </c>
      <c r="G33" s="9"/>
    </row>
    <row r="34" spans="1:7" ht="24.95" customHeight="1">
      <c r="A34" s="18"/>
      <c r="B34" s="6" t="s">
        <v>58</v>
      </c>
      <c r="C34" s="6" t="s">
        <v>15</v>
      </c>
      <c r="D34" s="6" t="s">
        <v>59</v>
      </c>
      <c r="E34" s="8" t="s">
        <v>60</v>
      </c>
      <c r="F34" s="6">
        <v>5</v>
      </c>
      <c r="G34" s="9"/>
    </row>
    <row r="35" spans="1:7" ht="24.95" customHeight="1">
      <c r="A35" s="19"/>
      <c r="B35" s="6" t="s">
        <v>61</v>
      </c>
      <c r="C35" s="6" t="s">
        <v>15</v>
      </c>
      <c r="D35" s="6" t="s">
        <v>62</v>
      </c>
      <c r="E35" s="8" t="s">
        <v>63</v>
      </c>
      <c r="F35" s="6">
        <v>5</v>
      </c>
      <c r="G35" s="9"/>
    </row>
    <row r="36" spans="1:7" ht="24.95" customHeight="1">
      <c r="A36" s="17" t="s">
        <v>64</v>
      </c>
      <c r="B36" s="4" t="s">
        <v>65</v>
      </c>
      <c r="C36" s="4"/>
      <c r="D36" s="4"/>
      <c r="E36" s="5"/>
      <c r="F36" s="6">
        <f>F37+F39</f>
        <v>41</v>
      </c>
      <c r="G36" s="4"/>
    </row>
    <row r="37" spans="1:7" ht="24.95" customHeight="1">
      <c r="A37" s="18"/>
      <c r="B37" s="4" t="s">
        <v>14</v>
      </c>
      <c r="C37" s="4"/>
      <c r="D37" s="4"/>
      <c r="E37" s="5"/>
      <c r="F37" s="6">
        <f>F38</f>
        <v>5</v>
      </c>
      <c r="G37" s="7"/>
    </row>
    <row r="38" spans="1:7" ht="24.95" customHeight="1">
      <c r="A38" s="18"/>
      <c r="B38" s="6" t="s">
        <v>285</v>
      </c>
      <c r="C38" s="6" t="s">
        <v>15</v>
      </c>
      <c r="D38" s="6" t="s">
        <v>66</v>
      </c>
      <c r="E38" s="8" t="s">
        <v>67</v>
      </c>
      <c r="F38" s="6">
        <v>5</v>
      </c>
      <c r="G38" s="7"/>
    </row>
    <row r="39" spans="1:7" ht="24.95" customHeight="1">
      <c r="A39" s="18"/>
      <c r="B39" s="4" t="s">
        <v>21</v>
      </c>
      <c r="C39" s="4"/>
      <c r="D39" s="4"/>
      <c r="E39" s="5"/>
      <c r="F39" s="6">
        <f>SUM(F40:F46)</f>
        <v>36</v>
      </c>
      <c r="G39" s="7"/>
    </row>
    <row r="40" spans="1:7" ht="24.95" customHeight="1">
      <c r="A40" s="18"/>
      <c r="B40" s="6" t="s">
        <v>68</v>
      </c>
      <c r="C40" s="6" t="s">
        <v>15</v>
      </c>
      <c r="D40" s="6" t="s">
        <v>69</v>
      </c>
      <c r="E40" s="8" t="s">
        <v>70</v>
      </c>
      <c r="F40" s="6">
        <v>5</v>
      </c>
      <c r="G40" s="9"/>
    </row>
    <row r="41" spans="1:7" ht="24.95" customHeight="1">
      <c r="A41" s="18"/>
      <c r="B41" s="6" t="s">
        <v>71</v>
      </c>
      <c r="C41" s="6" t="s">
        <v>15</v>
      </c>
      <c r="D41" s="6" t="s">
        <v>72</v>
      </c>
      <c r="E41" s="8" t="s">
        <v>73</v>
      </c>
      <c r="F41" s="6">
        <v>5</v>
      </c>
      <c r="G41" s="9"/>
    </row>
    <row r="42" spans="1:7" ht="24.95" customHeight="1">
      <c r="A42" s="18"/>
      <c r="B42" s="6" t="s">
        <v>74</v>
      </c>
      <c r="C42" s="6" t="s">
        <v>15</v>
      </c>
      <c r="D42" s="6" t="s">
        <v>75</v>
      </c>
      <c r="E42" s="8" t="s">
        <v>76</v>
      </c>
      <c r="F42" s="6">
        <v>5</v>
      </c>
      <c r="G42" s="9"/>
    </row>
    <row r="43" spans="1:7" ht="24.95" customHeight="1">
      <c r="A43" s="18"/>
      <c r="B43" s="6" t="s">
        <v>77</v>
      </c>
      <c r="C43" s="6" t="s">
        <v>15</v>
      </c>
      <c r="D43" s="6" t="s">
        <v>78</v>
      </c>
      <c r="E43" s="8" t="s">
        <v>79</v>
      </c>
      <c r="F43" s="6">
        <v>6</v>
      </c>
      <c r="G43" s="9"/>
    </row>
    <row r="44" spans="1:7" ht="24.95" customHeight="1">
      <c r="A44" s="18"/>
      <c r="B44" s="6" t="s">
        <v>80</v>
      </c>
      <c r="C44" s="6" t="s">
        <v>15</v>
      </c>
      <c r="D44" s="6" t="s">
        <v>81</v>
      </c>
      <c r="E44" s="8" t="s">
        <v>82</v>
      </c>
      <c r="F44" s="6">
        <v>5</v>
      </c>
      <c r="G44" s="9"/>
    </row>
    <row r="45" spans="1:7" ht="24.95" customHeight="1">
      <c r="A45" s="18"/>
      <c r="B45" s="6" t="s">
        <v>83</v>
      </c>
      <c r="C45" s="6" t="s">
        <v>15</v>
      </c>
      <c r="D45" s="6" t="s">
        <v>84</v>
      </c>
      <c r="E45" s="8" t="s">
        <v>85</v>
      </c>
      <c r="F45" s="6">
        <v>5</v>
      </c>
      <c r="G45" s="9"/>
    </row>
    <row r="46" spans="1:7" ht="24.95" customHeight="1">
      <c r="A46" s="19"/>
      <c r="B46" s="6" t="s">
        <v>86</v>
      </c>
      <c r="C46" s="6" t="s">
        <v>15</v>
      </c>
      <c r="D46" s="6" t="s">
        <v>87</v>
      </c>
      <c r="E46" s="8" t="s">
        <v>88</v>
      </c>
      <c r="F46" s="6">
        <v>5</v>
      </c>
      <c r="G46" s="9"/>
    </row>
    <row r="47" spans="1:7" ht="24.95" customHeight="1">
      <c r="A47" s="17" t="s">
        <v>89</v>
      </c>
      <c r="B47" s="4" t="s">
        <v>90</v>
      </c>
      <c r="C47" s="4"/>
      <c r="D47" s="4"/>
      <c r="E47" s="5"/>
      <c r="F47" s="6">
        <f>F48+F50</f>
        <v>20</v>
      </c>
      <c r="G47" s="4"/>
    </row>
    <row r="48" spans="1:7" ht="24.95" customHeight="1">
      <c r="A48" s="18"/>
      <c r="B48" s="4" t="s">
        <v>14</v>
      </c>
      <c r="C48" s="4"/>
      <c r="D48" s="4"/>
      <c r="E48" s="5"/>
      <c r="F48" s="6">
        <f>F49</f>
        <v>5</v>
      </c>
      <c r="G48" s="7"/>
    </row>
    <row r="49" spans="1:7" ht="24.95" customHeight="1">
      <c r="A49" s="18"/>
      <c r="B49" s="6" t="s">
        <v>285</v>
      </c>
      <c r="C49" s="6" t="s">
        <v>15</v>
      </c>
      <c r="D49" s="6" t="s">
        <v>91</v>
      </c>
      <c r="E49" s="8" t="s">
        <v>92</v>
      </c>
      <c r="F49" s="6">
        <v>5</v>
      </c>
      <c r="G49" s="7"/>
    </row>
    <row r="50" spans="1:7" ht="24.95" customHeight="1">
      <c r="A50" s="18"/>
      <c r="B50" s="4" t="s">
        <v>21</v>
      </c>
      <c r="C50" s="4"/>
      <c r="D50" s="4"/>
      <c r="E50" s="5"/>
      <c r="F50" s="6">
        <f>F51+F52+F53</f>
        <v>15</v>
      </c>
      <c r="G50" s="7"/>
    </row>
    <row r="51" spans="1:7" ht="24.95" customHeight="1">
      <c r="A51" s="18"/>
      <c r="B51" s="6" t="s">
        <v>93</v>
      </c>
      <c r="C51" s="6" t="s">
        <v>15</v>
      </c>
      <c r="D51" s="6" t="s">
        <v>94</v>
      </c>
      <c r="E51" s="8" t="s">
        <v>95</v>
      </c>
      <c r="F51" s="6">
        <v>5</v>
      </c>
      <c r="G51" s="9"/>
    </row>
    <row r="52" spans="1:7" ht="24.95" customHeight="1">
      <c r="A52" s="18"/>
      <c r="B52" s="6" t="s">
        <v>96</v>
      </c>
      <c r="C52" s="6" t="s">
        <v>15</v>
      </c>
      <c r="D52" s="6" t="s">
        <v>97</v>
      </c>
      <c r="E52" s="8" t="s">
        <v>98</v>
      </c>
      <c r="F52" s="6">
        <v>5</v>
      </c>
      <c r="G52" s="9"/>
    </row>
    <row r="53" spans="1:7" ht="24.95" customHeight="1">
      <c r="A53" s="19"/>
      <c r="B53" s="6" t="s">
        <v>99</v>
      </c>
      <c r="C53" s="6" t="s">
        <v>15</v>
      </c>
      <c r="D53" s="6" t="s">
        <v>100</v>
      </c>
      <c r="E53" s="8" t="s">
        <v>101</v>
      </c>
      <c r="F53" s="6">
        <v>5</v>
      </c>
      <c r="G53" s="9"/>
    </row>
    <row r="54" spans="1:7" ht="24.95" customHeight="1">
      <c r="A54" s="17" t="s">
        <v>102</v>
      </c>
      <c r="B54" s="4" t="s">
        <v>103</v>
      </c>
      <c r="C54" s="4"/>
      <c r="D54" s="4"/>
      <c r="E54" s="5"/>
      <c r="F54" s="6">
        <f>F55+F59</f>
        <v>38</v>
      </c>
      <c r="G54" s="4"/>
    </row>
    <row r="55" spans="1:7" ht="24.95" customHeight="1">
      <c r="A55" s="18"/>
      <c r="B55" s="4" t="s">
        <v>14</v>
      </c>
      <c r="C55" s="4"/>
      <c r="D55" s="4"/>
      <c r="E55" s="5"/>
      <c r="F55" s="6">
        <f>SUM(F56:F58)</f>
        <v>14</v>
      </c>
      <c r="G55" s="7"/>
    </row>
    <row r="56" spans="1:7" ht="24.95" customHeight="1">
      <c r="A56" s="18"/>
      <c r="B56" s="6" t="s">
        <v>285</v>
      </c>
      <c r="C56" s="6" t="s">
        <v>15</v>
      </c>
      <c r="D56" s="6" t="s">
        <v>104</v>
      </c>
      <c r="E56" s="8" t="s">
        <v>105</v>
      </c>
      <c r="F56" s="6">
        <v>5</v>
      </c>
      <c r="G56" s="7"/>
    </row>
    <row r="57" spans="1:7" ht="24.95" customHeight="1">
      <c r="A57" s="18"/>
      <c r="B57" s="6" t="s">
        <v>106</v>
      </c>
      <c r="C57" s="6" t="s">
        <v>15</v>
      </c>
      <c r="D57" s="6" t="s">
        <v>107</v>
      </c>
      <c r="E57" s="8" t="s">
        <v>108</v>
      </c>
      <c r="F57" s="6">
        <v>5</v>
      </c>
      <c r="G57" s="9"/>
    </row>
    <row r="58" spans="1:7" ht="24.95" customHeight="1">
      <c r="A58" s="18"/>
      <c r="B58" s="6" t="s">
        <v>109</v>
      </c>
      <c r="C58" s="6" t="s">
        <v>15</v>
      </c>
      <c r="D58" s="6" t="s">
        <v>110</v>
      </c>
      <c r="E58" s="8" t="s">
        <v>111</v>
      </c>
      <c r="F58" s="6">
        <v>4</v>
      </c>
      <c r="G58" s="9"/>
    </row>
    <row r="59" spans="1:7" ht="24.95" customHeight="1">
      <c r="A59" s="18"/>
      <c r="B59" s="4" t="s">
        <v>21</v>
      </c>
      <c r="C59" s="4"/>
      <c r="D59" s="4"/>
      <c r="E59" s="5"/>
      <c r="F59" s="6">
        <f>SUM(F60:F64)</f>
        <v>24</v>
      </c>
      <c r="G59" s="7"/>
    </row>
    <row r="60" spans="1:7" ht="24.95" customHeight="1">
      <c r="A60" s="18"/>
      <c r="B60" s="6" t="s">
        <v>112</v>
      </c>
      <c r="C60" s="6" t="s">
        <v>15</v>
      </c>
      <c r="D60" s="6" t="s">
        <v>113</v>
      </c>
      <c r="E60" s="8" t="s">
        <v>114</v>
      </c>
      <c r="F60" s="6">
        <v>5</v>
      </c>
      <c r="G60" s="9"/>
    </row>
    <row r="61" spans="1:7" ht="24.95" customHeight="1">
      <c r="A61" s="18"/>
      <c r="B61" s="14" t="s">
        <v>115</v>
      </c>
      <c r="C61" s="6" t="s">
        <v>15</v>
      </c>
      <c r="D61" s="6" t="s">
        <v>116</v>
      </c>
      <c r="E61" s="8" t="s">
        <v>117</v>
      </c>
      <c r="F61" s="6">
        <v>5</v>
      </c>
      <c r="G61" s="9"/>
    </row>
    <row r="62" spans="1:7" ht="24.95" customHeight="1">
      <c r="A62" s="18"/>
      <c r="B62" s="16"/>
      <c r="C62" s="6" t="s">
        <v>15</v>
      </c>
      <c r="D62" s="6" t="s">
        <v>116</v>
      </c>
      <c r="E62" s="8" t="s">
        <v>118</v>
      </c>
      <c r="F62" s="6">
        <v>5</v>
      </c>
      <c r="G62" s="9"/>
    </row>
    <row r="63" spans="1:7" ht="24.95" customHeight="1">
      <c r="A63" s="18"/>
      <c r="B63" s="6" t="s">
        <v>119</v>
      </c>
      <c r="C63" s="6" t="s">
        <v>15</v>
      </c>
      <c r="D63" s="6" t="s">
        <v>120</v>
      </c>
      <c r="E63" s="8" t="s">
        <v>121</v>
      </c>
      <c r="F63" s="6">
        <v>4</v>
      </c>
      <c r="G63" s="9"/>
    </row>
    <row r="64" spans="1:7" ht="24.95" customHeight="1">
      <c r="A64" s="19"/>
      <c r="B64" s="6" t="s">
        <v>122</v>
      </c>
      <c r="C64" s="6" t="s">
        <v>15</v>
      </c>
      <c r="D64" s="6" t="s">
        <v>123</v>
      </c>
      <c r="E64" s="8" t="s">
        <v>124</v>
      </c>
      <c r="F64" s="6">
        <v>5</v>
      </c>
      <c r="G64" s="9"/>
    </row>
    <row r="65" spans="1:7" ht="24.95" customHeight="1">
      <c r="A65" s="17" t="s">
        <v>125</v>
      </c>
      <c r="B65" s="4" t="s">
        <v>126</v>
      </c>
      <c r="C65" s="4"/>
      <c r="D65" s="4"/>
      <c r="E65" s="5"/>
      <c r="F65" s="6">
        <f>F66+F69</f>
        <v>15</v>
      </c>
      <c r="G65" s="4"/>
    </row>
    <row r="66" spans="1:7" ht="24.95" customHeight="1">
      <c r="A66" s="18"/>
      <c r="B66" s="4" t="s">
        <v>14</v>
      </c>
      <c r="C66" s="4"/>
      <c r="D66" s="4"/>
      <c r="E66" s="5"/>
      <c r="F66" s="6">
        <f>F67+F68</f>
        <v>10</v>
      </c>
      <c r="G66" s="7"/>
    </row>
    <row r="67" spans="1:7" ht="24.95" customHeight="1">
      <c r="A67" s="18"/>
      <c r="B67" s="6" t="s">
        <v>285</v>
      </c>
      <c r="C67" s="6" t="s">
        <v>15</v>
      </c>
      <c r="D67" s="6" t="s">
        <v>127</v>
      </c>
      <c r="E67" s="8" t="s">
        <v>128</v>
      </c>
      <c r="F67" s="6">
        <v>5</v>
      </c>
      <c r="G67" s="7"/>
    </row>
    <row r="68" spans="1:7" ht="24.95" customHeight="1">
      <c r="A68" s="18"/>
      <c r="B68" s="6" t="s">
        <v>129</v>
      </c>
      <c r="C68" s="6" t="s">
        <v>15</v>
      </c>
      <c r="D68" s="6" t="s">
        <v>130</v>
      </c>
      <c r="E68" s="8" t="s">
        <v>131</v>
      </c>
      <c r="F68" s="6">
        <v>5</v>
      </c>
      <c r="G68" s="9"/>
    </row>
    <row r="69" spans="1:7" ht="24.95" customHeight="1">
      <c r="A69" s="18"/>
      <c r="B69" s="4" t="s">
        <v>21</v>
      </c>
      <c r="C69" s="4"/>
      <c r="D69" s="6"/>
      <c r="E69" s="8"/>
      <c r="F69" s="6">
        <f>F70</f>
        <v>5</v>
      </c>
      <c r="G69" s="7"/>
    </row>
    <row r="70" spans="1:7" ht="24.95" customHeight="1">
      <c r="A70" s="19"/>
      <c r="B70" s="6" t="s">
        <v>132</v>
      </c>
      <c r="C70" s="6" t="s">
        <v>15</v>
      </c>
      <c r="D70" s="6" t="s">
        <v>133</v>
      </c>
      <c r="E70" s="8" t="s">
        <v>134</v>
      </c>
      <c r="F70" s="6">
        <v>5</v>
      </c>
      <c r="G70" s="9"/>
    </row>
    <row r="71" spans="1:7" ht="24.95" customHeight="1">
      <c r="A71" s="17" t="s">
        <v>135</v>
      </c>
      <c r="B71" s="4" t="s">
        <v>136</v>
      </c>
      <c r="C71" s="4"/>
      <c r="D71" s="6"/>
      <c r="E71" s="8"/>
      <c r="F71" s="6">
        <f>F72+F75</f>
        <v>26</v>
      </c>
      <c r="G71" s="4"/>
    </row>
    <row r="72" spans="1:7" ht="24.95" customHeight="1">
      <c r="A72" s="18"/>
      <c r="B72" s="4" t="s">
        <v>14</v>
      </c>
      <c r="C72" s="4"/>
      <c r="D72" s="6"/>
      <c r="E72" s="8"/>
      <c r="F72" s="6">
        <f>F73+F74</f>
        <v>11</v>
      </c>
      <c r="G72" s="7"/>
    </row>
    <row r="73" spans="1:7" ht="24.95" customHeight="1">
      <c r="A73" s="18"/>
      <c r="B73" s="6" t="s">
        <v>285</v>
      </c>
      <c r="C73" s="6" t="s">
        <v>15</v>
      </c>
      <c r="D73" s="6" t="s">
        <v>137</v>
      </c>
      <c r="E73" s="8" t="s">
        <v>138</v>
      </c>
      <c r="F73" s="6">
        <v>5</v>
      </c>
      <c r="G73" s="7"/>
    </row>
    <row r="74" spans="1:7" ht="24.95" customHeight="1">
      <c r="A74" s="18"/>
      <c r="B74" s="6" t="s">
        <v>139</v>
      </c>
      <c r="C74" s="6" t="s">
        <v>15</v>
      </c>
      <c r="D74" s="6" t="s">
        <v>140</v>
      </c>
      <c r="E74" s="8" t="s">
        <v>141</v>
      </c>
      <c r="F74" s="6">
        <v>6</v>
      </c>
      <c r="G74" s="9"/>
    </row>
    <row r="75" spans="1:7" ht="24.95" customHeight="1">
      <c r="A75" s="18"/>
      <c r="B75" s="4" t="s">
        <v>21</v>
      </c>
      <c r="C75" s="4"/>
      <c r="D75" s="4"/>
      <c r="E75" s="5"/>
      <c r="F75" s="6">
        <f>F76</f>
        <v>15</v>
      </c>
      <c r="G75" s="7"/>
    </row>
    <row r="76" spans="1:7" ht="24.95" customHeight="1">
      <c r="A76" s="18"/>
      <c r="B76" s="14" t="s">
        <v>142</v>
      </c>
      <c r="C76" s="6" t="s">
        <v>286</v>
      </c>
      <c r="D76" s="4"/>
      <c r="E76" s="5"/>
      <c r="F76" s="6">
        <f>SUM(F77:F79)</f>
        <v>15</v>
      </c>
      <c r="G76" s="7"/>
    </row>
    <row r="77" spans="1:7" ht="24.95" customHeight="1">
      <c r="A77" s="18"/>
      <c r="B77" s="15"/>
      <c r="C77" s="6" t="s">
        <v>15</v>
      </c>
      <c r="D77" s="6" t="s">
        <v>143</v>
      </c>
      <c r="E77" s="8" t="s">
        <v>144</v>
      </c>
      <c r="F77" s="6">
        <v>5</v>
      </c>
      <c r="G77" s="9"/>
    </row>
    <row r="78" spans="1:7" ht="24.95" customHeight="1">
      <c r="A78" s="18"/>
      <c r="B78" s="15"/>
      <c r="C78" s="6" t="s">
        <v>15</v>
      </c>
      <c r="D78" s="6" t="s">
        <v>143</v>
      </c>
      <c r="E78" s="8" t="s">
        <v>145</v>
      </c>
      <c r="F78" s="6">
        <v>5</v>
      </c>
      <c r="G78" s="9"/>
    </row>
    <row r="79" spans="1:7" ht="24.95" customHeight="1">
      <c r="A79" s="19"/>
      <c r="B79" s="16"/>
      <c r="C79" s="6" t="s">
        <v>15</v>
      </c>
      <c r="D79" s="6" t="s">
        <v>143</v>
      </c>
      <c r="E79" s="8" t="s">
        <v>146</v>
      </c>
      <c r="F79" s="6">
        <v>5</v>
      </c>
      <c r="G79" s="9"/>
    </row>
    <row r="80" spans="1:7" ht="24.95" customHeight="1">
      <c r="A80" s="17" t="s">
        <v>147</v>
      </c>
      <c r="B80" s="4" t="s">
        <v>148</v>
      </c>
      <c r="C80" s="4"/>
      <c r="D80" s="6"/>
      <c r="E80" s="8"/>
      <c r="F80" s="6">
        <f>F81+F83</f>
        <v>41</v>
      </c>
      <c r="G80" s="4"/>
    </row>
    <row r="81" spans="1:7" ht="24.95" customHeight="1">
      <c r="A81" s="18"/>
      <c r="B81" s="4" t="s">
        <v>14</v>
      </c>
      <c r="C81" s="4"/>
      <c r="D81" s="6"/>
      <c r="E81" s="8"/>
      <c r="F81" s="6">
        <f>F82</f>
        <v>5</v>
      </c>
      <c r="G81" s="7"/>
    </row>
    <row r="82" spans="1:7" ht="24.95" customHeight="1">
      <c r="A82" s="18"/>
      <c r="B82" s="6" t="s">
        <v>285</v>
      </c>
      <c r="C82" s="6" t="s">
        <v>15</v>
      </c>
      <c r="D82" s="6" t="s">
        <v>149</v>
      </c>
      <c r="E82" s="8" t="s">
        <v>150</v>
      </c>
      <c r="F82" s="6">
        <v>5</v>
      </c>
      <c r="G82" s="7"/>
    </row>
    <row r="83" spans="1:7" ht="24.95" customHeight="1">
      <c r="A83" s="18"/>
      <c r="B83" s="4" t="s">
        <v>21</v>
      </c>
      <c r="C83" s="4"/>
      <c r="D83" s="4"/>
      <c r="E83" s="5"/>
      <c r="F83" s="6">
        <f>F84+F85+F86+F87+F88+F89+F90</f>
        <v>36</v>
      </c>
      <c r="G83" s="7"/>
    </row>
    <row r="84" spans="1:7" ht="24.95" customHeight="1">
      <c r="A84" s="18"/>
      <c r="B84" s="6" t="s">
        <v>151</v>
      </c>
      <c r="C84" s="6" t="s">
        <v>15</v>
      </c>
      <c r="D84" s="6" t="s">
        <v>152</v>
      </c>
      <c r="E84" s="8" t="s">
        <v>153</v>
      </c>
      <c r="F84" s="6">
        <v>5</v>
      </c>
      <c r="G84" s="9"/>
    </row>
    <row r="85" spans="1:7" ht="24.95" customHeight="1">
      <c r="A85" s="18"/>
      <c r="B85" s="6" t="s">
        <v>154</v>
      </c>
      <c r="C85" s="6" t="s">
        <v>15</v>
      </c>
      <c r="D85" s="6" t="s">
        <v>155</v>
      </c>
      <c r="E85" s="8" t="s">
        <v>156</v>
      </c>
      <c r="F85" s="6">
        <v>5</v>
      </c>
      <c r="G85" s="9"/>
    </row>
    <row r="86" spans="1:7" ht="24.95" customHeight="1">
      <c r="A86" s="18"/>
      <c r="B86" s="6" t="s">
        <v>157</v>
      </c>
      <c r="C86" s="6" t="s">
        <v>15</v>
      </c>
      <c r="D86" s="6" t="s">
        <v>158</v>
      </c>
      <c r="E86" s="8" t="s">
        <v>159</v>
      </c>
      <c r="F86" s="6">
        <v>5</v>
      </c>
      <c r="G86" s="9"/>
    </row>
    <row r="87" spans="1:7" ht="24.95" customHeight="1">
      <c r="A87" s="18"/>
      <c r="B87" s="6" t="s">
        <v>160</v>
      </c>
      <c r="C87" s="6" t="s">
        <v>15</v>
      </c>
      <c r="D87" s="6" t="s">
        <v>161</v>
      </c>
      <c r="E87" s="8" t="s">
        <v>162</v>
      </c>
      <c r="F87" s="6">
        <v>5</v>
      </c>
      <c r="G87" s="9"/>
    </row>
    <row r="88" spans="1:7" ht="24.95" customHeight="1">
      <c r="A88" s="18"/>
      <c r="B88" s="6" t="s">
        <v>163</v>
      </c>
      <c r="C88" s="6" t="s">
        <v>15</v>
      </c>
      <c r="D88" s="6" t="s">
        <v>164</v>
      </c>
      <c r="E88" s="8" t="s">
        <v>165</v>
      </c>
      <c r="F88" s="6">
        <v>6</v>
      </c>
      <c r="G88" s="9"/>
    </row>
    <row r="89" spans="1:7" ht="24.95" customHeight="1">
      <c r="A89" s="18"/>
      <c r="B89" s="6" t="s">
        <v>166</v>
      </c>
      <c r="C89" s="6" t="s">
        <v>15</v>
      </c>
      <c r="D89" s="6" t="s">
        <v>167</v>
      </c>
      <c r="E89" s="8" t="s">
        <v>168</v>
      </c>
      <c r="F89" s="6">
        <v>5</v>
      </c>
      <c r="G89" s="9"/>
    </row>
    <row r="90" spans="1:7" ht="24.95" customHeight="1">
      <c r="A90" s="19"/>
      <c r="B90" s="6" t="s">
        <v>169</v>
      </c>
      <c r="C90" s="6" t="s">
        <v>15</v>
      </c>
      <c r="D90" s="6" t="s">
        <v>170</v>
      </c>
      <c r="E90" s="8" t="s">
        <v>171</v>
      </c>
      <c r="F90" s="6">
        <v>5</v>
      </c>
      <c r="G90" s="9"/>
    </row>
    <row r="91" spans="1:7" ht="24.95" customHeight="1">
      <c r="A91" s="17" t="s">
        <v>172</v>
      </c>
      <c r="B91" s="4" t="s">
        <v>173</v>
      </c>
      <c r="C91" s="4"/>
      <c r="D91" s="4"/>
      <c r="E91" s="5"/>
      <c r="F91" s="6">
        <f>F92+F95</f>
        <v>48</v>
      </c>
      <c r="G91" s="4"/>
    </row>
    <row r="92" spans="1:7" ht="24.95" customHeight="1">
      <c r="A92" s="18"/>
      <c r="B92" s="4" t="s">
        <v>14</v>
      </c>
      <c r="C92" s="4"/>
      <c r="D92" s="4"/>
      <c r="E92" s="5"/>
      <c r="F92" s="6">
        <f>F93+F94</f>
        <v>10</v>
      </c>
      <c r="G92" s="7"/>
    </row>
    <row r="93" spans="1:7" ht="24.95" customHeight="1">
      <c r="A93" s="18"/>
      <c r="B93" s="14" t="s">
        <v>284</v>
      </c>
      <c r="C93" s="6" t="s">
        <v>15</v>
      </c>
      <c r="D93" s="6" t="s">
        <v>174</v>
      </c>
      <c r="E93" s="8" t="s">
        <v>175</v>
      </c>
      <c r="F93" s="6">
        <v>5</v>
      </c>
      <c r="G93" s="7"/>
    </row>
    <row r="94" spans="1:7" ht="24.95" customHeight="1">
      <c r="A94" s="18"/>
      <c r="B94" s="16"/>
      <c r="C94" s="6" t="s">
        <v>15</v>
      </c>
      <c r="D94" s="6" t="s">
        <v>174</v>
      </c>
      <c r="E94" s="8" t="s">
        <v>176</v>
      </c>
      <c r="F94" s="6">
        <v>5</v>
      </c>
      <c r="G94" s="9"/>
    </row>
    <row r="95" spans="1:7" ht="24.95" customHeight="1">
      <c r="A95" s="18"/>
      <c r="B95" s="4" t="s">
        <v>21</v>
      </c>
      <c r="C95" s="4"/>
      <c r="D95" s="6"/>
      <c r="E95" s="5"/>
      <c r="F95" s="6">
        <f>F96+F97+F98+F99+F100+F101+F102</f>
        <v>38</v>
      </c>
      <c r="G95" s="7"/>
    </row>
    <row r="96" spans="1:7" ht="24.95" customHeight="1">
      <c r="A96" s="18"/>
      <c r="B96" s="6" t="s">
        <v>177</v>
      </c>
      <c r="C96" s="6" t="s">
        <v>15</v>
      </c>
      <c r="D96" s="6" t="s">
        <v>178</v>
      </c>
      <c r="E96" s="8" t="s">
        <v>179</v>
      </c>
      <c r="F96" s="6">
        <v>8</v>
      </c>
      <c r="G96" s="9"/>
    </row>
    <row r="97" spans="1:7" ht="24.95" customHeight="1">
      <c r="A97" s="18"/>
      <c r="B97" s="6" t="s">
        <v>180</v>
      </c>
      <c r="C97" s="6" t="s">
        <v>15</v>
      </c>
      <c r="D97" s="6" t="s">
        <v>181</v>
      </c>
      <c r="E97" s="8" t="s">
        <v>182</v>
      </c>
      <c r="F97" s="6">
        <v>5</v>
      </c>
      <c r="G97" s="9"/>
    </row>
    <row r="98" spans="1:7" ht="24.95" customHeight="1">
      <c r="A98" s="18"/>
      <c r="B98" s="6" t="s">
        <v>183</v>
      </c>
      <c r="C98" s="6" t="s">
        <v>15</v>
      </c>
      <c r="D98" s="6" t="s">
        <v>184</v>
      </c>
      <c r="E98" s="8" t="s">
        <v>185</v>
      </c>
      <c r="F98" s="6">
        <v>5</v>
      </c>
      <c r="G98" s="9"/>
    </row>
    <row r="99" spans="1:7" ht="24.95" customHeight="1">
      <c r="A99" s="18"/>
      <c r="B99" s="6" t="s">
        <v>186</v>
      </c>
      <c r="C99" s="6" t="s">
        <v>15</v>
      </c>
      <c r="D99" s="6" t="s">
        <v>187</v>
      </c>
      <c r="E99" s="8" t="s">
        <v>188</v>
      </c>
      <c r="F99" s="6">
        <v>5</v>
      </c>
      <c r="G99" s="9"/>
    </row>
    <row r="100" spans="1:7" ht="24.95" customHeight="1">
      <c r="A100" s="18"/>
      <c r="B100" s="6" t="s">
        <v>189</v>
      </c>
      <c r="C100" s="6" t="s">
        <v>15</v>
      </c>
      <c r="D100" s="6" t="s">
        <v>190</v>
      </c>
      <c r="E100" s="8" t="s">
        <v>191</v>
      </c>
      <c r="F100" s="6">
        <v>5</v>
      </c>
      <c r="G100" s="9"/>
    </row>
    <row r="101" spans="1:7" ht="24.95" customHeight="1">
      <c r="A101" s="18"/>
      <c r="B101" s="6" t="s">
        <v>192</v>
      </c>
      <c r="C101" s="6" t="s">
        <v>15</v>
      </c>
      <c r="D101" s="6" t="s">
        <v>193</v>
      </c>
      <c r="E101" s="8" t="s">
        <v>194</v>
      </c>
      <c r="F101" s="6">
        <v>5</v>
      </c>
      <c r="G101" s="9"/>
    </row>
    <row r="102" spans="1:7" ht="24.95" customHeight="1">
      <c r="A102" s="19"/>
      <c r="B102" s="6" t="s">
        <v>195</v>
      </c>
      <c r="C102" s="6" t="s">
        <v>15</v>
      </c>
      <c r="D102" s="6" t="s">
        <v>196</v>
      </c>
      <c r="E102" s="8" t="s">
        <v>197</v>
      </c>
      <c r="F102" s="6">
        <v>5</v>
      </c>
      <c r="G102" s="9"/>
    </row>
    <row r="103" spans="1:7" ht="24.95" customHeight="1">
      <c r="A103" s="17" t="s">
        <v>198</v>
      </c>
      <c r="B103" s="4" t="s">
        <v>199</v>
      </c>
      <c r="C103" s="4"/>
      <c r="D103" s="4"/>
      <c r="E103" s="5"/>
      <c r="F103" s="6">
        <f>F104+F106</f>
        <v>27</v>
      </c>
      <c r="G103" s="4"/>
    </row>
    <row r="104" spans="1:7" ht="24.95" customHeight="1">
      <c r="A104" s="18"/>
      <c r="B104" s="4" t="s">
        <v>14</v>
      </c>
      <c r="C104" s="4"/>
      <c r="D104" s="4"/>
      <c r="E104" s="5"/>
      <c r="F104" s="6">
        <f>F105</f>
        <v>5</v>
      </c>
      <c r="G104" s="7"/>
    </row>
    <row r="105" spans="1:7" ht="24.95" customHeight="1">
      <c r="A105" s="18"/>
      <c r="B105" s="6" t="s">
        <v>285</v>
      </c>
      <c r="C105" s="6" t="s">
        <v>15</v>
      </c>
      <c r="D105" s="6" t="s">
        <v>200</v>
      </c>
      <c r="E105" s="8" t="s">
        <v>201</v>
      </c>
      <c r="F105" s="6">
        <v>5</v>
      </c>
      <c r="G105" s="7"/>
    </row>
    <row r="106" spans="1:7" ht="24.95" customHeight="1">
      <c r="A106" s="18"/>
      <c r="B106" s="4" t="s">
        <v>21</v>
      </c>
      <c r="C106" s="4"/>
      <c r="D106" s="4"/>
      <c r="E106" s="5"/>
      <c r="F106" s="6">
        <f>SUM(F107:F110)</f>
        <v>22</v>
      </c>
      <c r="G106" s="7"/>
    </row>
    <row r="107" spans="1:7" ht="24.95" customHeight="1">
      <c r="A107" s="18"/>
      <c r="B107" s="6" t="s">
        <v>202</v>
      </c>
      <c r="C107" s="6" t="s">
        <v>15</v>
      </c>
      <c r="D107" s="6" t="s">
        <v>203</v>
      </c>
      <c r="E107" s="8" t="s">
        <v>204</v>
      </c>
      <c r="F107" s="6">
        <v>5</v>
      </c>
      <c r="G107" s="9"/>
    </row>
    <row r="108" spans="1:7" ht="24.95" customHeight="1">
      <c r="A108" s="18"/>
      <c r="B108" s="6" t="s">
        <v>205</v>
      </c>
      <c r="C108" s="6" t="s">
        <v>15</v>
      </c>
      <c r="D108" s="6" t="s">
        <v>206</v>
      </c>
      <c r="E108" s="8" t="s">
        <v>207</v>
      </c>
      <c r="F108" s="6">
        <v>6</v>
      </c>
      <c r="G108" s="9"/>
    </row>
    <row r="109" spans="1:7" ht="24.95" customHeight="1">
      <c r="A109" s="18"/>
      <c r="B109" s="6" t="s">
        <v>208</v>
      </c>
      <c r="C109" s="6" t="s">
        <v>15</v>
      </c>
      <c r="D109" s="6" t="s">
        <v>209</v>
      </c>
      <c r="E109" s="8" t="s">
        <v>210</v>
      </c>
      <c r="F109" s="6">
        <v>6</v>
      </c>
      <c r="G109" s="9"/>
    </row>
    <row r="110" spans="1:7" ht="24.95" customHeight="1">
      <c r="A110" s="19"/>
      <c r="B110" s="6" t="s">
        <v>211</v>
      </c>
      <c r="C110" s="6" t="s">
        <v>15</v>
      </c>
      <c r="D110" s="6" t="s">
        <v>212</v>
      </c>
      <c r="E110" s="8" t="s">
        <v>213</v>
      </c>
      <c r="F110" s="6">
        <v>5</v>
      </c>
      <c r="G110" s="9"/>
    </row>
    <row r="111" spans="1:7" ht="24.95" customHeight="1">
      <c r="A111" s="17" t="s">
        <v>214</v>
      </c>
      <c r="B111" s="4" t="s">
        <v>215</v>
      </c>
      <c r="C111" s="4"/>
      <c r="D111" s="4"/>
      <c r="E111" s="5"/>
      <c r="F111" s="6">
        <f>F112+F115</f>
        <v>56</v>
      </c>
      <c r="G111" s="4"/>
    </row>
    <row r="112" spans="1:7" ht="24.95" customHeight="1">
      <c r="A112" s="18"/>
      <c r="B112" s="4" t="s">
        <v>14</v>
      </c>
      <c r="C112" s="4"/>
      <c r="D112" s="4"/>
      <c r="E112" s="5"/>
      <c r="F112" s="6">
        <f>F113+F114</f>
        <v>10</v>
      </c>
      <c r="G112" s="7"/>
    </row>
    <row r="113" spans="1:7" ht="24.95" customHeight="1">
      <c r="A113" s="18"/>
      <c r="B113" s="6" t="s">
        <v>216</v>
      </c>
      <c r="C113" s="6" t="s">
        <v>15</v>
      </c>
      <c r="D113" s="6" t="s">
        <v>217</v>
      </c>
      <c r="E113" s="8" t="s">
        <v>218</v>
      </c>
      <c r="F113" s="6">
        <v>5</v>
      </c>
      <c r="G113" s="7"/>
    </row>
    <row r="114" spans="1:7" ht="24.95" customHeight="1">
      <c r="A114" s="18"/>
      <c r="B114" s="6" t="s">
        <v>219</v>
      </c>
      <c r="C114" s="6" t="s">
        <v>15</v>
      </c>
      <c r="D114" s="6" t="s">
        <v>220</v>
      </c>
      <c r="E114" s="8" t="s">
        <v>221</v>
      </c>
      <c r="F114" s="6">
        <v>5</v>
      </c>
      <c r="G114" s="9"/>
    </row>
    <row r="115" spans="1:7" ht="24.95" customHeight="1">
      <c r="A115" s="18"/>
      <c r="B115" s="4" t="s">
        <v>21</v>
      </c>
      <c r="C115" s="4"/>
      <c r="D115" s="4"/>
      <c r="E115" s="5"/>
      <c r="F115" s="6">
        <f>F116+F117+F118+F119+F120+F121+F122+F123+F124</f>
        <v>46</v>
      </c>
      <c r="G115" s="7"/>
    </row>
    <row r="116" spans="1:7" ht="24.95" customHeight="1">
      <c r="A116" s="18"/>
      <c r="B116" s="6" t="s">
        <v>222</v>
      </c>
      <c r="C116" s="6" t="s">
        <v>15</v>
      </c>
      <c r="D116" s="6" t="s">
        <v>223</v>
      </c>
      <c r="E116" s="8" t="s">
        <v>224</v>
      </c>
      <c r="F116" s="6">
        <v>5</v>
      </c>
      <c r="G116" s="9"/>
    </row>
    <row r="117" spans="1:7" ht="24.95" customHeight="1">
      <c r="A117" s="18"/>
      <c r="B117" s="6" t="s">
        <v>225</v>
      </c>
      <c r="C117" s="6" t="s">
        <v>15</v>
      </c>
      <c r="D117" s="6" t="s">
        <v>226</v>
      </c>
      <c r="E117" s="8" t="s">
        <v>227</v>
      </c>
      <c r="F117" s="6">
        <v>5</v>
      </c>
      <c r="G117" s="9"/>
    </row>
    <row r="118" spans="1:7" ht="24.95" customHeight="1">
      <c r="A118" s="18"/>
      <c r="B118" s="6" t="s">
        <v>228</v>
      </c>
      <c r="C118" s="6" t="s">
        <v>15</v>
      </c>
      <c r="D118" s="6" t="s">
        <v>229</v>
      </c>
      <c r="E118" s="8" t="s">
        <v>230</v>
      </c>
      <c r="F118" s="6">
        <v>5</v>
      </c>
      <c r="G118" s="9"/>
    </row>
    <row r="119" spans="1:7" ht="24.95" customHeight="1">
      <c r="A119" s="18"/>
      <c r="B119" s="6" t="s">
        <v>231</v>
      </c>
      <c r="C119" s="6" t="s">
        <v>15</v>
      </c>
      <c r="D119" s="6" t="s">
        <v>232</v>
      </c>
      <c r="E119" s="8" t="s">
        <v>233</v>
      </c>
      <c r="F119" s="6">
        <v>5</v>
      </c>
      <c r="G119" s="9"/>
    </row>
    <row r="120" spans="1:7" ht="24.95" customHeight="1">
      <c r="A120" s="18"/>
      <c r="B120" s="6" t="s">
        <v>234</v>
      </c>
      <c r="C120" s="6" t="s">
        <v>15</v>
      </c>
      <c r="D120" s="6" t="s">
        <v>235</v>
      </c>
      <c r="E120" s="8" t="s">
        <v>236</v>
      </c>
      <c r="F120" s="6">
        <v>5</v>
      </c>
      <c r="G120" s="9"/>
    </row>
    <row r="121" spans="1:7" ht="24.95" customHeight="1">
      <c r="A121" s="18"/>
      <c r="B121" s="6" t="s">
        <v>237</v>
      </c>
      <c r="C121" s="6" t="s">
        <v>15</v>
      </c>
      <c r="D121" s="6" t="s">
        <v>238</v>
      </c>
      <c r="E121" s="8" t="s">
        <v>239</v>
      </c>
      <c r="F121" s="6">
        <v>6</v>
      </c>
      <c r="G121" s="9"/>
    </row>
    <row r="122" spans="1:7" ht="24.95" customHeight="1">
      <c r="A122" s="18"/>
      <c r="B122" s="6" t="s">
        <v>240</v>
      </c>
      <c r="C122" s="6" t="s">
        <v>15</v>
      </c>
      <c r="D122" s="6" t="s">
        <v>241</v>
      </c>
      <c r="E122" s="8" t="s">
        <v>242</v>
      </c>
      <c r="F122" s="6">
        <v>5</v>
      </c>
      <c r="G122" s="9"/>
    </row>
    <row r="123" spans="1:7" ht="24.95" customHeight="1">
      <c r="A123" s="18"/>
      <c r="B123" s="6" t="s">
        <v>243</v>
      </c>
      <c r="C123" s="6" t="s">
        <v>15</v>
      </c>
      <c r="D123" s="6" t="s">
        <v>244</v>
      </c>
      <c r="E123" s="8" t="s">
        <v>245</v>
      </c>
      <c r="F123" s="6">
        <v>5</v>
      </c>
      <c r="G123" s="9"/>
    </row>
    <row r="124" spans="1:7" ht="24.95" customHeight="1">
      <c r="A124" s="19"/>
      <c r="B124" s="6" t="s">
        <v>246</v>
      </c>
      <c r="C124" s="6" t="s">
        <v>15</v>
      </c>
      <c r="D124" s="6" t="s">
        <v>247</v>
      </c>
      <c r="E124" s="8" t="s">
        <v>248</v>
      </c>
      <c r="F124" s="6">
        <v>5</v>
      </c>
      <c r="G124" s="9"/>
    </row>
    <row r="125" spans="1:7" ht="36.75" customHeight="1">
      <c r="A125" s="17" t="s">
        <v>281</v>
      </c>
      <c r="B125" s="4" t="s">
        <v>249</v>
      </c>
      <c r="C125" s="4"/>
      <c r="D125" s="4"/>
      <c r="E125" s="8"/>
      <c r="F125" s="6">
        <f>F126+F127+F130+F131+F132+F133+F134+F135</f>
        <v>46</v>
      </c>
      <c r="G125" s="6"/>
    </row>
    <row r="126" spans="1:7" ht="34.5" customHeight="1">
      <c r="A126" s="18"/>
      <c r="B126" s="6" t="s">
        <v>288</v>
      </c>
      <c r="C126" s="6" t="s">
        <v>15</v>
      </c>
      <c r="D126" s="6" t="s">
        <v>250</v>
      </c>
      <c r="E126" s="8" t="s">
        <v>251</v>
      </c>
      <c r="F126" s="6">
        <v>5</v>
      </c>
      <c r="G126" s="6"/>
    </row>
    <row r="127" spans="1:7" ht="34.5" customHeight="1">
      <c r="A127" s="18"/>
      <c r="B127" s="14" t="s">
        <v>252</v>
      </c>
      <c r="C127" s="6" t="s">
        <v>287</v>
      </c>
      <c r="D127" s="6"/>
      <c r="E127" s="8"/>
      <c r="F127" s="6">
        <f>SUM(F128:F129)</f>
        <v>10</v>
      </c>
      <c r="G127" s="6"/>
    </row>
    <row r="128" spans="1:7" ht="24.95" customHeight="1">
      <c r="A128" s="18"/>
      <c r="B128" s="15"/>
      <c r="C128" s="6" t="s">
        <v>15</v>
      </c>
      <c r="D128" s="6" t="s">
        <v>253</v>
      </c>
      <c r="E128" s="8" t="s">
        <v>254</v>
      </c>
      <c r="F128" s="6">
        <v>5</v>
      </c>
      <c r="G128" s="9"/>
    </row>
    <row r="129" spans="1:7" ht="24.95" customHeight="1">
      <c r="A129" s="18"/>
      <c r="B129" s="16"/>
      <c r="C129" s="6" t="s">
        <v>15</v>
      </c>
      <c r="D129" s="6" t="s">
        <v>253</v>
      </c>
      <c r="E129" s="8" t="s">
        <v>255</v>
      </c>
      <c r="F129" s="6">
        <v>5</v>
      </c>
      <c r="G129" s="9"/>
    </row>
    <row r="130" spans="1:7" ht="24.95" customHeight="1">
      <c r="A130" s="18"/>
      <c r="B130" s="6" t="s">
        <v>256</v>
      </c>
      <c r="C130" s="6" t="s">
        <v>15</v>
      </c>
      <c r="D130" s="6" t="s">
        <v>257</v>
      </c>
      <c r="E130" s="8" t="s">
        <v>258</v>
      </c>
      <c r="F130" s="6">
        <v>5</v>
      </c>
      <c r="G130" s="9"/>
    </row>
    <row r="131" spans="1:7" ht="24.95" customHeight="1">
      <c r="A131" s="18"/>
      <c r="B131" s="6" t="s">
        <v>259</v>
      </c>
      <c r="C131" s="6" t="s">
        <v>15</v>
      </c>
      <c r="D131" s="6" t="s">
        <v>260</v>
      </c>
      <c r="E131" s="8" t="s">
        <v>261</v>
      </c>
      <c r="F131" s="6">
        <v>5</v>
      </c>
      <c r="G131" s="9"/>
    </row>
    <row r="132" spans="1:7" ht="24.95" customHeight="1">
      <c r="A132" s="18"/>
      <c r="B132" s="6" t="s">
        <v>262</v>
      </c>
      <c r="C132" s="6" t="s">
        <v>15</v>
      </c>
      <c r="D132" s="6" t="s">
        <v>263</v>
      </c>
      <c r="E132" s="8" t="s">
        <v>264</v>
      </c>
      <c r="F132" s="6">
        <v>5</v>
      </c>
      <c r="G132" s="9"/>
    </row>
    <row r="133" spans="1:7" ht="24.95" customHeight="1">
      <c r="A133" s="18"/>
      <c r="B133" s="6" t="s">
        <v>265</v>
      </c>
      <c r="C133" s="6" t="s">
        <v>15</v>
      </c>
      <c r="D133" s="6" t="s">
        <v>266</v>
      </c>
      <c r="E133" s="8" t="s">
        <v>267</v>
      </c>
      <c r="F133" s="6">
        <v>5</v>
      </c>
      <c r="G133" s="9"/>
    </row>
    <row r="134" spans="1:7" ht="24.95" customHeight="1">
      <c r="A134" s="18"/>
      <c r="B134" s="6" t="s">
        <v>268</v>
      </c>
      <c r="C134" s="6" t="s">
        <v>15</v>
      </c>
      <c r="D134" s="6" t="s">
        <v>269</v>
      </c>
      <c r="E134" s="8" t="s">
        <v>270</v>
      </c>
      <c r="F134" s="6">
        <v>5</v>
      </c>
      <c r="G134" s="9"/>
    </row>
    <row r="135" spans="1:7" ht="24.95" customHeight="1">
      <c r="A135" s="19"/>
      <c r="B135" s="6" t="s">
        <v>271</v>
      </c>
      <c r="C135" s="6" t="s">
        <v>15</v>
      </c>
      <c r="D135" s="6" t="s">
        <v>272</v>
      </c>
      <c r="E135" s="8" t="s">
        <v>273</v>
      </c>
      <c r="F135" s="6">
        <v>6</v>
      </c>
      <c r="G135" s="9"/>
    </row>
    <row r="136" spans="1:7" ht="24.95" customHeight="1">
      <c r="A136" s="10" t="s">
        <v>274</v>
      </c>
      <c r="B136" s="4"/>
      <c r="C136" s="4"/>
      <c r="D136" s="4"/>
      <c r="E136" s="5"/>
      <c r="F136" s="6">
        <v>20</v>
      </c>
      <c r="G136" s="7"/>
    </row>
    <row r="137" spans="1:7" ht="60.95" customHeight="1">
      <c r="A137" s="4" t="s">
        <v>275</v>
      </c>
      <c r="B137" s="6" t="s">
        <v>276</v>
      </c>
      <c r="C137" s="6" t="s">
        <v>15</v>
      </c>
      <c r="D137" s="6" t="s">
        <v>276</v>
      </c>
      <c r="E137" s="8" t="s">
        <v>277</v>
      </c>
      <c r="F137" s="6">
        <v>15</v>
      </c>
      <c r="G137" s="4" t="s">
        <v>289</v>
      </c>
    </row>
    <row r="138" spans="1:7" ht="48.75" customHeight="1">
      <c r="A138" s="4" t="s">
        <v>278</v>
      </c>
      <c r="B138" s="6" t="s">
        <v>279</v>
      </c>
      <c r="C138" s="6" t="s">
        <v>15</v>
      </c>
      <c r="D138" s="6" t="s">
        <v>279</v>
      </c>
      <c r="E138" s="8" t="s">
        <v>280</v>
      </c>
      <c r="F138" s="6">
        <v>5</v>
      </c>
      <c r="G138" s="4" t="s">
        <v>289</v>
      </c>
    </row>
    <row r="139" spans="1:7">
      <c r="A139" s="11"/>
      <c r="B139" s="12"/>
      <c r="C139" s="13"/>
      <c r="D139" s="13"/>
      <c r="E139" s="3"/>
      <c r="F139" s="12"/>
      <c r="G139" s="11"/>
    </row>
    <row r="140" spans="1:7">
      <c r="A140" s="11"/>
      <c r="B140" s="12"/>
      <c r="C140" s="13"/>
      <c r="D140" s="13"/>
      <c r="E140" s="3"/>
      <c r="F140" s="12"/>
      <c r="G140" s="11"/>
    </row>
    <row r="141" spans="1:7">
      <c r="A141" s="11"/>
      <c r="B141" s="12"/>
      <c r="C141" s="13"/>
      <c r="D141" s="13"/>
      <c r="E141" s="3"/>
      <c r="F141" s="12"/>
      <c r="G141" s="11"/>
    </row>
    <row r="142" spans="1:7">
      <c r="A142" s="11"/>
      <c r="B142" s="12"/>
      <c r="C142" s="13"/>
      <c r="D142" s="13"/>
      <c r="E142" s="3"/>
      <c r="F142" s="12"/>
      <c r="G142" s="11"/>
    </row>
  </sheetData>
  <mergeCells count="22">
    <mergeCell ref="A1:G1"/>
    <mergeCell ref="A2:G2"/>
    <mergeCell ref="A3:G3"/>
    <mergeCell ref="A7:A15"/>
    <mergeCell ref="B12:B14"/>
    <mergeCell ref="A16:A21"/>
    <mergeCell ref="B61:B62"/>
    <mergeCell ref="A103:A110"/>
    <mergeCell ref="A22:A27"/>
    <mergeCell ref="A28:A35"/>
    <mergeCell ref="A36:A46"/>
    <mergeCell ref="A47:A53"/>
    <mergeCell ref="A54:A64"/>
    <mergeCell ref="B76:B79"/>
    <mergeCell ref="B127:B129"/>
    <mergeCell ref="A111:A124"/>
    <mergeCell ref="A125:A135"/>
    <mergeCell ref="B93:B94"/>
    <mergeCell ref="A65:A70"/>
    <mergeCell ref="A71:A79"/>
    <mergeCell ref="A80:A90"/>
    <mergeCell ref="A91:A102"/>
  </mergeCells>
  <phoneticPr fontId="5" type="noConversion"/>
  <pageMargins left="0.69930555555555596" right="0.69930555555555596" top="0.75" bottom="0.75" header="0.3" footer="0.3"/>
  <pageSetup paperSize="9" orientation="portrait"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陈杰</cp:lastModifiedBy>
  <cp:lastPrinted>2016-06-12T03:38:00Z</cp:lastPrinted>
  <dcterms:created xsi:type="dcterms:W3CDTF">2006-09-13T11:21:00Z</dcterms:created>
  <dcterms:modified xsi:type="dcterms:W3CDTF">2016-07-07T08:17:12Z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