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7496" windowHeight="10368" firstSheet="2" activeTab="2"/>
  </bookViews>
  <sheets>
    <sheet name="宏1" sheetId="1" state="veryHidden" r:id="rId1"/>
    <sheet name="Macro1" sheetId="2" state="veryHidden" r:id="rId2"/>
    <sheet name="发文" sheetId="3" r:id="rId3"/>
  </sheets>
  <definedNames>
    <definedName name="_xlnm._FilterDatabase" localSheetId="2" hidden="1">发文!$A$4:$R$70</definedName>
    <definedName name="_xlnm.Print_Titles" localSheetId="2">发文!$4:$4</definedName>
  </definedNames>
  <calcPr calcId="145621" concurrentCalc="0"/>
</workbook>
</file>

<file path=xl/calcChain.xml><?xml version="1.0" encoding="utf-8"?>
<calcChain xmlns="http://schemas.openxmlformats.org/spreadsheetml/2006/main">
  <c r="C6" i="3" l="1"/>
  <c r="C9" i="3"/>
  <c r="C11" i="3"/>
  <c r="C20" i="3"/>
  <c r="C22" i="3"/>
  <c r="C25" i="3"/>
  <c r="C24" i="3"/>
  <c r="C30" i="3"/>
  <c r="C32" i="3"/>
  <c r="C38" i="3"/>
  <c r="C43" i="3"/>
  <c r="C47" i="3"/>
  <c r="C62" i="3"/>
  <c r="C5" i="3"/>
  <c r="D6" i="3"/>
  <c r="D9" i="3"/>
  <c r="D11" i="3"/>
  <c r="D20" i="3"/>
  <c r="D22" i="3"/>
  <c r="D25" i="3"/>
  <c r="D24" i="3"/>
  <c r="D30" i="3"/>
  <c r="D32" i="3"/>
  <c r="D38" i="3"/>
  <c r="D43" i="3"/>
  <c r="D47" i="3"/>
  <c r="D62" i="3"/>
  <c r="D5" i="3"/>
  <c r="E7" i="3"/>
  <c r="E8" i="3"/>
  <c r="E6" i="3"/>
  <c r="E10" i="3"/>
  <c r="E9" i="3"/>
  <c r="E12" i="3"/>
  <c r="E13" i="3"/>
  <c r="E14" i="3"/>
  <c r="E15" i="3"/>
  <c r="E16" i="3"/>
  <c r="E17" i="3"/>
  <c r="E18" i="3"/>
  <c r="E19" i="3"/>
  <c r="E11" i="3"/>
  <c r="E21" i="3"/>
  <c r="E20" i="3"/>
  <c r="E23" i="3"/>
  <c r="E22" i="3"/>
  <c r="E26" i="3"/>
  <c r="E27" i="3"/>
  <c r="E25" i="3"/>
  <c r="E28" i="3"/>
  <c r="E29" i="3"/>
  <c r="E24" i="3"/>
  <c r="E31" i="3"/>
  <c r="E30" i="3"/>
  <c r="E33" i="3"/>
  <c r="E34" i="3"/>
  <c r="E35" i="3"/>
  <c r="E36" i="3"/>
  <c r="E37" i="3"/>
  <c r="E32" i="3"/>
  <c r="E39" i="3"/>
  <c r="E40" i="3"/>
  <c r="E41" i="3"/>
  <c r="E42" i="3"/>
  <c r="E38" i="3"/>
  <c r="E44" i="3"/>
  <c r="E45" i="3"/>
  <c r="E46" i="3"/>
  <c r="E43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47" i="3"/>
  <c r="E63" i="3"/>
  <c r="E64" i="3"/>
  <c r="E65" i="3"/>
  <c r="E66" i="3"/>
  <c r="E67" i="3"/>
  <c r="E68" i="3"/>
  <c r="E69" i="3"/>
  <c r="E70" i="3"/>
  <c r="E62" i="3"/>
  <c r="E5" i="3"/>
  <c r="D48" i="3"/>
  <c r="E48" i="3"/>
  <c r="C48" i="3"/>
</calcChain>
</file>

<file path=xl/sharedStrings.xml><?xml version="1.0" encoding="utf-8"?>
<sst xmlns="http://schemas.openxmlformats.org/spreadsheetml/2006/main" count="141" uniqueCount="92">
  <si>
    <t>附件：</t>
  </si>
  <si>
    <t>市州</t>
  </si>
  <si>
    <t>湘财资环指〔2019〕65号提前下达计划</t>
    <phoneticPr fontId="10" type="noConversion"/>
  </si>
  <si>
    <t>调整计划</t>
    <phoneticPr fontId="10" type="noConversion"/>
  </si>
  <si>
    <t>本次收回金额</t>
    <phoneticPr fontId="10" type="noConversion"/>
  </si>
  <si>
    <t>2020年省级财政林业专项资金扶贫统筹收回明细表</t>
    <phoneticPr fontId="10" type="noConversion"/>
  </si>
  <si>
    <t>县市区/单位</t>
    <phoneticPr fontId="10" type="noConversion"/>
  </si>
  <si>
    <t>摘要/备注</t>
  </si>
  <si>
    <t>功能科
目编码</t>
    <phoneticPr fontId="10" type="noConversion"/>
  </si>
  <si>
    <t>政府经济
科目编码</t>
    <phoneticPr fontId="10" type="noConversion"/>
  </si>
  <si>
    <r>
      <rPr>
        <b/>
        <sz val="10"/>
        <rFont val="仿宋_GB2312"/>
        <family val="3"/>
        <charset val="134"/>
      </rPr>
      <t>国家级</t>
    </r>
  </si>
  <si>
    <r>
      <rPr>
        <b/>
        <sz val="10"/>
        <rFont val="仿宋_GB2312"/>
        <family val="3"/>
        <charset val="134"/>
      </rPr>
      <t>省级</t>
    </r>
  </si>
  <si>
    <r>
      <rPr>
        <b/>
        <sz val="10"/>
        <rFont val="仿宋_GB2312"/>
        <family val="3"/>
        <charset val="134"/>
      </rPr>
      <t>总计</t>
    </r>
    <phoneticPr fontId="10" type="noConversion"/>
  </si>
  <si>
    <r>
      <rPr>
        <b/>
        <sz val="10"/>
        <rFont val="仿宋_GB2312"/>
        <family val="3"/>
        <charset val="134"/>
      </rPr>
      <t>株洲市</t>
    </r>
  </si>
  <si>
    <r>
      <rPr>
        <b/>
        <sz val="10"/>
        <rFont val="仿宋_GB2312"/>
        <family val="3"/>
        <charset val="134"/>
      </rPr>
      <t>株洲市小计</t>
    </r>
  </si>
  <si>
    <r>
      <rPr>
        <sz val="10"/>
        <rFont val="仿宋_GB2312"/>
        <family val="3"/>
        <charset val="134"/>
      </rPr>
      <t>茶陵县</t>
    </r>
  </si>
  <si>
    <r>
      <rPr>
        <sz val="10"/>
        <rFont val="仿宋_GB2312"/>
        <family val="3"/>
        <charset val="134"/>
      </rPr>
      <t>炎陵县</t>
    </r>
  </si>
  <si>
    <r>
      <rPr>
        <b/>
        <sz val="10"/>
        <rFont val="仿宋_GB2312"/>
        <family val="3"/>
        <charset val="134"/>
      </rPr>
      <t>衡阳市</t>
    </r>
  </si>
  <si>
    <r>
      <rPr>
        <b/>
        <sz val="10"/>
        <rFont val="仿宋_GB2312"/>
        <family val="3"/>
        <charset val="134"/>
      </rPr>
      <t>衡阳市小计</t>
    </r>
  </si>
  <si>
    <r>
      <rPr>
        <sz val="10"/>
        <rFont val="仿宋_GB2312"/>
        <family val="3"/>
        <charset val="134"/>
      </rPr>
      <t>祁东县</t>
    </r>
  </si>
  <si>
    <r>
      <rPr>
        <b/>
        <sz val="10"/>
        <rFont val="仿宋_GB2312"/>
        <family val="3"/>
        <charset val="134"/>
      </rPr>
      <t>邵阳市</t>
    </r>
  </si>
  <si>
    <r>
      <rPr>
        <b/>
        <sz val="10"/>
        <rFont val="仿宋_GB2312"/>
        <family val="3"/>
        <charset val="134"/>
      </rPr>
      <t>邵阳市小计</t>
    </r>
  </si>
  <si>
    <r>
      <rPr>
        <sz val="10"/>
        <rFont val="仿宋_GB2312"/>
        <family val="3"/>
        <charset val="134"/>
      </rPr>
      <t>新邵县</t>
    </r>
  </si>
  <si>
    <r>
      <rPr>
        <sz val="10"/>
        <rFont val="仿宋_GB2312"/>
        <family val="3"/>
        <charset val="134"/>
      </rPr>
      <t>隆回县</t>
    </r>
  </si>
  <si>
    <r>
      <rPr>
        <sz val="10"/>
        <rFont val="仿宋_GB2312"/>
        <family val="3"/>
        <charset val="134"/>
      </rPr>
      <t>武冈市</t>
    </r>
  </si>
  <si>
    <r>
      <rPr>
        <sz val="10"/>
        <rFont val="仿宋_GB2312"/>
        <family val="3"/>
        <charset val="134"/>
      </rPr>
      <t>洞口县</t>
    </r>
  </si>
  <si>
    <r>
      <rPr>
        <sz val="10"/>
        <rFont val="仿宋_GB2312"/>
        <family val="3"/>
        <charset val="134"/>
      </rPr>
      <t>新宁县</t>
    </r>
  </si>
  <si>
    <r>
      <rPr>
        <sz val="10"/>
        <rFont val="仿宋_GB2312"/>
        <family val="3"/>
        <charset val="134"/>
      </rPr>
      <t>邵阳县</t>
    </r>
  </si>
  <si>
    <r>
      <rPr>
        <sz val="10"/>
        <rFont val="仿宋_GB2312"/>
        <family val="3"/>
        <charset val="134"/>
      </rPr>
      <t>城步县</t>
    </r>
  </si>
  <si>
    <r>
      <rPr>
        <sz val="10"/>
        <rFont val="仿宋_GB2312"/>
        <family val="3"/>
        <charset val="134"/>
      </rPr>
      <t>绥宁县</t>
    </r>
  </si>
  <si>
    <r>
      <rPr>
        <b/>
        <sz val="10"/>
        <rFont val="仿宋_GB2312"/>
        <family val="3"/>
        <charset val="134"/>
      </rPr>
      <t>岳阳市</t>
    </r>
  </si>
  <si>
    <r>
      <rPr>
        <b/>
        <sz val="10"/>
        <rFont val="仿宋_GB2312"/>
        <family val="3"/>
        <charset val="134"/>
      </rPr>
      <t>岳阳市小计</t>
    </r>
  </si>
  <si>
    <r>
      <rPr>
        <sz val="10"/>
        <rFont val="仿宋_GB2312"/>
        <family val="3"/>
        <charset val="134"/>
      </rPr>
      <t>平江县</t>
    </r>
  </si>
  <si>
    <r>
      <rPr>
        <b/>
        <sz val="10"/>
        <rFont val="仿宋_GB2312"/>
        <family val="3"/>
        <charset val="134"/>
      </rPr>
      <t>常德市</t>
    </r>
  </si>
  <si>
    <r>
      <rPr>
        <b/>
        <sz val="10"/>
        <rFont val="仿宋_GB2312"/>
        <family val="3"/>
        <charset val="134"/>
      </rPr>
      <t>常德市小计</t>
    </r>
  </si>
  <si>
    <r>
      <rPr>
        <sz val="10"/>
        <rFont val="仿宋_GB2312"/>
        <family val="3"/>
        <charset val="134"/>
      </rPr>
      <t>石门县</t>
    </r>
  </si>
  <si>
    <r>
      <rPr>
        <b/>
        <sz val="10"/>
        <rFont val="仿宋_GB2312"/>
        <family val="3"/>
        <charset val="134"/>
      </rPr>
      <t>张家界市</t>
    </r>
  </si>
  <si>
    <r>
      <rPr>
        <b/>
        <sz val="10"/>
        <rFont val="仿宋_GB2312"/>
        <family val="3"/>
        <charset val="134"/>
      </rPr>
      <t>张家界市小计</t>
    </r>
  </si>
  <si>
    <r>
      <rPr>
        <b/>
        <sz val="10"/>
        <rFont val="仿宋_GB2312"/>
        <family val="3"/>
        <charset val="134"/>
      </rPr>
      <t>张家界市本级及所辖区小计</t>
    </r>
    <phoneticPr fontId="10" type="noConversion"/>
  </si>
  <si>
    <r>
      <rPr>
        <sz val="10"/>
        <rFont val="仿宋_GB2312"/>
        <family val="3"/>
        <charset val="134"/>
      </rPr>
      <t>永定区</t>
    </r>
  </si>
  <si>
    <r>
      <rPr>
        <sz val="10"/>
        <rFont val="仿宋_GB2312"/>
        <family val="3"/>
        <charset val="134"/>
      </rPr>
      <t>武陵源区</t>
    </r>
  </si>
  <si>
    <r>
      <rPr>
        <sz val="10"/>
        <rFont val="仿宋_GB2312"/>
        <family val="3"/>
        <charset val="134"/>
      </rPr>
      <t>慈利县</t>
    </r>
  </si>
  <si>
    <r>
      <rPr>
        <sz val="10"/>
        <rFont val="仿宋_GB2312"/>
        <family val="3"/>
        <charset val="134"/>
      </rPr>
      <t>桑植县</t>
    </r>
  </si>
  <si>
    <r>
      <rPr>
        <b/>
        <sz val="10"/>
        <rFont val="仿宋_GB2312"/>
        <family val="3"/>
        <charset val="134"/>
      </rPr>
      <t>益阳市</t>
    </r>
  </si>
  <si>
    <r>
      <rPr>
        <b/>
        <sz val="10"/>
        <rFont val="仿宋_GB2312"/>
        <family val="3"/>
        <charset val="134"/>
      </rPr>
      <t>益阳市小计</t>
    </r>
  </si>
  <si>
    <r>
      <rPr>
        <sz val="10"/>
        <rFont val="仿宋_GB2312"/>
        <family val="3"/>
        <charset val="134"/>
      </rPr>
      <t>安化县</t>
    </r>
  </si>
  <si>
    <r>
      <rPr>
        <b/>
        <sz val="10"/>
        <rFont val="仿宋_GB2312"/>
        <family val="3"/>
        <charset val="134"/>
      </rPr>
      <t>永州市</t>
    </r>
  </si>
  <si>
    <r>
      <rPr>
        <b/>
        <sz val="10"/>
        <rFont val="仿宋_GB2312"/>
        <family val="3"/>
        <charset val="134"/>
      </rPr>
      <t>永州市小计</t>
    </r>
  </si>
  <si>
    <r>
      <rPr>
        <sz val="10"/>
        <rFont val="仿宋_GB2312"/>
        <family val="3"/>
        <charset val="134"/>
      </rPr>
      <t>宁远县</t>
    </r>
  </si>
  <si>
    <r>
      <rPr>
        <sz val="10"/>
        <rFont val="仿宋_GB2312"/>
        <family val="3"/>
        <charset val="134"/>
      </rPr>
      <t>江永县</t>
    </r>
  </si>
  <si>
    <r>
      <rPr>
        <sz val="10"/>
        <rFont val="仿宋_GB2312"/>
        <family val="3"/>
        <charset val="134"/>
      </rPr>
      <t>江华县</t>
    </r>
  </si>
  <si>
    <r>
      <rPr>
        <sz val="10"/>
        <rFont val="仿宋_GB2312"/>
        <family val="3"/>
        <charset val="134"/>
      </rPr>
      <t>新田县</t>
    </r>
  </si>
  <si>
    <r>
      <rPr>
        <sz val="10"/>
        <rFont val="仿宋_GB2312"/>
        <family val="3"/>
        <charset val="134"/>
      </rPr>
      <t>双牌县</t>
    </r>
  </si>
  <si>
    <r>
      <rPr>
        <b/>
        <sz val="10"/>
        <rFont val="仿宋_GB2312"/>
        <family val="3"/>
        <charset val="134"/>
      </rPr>
      <t>郴州市</t>
    </r>
  </si>
  <si>
    <r>
      <rPr>
        <b/>
        <sz val="10"/>
        <rFont val="仿宋_GB2312"/>
        <family val="3"/>
        <charset val="134"/>
      </rPr>
      <t>郴州市小计</t>
    </r>
  </si>
  <si>
    <r>
      <rPr>
        <sz val="10"/>
        <rFont val="仿宋_GB2312"/>
        <family val="3"/>
        <charset val="134"/>
      </rPr>
      <t>宜章县</t>
    </r>
  </si>
  <si>
    <r>
      <rPr>
        <sz val="10"/>
        <rFont val="仿宋_GB2312"/>
        <family val="3"/>
        <charset val="134"/>
      </rPr>
      <t>汝城县</t>
    </r>
  </si>
  <si>
    <r>
      <rPr>
        <sz val="10"/>
        <rFont val="仿宋_GB2312"/>
        <family val="3"/>
        <charset val="134"/>
      </rPr>
      <t>桂东县</t>
    </r>
  </si>
  <si>
    <r>
      <rPr>
        <sz val="10"/>
        <rFont val="仿宋_GB2312"/>
        <family val="3"/>
        <charset val="134"/>
      </rPr>
      <t>安仁县</t>
    </r>
  </si>
  <si>
    <r>
      <rPr>
        <b/>
        <sz val="10"/>
        <rFont val="仿宋_GB2312"/>
        <family val="3"/>
        <charset val="134"/>
      </rPr>
      <t>娄底市</t>
    </r>
  </si>
  <si>
    <r>
      <rPr>
        <b/>
        <sz val="10"/>
        <rFont val="仿宋_GB2312"/>
        <family val="3"/>
        <charset val="134"/>
      </rPr>
      <t>娄底市小计</t>
    </r>
  </si>
  <si>
    <r>
      <rPr>
        <sz val="10"/>
        <rFont val="仿宋_GB2312"/>
        <family val="3"/>
        <charset val="134"/>
      </rPr>
      <t>涟源市</t>
    </r>
  </si>
  <si>
    <r>
      <rPr>
        <sz val="10"/>
        <rFont val="仿宋_GB2312"/>
        <family val="3"/>
        <charset val="134"/>
      </rPr>
      <t>双峰县</t>
    </r>
  </si>
  <si>
    <r>
      <rPr>
        <sz val="10"/>
        <rFont val="仿宋_GB2312"/>
        <family val="3"/>
        <charset val="134"/>
      </rPr>
      <t>新化县</t>
    </r>
  </si>
  <si>
    <r>
      <rPr>
        <b/>
        <sz val="10"/>
        <rFont val="仿宋_GB2312"/>
        <family val="3"/>
        <charset val="134"/>
      </rPr>
      <t>怀化市</t>
    </r>
  </si>
  <si>
    <r>
      <rPr>
        <b/>
        <sz val="10"/>
        <rFont val="仿宋_GB2312"/>
        <family val="3"/>
        <charset val="134"/>
      </rPr>
      <t>怀化市小计</t>
    </r>
  </si>
  <si>
    <r>
      <rPr>
        <b/>
        <sz val="10"/>
        <rFont val="仿宋_GB2312"/>
        <family val="3"/>
        <charset val="134"/>
      </rPr>
      <t>怀化市本级及所辖区小计</t>
    </r>
    <phoneticPr fontId="10" type="noConversion"/>
  </si>
  <si>
    <r>
      <rPr>
        <sz val="10"/>
        <rFont val="仿宋_GB2312"/>
        <family val="3"/>
        <charset val="134"/>
      </rPr>
      <t>鹤城区</t>
    </r>
  </si>
  <si>
    <r>
      <rPr>
        <sz val="10"/>
        <rFont val="仿宋_GB2312"/>
        <family val="3"/>
        <charset val="134"/>
      </rPr>
      <t>沅陵县</t>
    </r>
  </si>
  <si>
    <r>
      <rPr>
        <sz val="10"/>
        <rFont val="仿宋_GB2312"/>
        <family val="3"/>
        <charset val="134"/>
      </rPr>
      <t>辰溪县</t>
    </r>
  </si>
  <si>
    <r>
      <rPr>
        <sz val="10"/>
        <rFont val="仿宋_GB2312"/>
        <family val="3"/>
        <charset val="134"/>
      </rPr>
      <t>溆浦县</t>
    </r>
  </si>
  <si>
    <r>
      <rPr>
        <sz val="10"/>
        <rFont val="仿宋_GB2312"/>
        <family val="3"/>
        <charset val="134"/>
      </rPr>
      <t>麻阳县</t>
    </r>
  </si>
  <si>
    <r>
      <rPr>
        <sz val="10"/>
        <rFont val="仿宋_GB2312"/>
        <family val="3"/>
        <charset val="134"/>
      </rPr>
      <t>新晃县</t>
    </r>
  </si>
  <si>
    <r>
      <rPr>
        <sz val="10"/>
        <rFont val="仿宋_GB2312"/>
        <family val="3"/>
        <charset val="134"/>
      </rPr>
      <t>芷江县</t>
    </r>
  </si>
  <si>
    <r>
      <rPr>
        <sz val="10"/>
        <rFont val="仿宋_GB2312"/>
        <family val="3"/>
        <charset val="134"/>
      </rPr>
      <t>中方县</t>
    </r>
  </si>
  <si>
    <r>
      <rPr>
        <sz val="10"/>
        <rFont val="仿宋_GB2312"/>
        <family val="3"/>
        <charset val="134"/>
      </rPr>
      <t>洪江市</t>
    </r>
  </si>
  <si>
    <r>
      <rPr>
        <sz val="10"/>
        <rFont val="仿宋_GB2312"/>
        <family val="3"/>
        <charset val="134"/>
      </rPr>
      <t>洪江区</t>
    </r>
  </si>
  <si>
    <r>
      <rPr>
        <sz val="10"/>
        <rFont val="仿宋_GB2312"/>
        <family val="3"/>
        <charset val="134"/>
      </rPr>
      <t>会同县</t>
    </r>
  </si>
  <si>
    <r>
      <rPr>
        <sz val="10"/>
        <rFont val="仿宋_GB2312"/>
        <family val="3"/>
        <charset val="134"/>
      </rPr>
      <t>靖州县</t>
    </r>
  </si>
  <si>
    <r>
      <rPr>
        <sz val="10"/>
        <rFont val="仿宋_GB2312"/>
        <family val="3"/>
        <charset val="134"/>
      </rPr>
      <t>通道县</t>
    </r>
  </si>
  <si>
    <r>
      <rPr>
        <b/>
        <sz val="10"/>
        <rFont val="仿宋_GB2312"/>
        <family val="3"/>
        <charset val="134"/>
      </rPr>
      <t>湘西土家族苗族自治州</t>
    </r>
  </si>
  <si>
    <r>
      <rPr>
        <b/>
        <sz val="10"/>
        <rFont val="仿宋_GB2312"/>
        <family val="3"/>
        <charset val="134"/>
      </rPr>
      <t>湘西土家族苗族自治州小计</t>
    </r>
  </si>
  <si>
    <r>
      <rPr>
        <sz val="10"/>
        <rFont val="仿宋_GB2312"/>
        <family val="3"/>
        <charset val="134"/>
      </rPr>
      <t>吉首市</t>
    </r>
  </si>
  <si>
    <r>
      <rPr>
        <sz val="10"/>
        <rFont val="仿宋_GB2312"/>
        <family val="3"/>
        <charset val="134"/>
      </rPr>
      <t>泸溪县</t>
    </r>
  </si>
  <si>
    <r>
      <rPr>
        <sz val="10"/>
        <rFont val="仿宋_GB2312"/>
        <family val="3"/>
        <charset val="134"/>
      </rPr>
      <t>凤凰县</t>
    </r>
  </si>
  <si>
    <r>
      <rPr>
        <sz val="10"/>
        <rFont val="仿宋_GB2312"/>
        <family val="3"/>
        <charset val="134"/>
      </rPr>
      <t>花垣县</t>
    </r>
  </si>
  <si>
    <r>
      <rPr>
        <sz val="10"/>
        <rFont val="仿宋_GB2312"/>
        <family val="3"/>
        <charset val="134"/>
      </rPr>
      <t>保靖县</t>
    </r>
  </si>
  <si>
    <r>
      <rPr>
        <sz val="10"/>
        <rFont val="仿宋_GB2312"/>
        <family val="3"/>
        <charset val="134"/>
      </rPr>
      <t>古丈县</t>
    </r>
  </si>
  <si>
    <r>
      <rPr>
        <sz val="10"/>
        <rFont val="仿宋_GB2312"/>
        <family val="3"/>
        <charset val="134"/>
      </rPr>
      <t>永顺县</t>
    </r>
  </si>
  <si>
    <r>
      <rPr>
        <sz val="10"/>
        <rFont val="仿宋_GB2312"/>
        <family val="3"/>
        <charset val="134"/>
      </rPr>
      <t>龙山县</t>
    </r>
  </si>
  <si>
    <t>项目类
别编码</t>
    <phoneticPr fontId="10" type="noConversion"/>
  </si>
  <si>
    <t>单位：万元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</si>
</sst>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81" formatCode="0_);[Red]\(0\)"/>
  </numFmts>
  <fonts count="17" x14ac:knownFonts="1">
    <font>
      <sz val="12"/>
      <name val="宋体"/>
      <charset val="134"/>
    </font>
    <font>
      <sz val="11"/>
      <name val="方正仿宋_GBK"/>
      <family val="4"/>
      <charset val="134"/>
    </font>
    <font>
      <b/>
      <sz val="11"/>
      <name val="方正仿宋_GBK"/>
      <family val="4"/>
      <charset val="134"/>
    </font>
    <font>
      <sz val="12"/>
      <name val="方正仿宋_GBK"/>
      <family val="4"/>
      <charset val="134"/>
    </font>
    <font>
      <b/>
      <sz val="12"/>
      <name val="方正仿宋_GBK"/>
      <family val="4"/>
      <charset val="134"/>
    </font>
    <font>
      <sz val="10"/>
      <name val="方正仿宋_GBK"/>
      <family val="4"/>
      <charset val="134"/>
    </font>
    <font>
      <b/>
      <sz val="14"/>
      <name val="方正仿宋_GBK"/>
      <family val="4"/>
      <charset val="134"/>
    </font>
    <font>
      <sz val="14"/>
      <name val="方正仿宋_GBK"/>
      <family val="4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10"/>
      <name val="Times New Roman"/>
      <family val="1"/>
    </font>
    <font>
      <b/>
      <sz val="10"/>
      <name val="仿宋_GB2312"/>
      <family val="3"/>
      <charset val="134"/>
    </font>
    <font>
      <sz val="10"/>
      <name val="仿宋_GB2312"/>
      <family val="3"/>
      <charset val="134"/>
    </font>
    <font>
      <b/>
      <sz val="10"/>
      <name val="Times New Roman"/>
      <family val="1"/>
    </font>
    <font>
      <sz val="18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3" fontId="12" fillId="0" borderId="1" xfId="2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81" fontId="3" fillId="0" borderId="0" xfId="0" applyNumberFormat="1" applyFont="1" applyFill="1" applyAlignment="1">
      <alignment horizontal="center" vertical="center"/>
    </xf>
    <xf numFmtId="181" fontId="11" fillId="0" borderId="1" xfId="0" applyNumberFormat="1" applyFont="1" applyFill="1" applyBorder="1" applyAlignment="1">
      <alignment horizontal="center" vertical="center" wrapText="1"/>
    </xf>
    <xf numFmtId="181" fontId="15" fillId="0" borderId="1" xfId="0" applyNumberFormat="1" applyFont="1" applyFill="1" applyBorder="1" applyAlignment="1">
      <alignment horizontal="center" vertical="center" wrapText="1"/>
    </xf>
    <xf numFmtId="181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</cellXfs>
  <cellStyles count="3">
    <cellStyle name="常规" xfId="0" builtinId="0"/>
    <cellStyle name="常规 10 3" xfId="1"/>
    <cellStyle name="常规_西湖区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7" sqref="A7"/>
    </sheetView>
  </sheetViews>
  <sheetFormatPr defaultColWidth="9" defaultRowHeight="15.6" x14ac:dyDescent="0.25"/>
  <sheetData/>
  <phoneticPr fontId="10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7" sqref="A7"/>
    </sheetView>
  </sheetViews>
  <sheetFormatPr defaultColWidth="9" defaultRowHeight="15.6" x14ac:dyDescent="0.25"/>
  <sheetData/>
  <phoneticPr fontId="10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tabSelected="1" zoomScale="86" zoomScaleNormal="86" workbookViewId="0">
      <selection activeCell="E6" sqref="E6"/>
    </sheetView>
  </sheetViews>
  <sheetFormatPr defaultColWidth="9" defaultRowHeight="15.6" x14ac:dyDescent="0.25"/>
  <cols>
    <col min="1" max="1" width="15.19921875" style="4" customWidth="1"/>
    <col min="2" max="2" width="15.19921875" style="5" customWidth="1"/>
    <col min="3" max="3" width="14.19921875" style="3" customWidth="1"/>
    <col min="4" max="5" width="12.09765625" style="3" customWidth="1"/>
    <col min="6" max="6" width="11" style="3" customWidth="1"/>
    <col min="7" max="8" width="11" style="22" customWidth="1"/>
    <col min="9" max="11" width="9" style="3"/>
    <col min="12" max="12" width="9.09765625" style="3"/>
    <col min="13" max="13" width="9" style="3"/>
    <col min="14" max="14" width="9.8984375" style="3"/>
    <col min="15" max="15" width="9" style="3"/>
    <col min="16" max="16" width="12.8984375" style="3"/>
    <col min="17" max="18" width="14.3984375" style="3"/>
    <col min="19" max="16384" width="9" style="3"/>
  </cols>
  <sheetData>
    <row r="1" spans="1:18" ht="18" x14ac:dyDescent="0.25">
      <c r="A1" s="28" t="s">
        <v>0</v>
      </c>
      <c r="B1" s="7"/>
    </row>
    <row r="2" spans="1:18" s="1" customFormat="1" ht="27.6" customHeight="1" x14ac:dyDescent="0.25">
      <c r="A2" s="27" t="s">
        <v>5</v>
      </c>
      <c r="B2" s="27"/>
      <c r="C2" s="27"/>
      <c r="D2" s="27"/>
      <c r="E2" s="27"/>
      <c r="F2" s="27"/>
      <c r="G2" s="27"/>
      <c r="H2" s="27"/>
      <c r="I2" s="27"/>
    </row>
    <row r="3" spans="1:18" ht="18" x14ac:dyDescent="0.25">
      <c r="A3" s="6"/>
      <c r="B3" s="8"/>
      <c r="H3" s="22" t="s">
        <v>91</v>
      </c>
    </row>
    <row r="4" spans="1:18" s="13" customFormat="1" ht="45" customHeight="1" x14ac:dyDescent="0.25">
      <c r="A4" s="11" t="s">
        <v>1</v>
      </c>
      <c r="B4" s="11" t="s">
        <v>6</v>
      </c>
      <c r="C4" s="12" t="s">
        <v>2</v>
      </c>
      <c r="D4" s="12" t="s">
        <v>3</v>
      </c>
      <c r="E4" s="12" t="s">
        <v>4</v>
      </c>
      <c r="F4" s="12" t="s">
        <v>8</v>
      </c>
      <c r="G4" s="23" t="s">
        <v>9</v>
      </c>
      <c r="H4" s="23" t="s">
        <v>90</v>
      </c>
      <c r="I4" s="11" t="s">
        <v>7</v>
      </c>
    </row>
    <row r="5" spans="1:18" s="2" customFormat="1" ht="28.05" customHeight="1" x14ac:dyDescent="0.25">
      <c r="A5" s="15" t="s">
        <v>12</v>
      </c>
      <c r="B5" s="15"/>
      <c r="C5" s="16">
        <f>C6+C9+C11+C20+C22+C24+C30+C32++C38+C43+C47+C62</f>
        <v>20000</v>
      </c>
      <c r="D5" s="16">
        <f t="shared" ref="D5:E5" si="0">D6+D9+D11+D20+D22+D24+D30+D32++D38+D43+D47+D62</f>
        <v>14624</v>
      </c>
      <c r="E5" s="16">
        <f t="shared" si="0"/>
        <v>5376</v>
      </c>
      <c r="F5" s="16"/>
      <c r="G5" s="24"/>
      <c r="H5" s="24"/>
      <c r="I5" s="14"/>
    </row>
    <row r="6" spans="1:18" s="2" customFormat="1" ht="28.05" customHeight="1" x14ac:dyDescent="0.25">
      <c r="A6" s="15" t="s">
        <v>13</v>
      </c>
      <c r="B6" s="17" t="s">
        <v>14</v>
      </c>
      <c r="C6" s="16">
        <f>C7+C8</f>
        <v>680</v>
      </c>
      <c r="D6" s="16">
        <f t="shared" ref="D6:E6" si="1">D7+D8</f>
        <v>497.22</v>
      </c>
      <c r="E6" s="16">
        <f t="shared" si="1"/>
        <v>182.78</v>
      </c>
      <c r="F6" s="16"/>
      <c r="G6" s="24"/>
      <c r="H6" s="24"/>
      <c r="I6" s="14"/>
      <c r="K6" s="1"/>
      <c r="L6" s="1"/>
    </row>
    <row r="7" spans="1:18" ht="28.05" customHeight="1" x14ac:dyDescent="0.25">
      <c r="A7" s="15"/>
      <c r="B7" s="18" t="s">
        <v>15</v>
      </c>
      <c r="C7" s="19">
        <v>372</v>
      </c>
      <c r="D7" s="19">
        <v>272.01</v>
      </c>
      <c r="E7" s="19">
        <f>C7-D7</f>
        <v>99.990000000000009</v>
      </c>
      <c r="F7" s="26">
        <v>2130299</v>
      </c>
      <c r="G7" s="25">
        <v>502</v>
      </c>
      <c r="H7" s="25">
        <v>2006</v>
      </c>
      <c r="I7" s="14" t="s">
        <v>10</v>
      </c>
      <c r="N7" s="2"/>
      <c r="P7" s="2"/>
      <c r="Q7" s="2"/>
      <c r="R7" s="2"/>
    </row>
    <row r="8" spans="1:18" ht="28.05" customHeight="1" x14ac:dyDescent="0.25">
      <c r="A8" s="15"/>
      <c r="B8" s="18" t="s">
        <v>16</v>
      </c>
      <c r="C8" s="19">
        <v>308</v>
      </c>
      <c r="D8" s="19">
        <v>225.21</v>
      </c>
      <c r="E8" s="19">
        <f>C8-D8</f>
        <v>82.789999999999992</v>
      </c>
      <c r="F8" s="26">
        <v>2130299</v>
      </c>
      <c r="G8" s="25">
        <v>502</v>
      </c>
      <c r="H8" s="25">
        <v>2006</v>
      </c>
      <c r="I8" s="14" t="s">
        <v>10</v>
      </c>
      <c r="N8" s="2"/>
      <c r="P8" s="2"/>
      <c r="Q8" s="2"/>
      <c r="R8" s="2"/>
    </row>
    <row r="9" spans="1:18" s="2" customFormat="1" ht="28.05" customHeight="1" x14ac:dyDescent="0.25">
      <c r="A9" s="15" t="s">
        <v>17</v>
      </c>
      <c r="B9" s="17" t="s">
        <v>18</v>
      </c>
      <c r="C9" s="16">
        <f>C10</f>
        <v>308</v>
      </c>
      <c r="D9" s="16">
        <f t="shared" ref="D9:E9" si="2">D10</f>
        <v>226.67</v>
      </c>
      <c r="E9" s="16">
        <f t="shared" si="2"/>
        <v>81.330000000000013</v>
      </c>
      <c r="F9" s="16"/>
      <c r="G9" s="24"/>
      <c r="H9" s="24"/>
      <c r="I9" s="14"/>
      <c r="K9" s="1"/>
      <c r="L9" s="1"/>
    </row>
    <row r="10" spans="1:18" ht="28.05" customHeight="1" x14ac:dyDescent="0.25">
      <c r="A10" s="15"/>
      <c r="B10" s="18" t="s">
        <v>19</v>
      </c>
      <c r="C10" s="19">
        <v>308</v>
      </c>
      <c r="D10" s="19">
        <v>226.67</v>
      </c>
      <c r="E10" s="19">
        <f>C10-D10</f>
        <v>81.330000000000013</v>
      </c>
      <c r="F10" s="26">
        <v>2130299</v>
      </c>
      <c r="G10" s="25">
        <v>502</v>
      </c>
      <c r="H10" s="25">
        <v>2006</v>
      </c>
      <c r="I10" s="14" t="s">
        <v>11</v>
      </c>
      <c r="N10" s="2"/>
      <c r="P10" s="2"/>
      <c r="Q10" s="2"/>
      <c r="R10" s="2"/>
    </row>
    <row r="11" spans="1:18" s="2" customFormat="1" ht="28.05" customHeight="1" x14ac:dyDescent="0.25">
      <c r="A11" s="15" t="s">
        <v>20</v>
      </c>
      <c r="B11" s="17" t="s">
        <v>21</v>
      </c>
      <c r="C11" s="16">
        <f>SUM(C12:C19)</f>
        <v>3556</v>
      </c>
      <c r="D11" s="16">
        <f t="shared" ref="D11:E11" si="3">SUM(D12:D19)</f>
        <v>2600.15</v>
      </c>
      <c r="E11" s="16">
        <f t="shared" si="3"/>
        <v>955.84999999999991</v>
      </c>
      <c r="F11" s="16"/>
      <c r="G11" s="24"/>
      <c r="H11" s="24"/>
      <c r="I11" s="14"/>
      <c r="K11" s="1"/>
      <c r="L11" s="1"/>
    </row>
    <row r="12" spans="1:18" ht="28.05" customHeight="1" x14ac:dyDescent="0.25">
      <c r="A12" s="15"/>
      <c r="B12" s="18" t="s">
        <v>22</v>
      </c>
      <c r="C12" s="19">
        <v>402</v>
      </c>
      <c r="D12" s="19">
        <v>293.94</v>
      </c>
      <c r="E12" s="19">
        <f t="shared" ref="E12:E19" si="4">C12-D12</f>
        <v>108.06</v>
      </c>
      <c r="F12" s="26">
        <v>2130299</v>
      </c>
      <c r="G12" s="25">
        <v>502</v>
      </c>
      <c r="H12" s="25">
        <v>2006</v>
      </c>
      <c r="I12" s="14" t="s">
        <v>10</v>
      </c>
      <c r="N12" s="2"/>
      <c r="P12" s="2"/>
      <c r="Q12" s="2"/>
      <c r="R12" s="2"/>
    </row>
    <row r="13" spans="1:18" ht="28.05" customHeight="1" x14ac:dyDescent="0.25">
      <c r="A13" s="15"/>
      <c r="B13" s="18" t="s">
        <v>23</v>
      </c>
      <c r="C13" s="19">
        <v>616</v>
      </c>
      <c r="D13" s="19">
        <v>450.42</v>
      </c>
      <c r="E13" s="19">
        <f t="shared" si="4"/>
        <v>165.57999999999998</v>
      </c>
      <c r="F13" s="26">
        <v>2130299</v>
      </c>
      <c r="G13" s="25">
        <v>502</v>
      </c>
      <c r="H13" s="25">
        <v>2006</v>
      </c>
      <c r="I13" s="14" t="s">
        <v>10</v>
      </c>
      <c r="N13" s="2"/>
      <c r="P13" s="2"/>
      <c r="Q13" s="2"/>
      <c r="R13" s="2"/>
    </row>
    <row r="14" spans="1:18" ht="28.05" customHeight="1" x14ac:dyDescent="0.25">
      <c r="A14" s="15"/>
      <c r="B14" s="18" t="s">
        <v>24</v>
      </c>
      <c r="C14" s="19">
        <v>350</v>
      </c>
      <c r="D14" s="19">
        <v>255.92</v>
      </c>
      <c r="E14" s="19">
        <f t="shared" si="4"/>
        <v>94.080000000000013</v>
      </c>
      <c r="F14" s="26">
        <v>2130299</v>
      </c>
      <c r="G14" s="25">
        <v>502</v>
      </c>
      <c r="H14" s="25">
        <v>2006</v>
      </c>
      <c r="I14" s="14" t="s">
        <v>10</v>
      </c>
      <c r="N14" s="2"/>
      <c r="P14" s="2"/>
      <c r="Q14" s="2"/>
      <c r="R14" s="2"/>
    </row>
    <row r="15" spans="1:18" ht="28.05" customHeight="1" x14ac:dyDescent="0.25">
      <c r="A15" s="15"/>
      <c r="B15" s="18" t="s">
        <v>25</v>
      </c>
      <c r="C15" s="19">
        <v>442</v>
      </c>
      <c r="D15" s="19">
        <v>323.19</v>
      </c>
      <c r="E15" s="19">
        <f t="shared" si="4"/>
        <v>118.81</v>
      </c>
      <c r="F15" s="26">
        <v>2130299</v>
      </c>
      <c r="G15" s="25">
        <v>502</v>
      </c>
      <c r="H15" s="25">
        <v>2006</v>
      </c>
      <c r="I15" s="14" t="s">
        <v>10</v>
      </c>
      <c r="N15" s="2"/>
      <c r="P15" s="2"/>
      <c r="Q15" s="2"/>
      <c r="R15" s="2"/>
    </row>
    <row r="16" spans="1:18" ht="28.05" customHeight="1" x14ac:dyDescent="0.25">
      <c r="A16" s="15"/>
      <c r="B16" s="18" t="s">
        <v>26</v>
      </c>
      <c r="C16" s="19">
        <v>476</v>
      </c>
      <c r="D16" s="19">
        <v>348.05</v>
      </c>
      <c r="E16" s="19">
        <f t="shared" si="4"/>
        <v>127.94999999999999</v>
      </c>
      <c r="F16" s="26">
        <v>2130299</v>
      </c>
      <c r="G16" s="25">
        <v>502</v>
      </c>
      <c r="H16" s="25">
        <v>2006</v>
      </c>
      <c r="I16" s="14" t="s">
        <v>10</v>
      </c>
      <c r="N16" s="2"/>
      <c r="P16" s="2"/>
      <c r="Q16" s="2"/>
      <c r="R16" s="2"/>
    </row>
    <row r="17" spans="1:18" ht="28.05" customHeight="1" x14ac:dyDescent="0.25">
      <c r="A17" s="15"/>
      <c r="B17" s="18" t="s">
        <v>27</v>
      </c>
      <c r="C17" s="19">
        <v>500</v>
      </c>
      <c r="D17" s="19">
        <v>365.6</v>
      </c>
      <c r="E17" s="19">
        <f t="shared" si="4"/>
        <v>134.39999999999998</v>
      </c>
      <c r="F17" s="26">
        <v>2130299</v>
      </c>
      <c r="G17" s="25">
        <v>502</v>
      </c>
      <c r="H17" s="25">
        <v>2006</v>
      </c>
      <c r="I17" s="14" t="s">
        <v>10</v>
      </c>
      <c r="N17" s="2"/>
      <c r="P17" s="2"/>
      <c r="Q17" s="2"/>
      <c r="R17" s="2"/>
    </row>
    <row r="18" spans="1:18" ht="28.05" customHeight="1" x14ac:dyDescent="0.25">
      <c r="A18" s="15"/>
      <c r="B18" s="18" t="s">
        <v>28</v>
      </c>
      <c r="C18" s="19">
        <v>380</v>
      </c>
      <c r="D18" s="19">
        <v>277.86</v>
      </c>
      <c r="E18" s="19">
        <f t="shared" si="4"/>
        <v>102.13999999999999</v>
      </c>
      <c r="F18" s="26">
        <v>2130299</v>
      </c>
      <c r="G18" s="25">
        <v>502</v>
      </c>
      <c r="H18" s="25">
        <v>2006</v>
      </c>
      <c r="I18" s="14" t="s">
        <v>10</v>
      </c>
      <c r="N18" s="2"/>
      <c r="P18" s="2"/>
      <c r="Q18" s="2"/>
      <c r="R18" s="2"/>
    </row>
    <row r="19" spans="1:18" ht="28.05" customHeight="1" x14ac:dyDescent="0.25">
      <c r="A19" s="15"/>
      <c r="B19" s="18" t="s">
        <v>29</v>
      </c>
      <c r="C19" s="19">
        <v>390</v>
      </c>
      <c r="D19" s="19">
        <v>285.17</v>
      </c>
      <c r="E19" s="19">
        <f t="shared" si="4"/>
        <v>104.82999999999998</v>
      </c>
      <c r="F19" s="26">
        <v>2130299</v>
      </c>
      <c r="G19" s="25">
        <v>502</v>
      </c>
      <c r="H19" s="25">
        <v>2006</v>
      </c>
      <c r="I19" s="14" t="s">
        <v>10</v>
      </c>
      <c r="N19" s="2"/>
      <c r="P19" s="2"/>
      <c r="Q19" s="2"/>
      <c r="R19" s="2"/>
    </row>
    <row r="20" spans="1:18" s="2" customFormat="1" ht="28.05" customHeight="1" x14ac:dyDescent="0.25">
      <c r="A20" s="15" t="s">
        <v>30</v>
      </c>
      <c r="B20" s="17" t="s">
        <v>31</v>
      </c>
      <c r="C20" s="16">
        <f>C21</f>
        <v>574</v>
      </c>
      <c r="D20" s="16">
        <f t="shared" ref="D20:E20" si="5">D21</f>
        <v>419.71</v>
      </c>
      <c r="E20" s="16">
        <f t="shared" si="5"/>
        <v>154.29000000000002</v>
      </c>
      <c r="F20" s="16"/>
      <c r="G20" s="24"/>
      <c r="H20" s="24"/>
      <c r="I20" s="14"/>
      <c r="K20" s="1"/>
      <c r="L20" s="1"/>
    </row>
    <row r="21" spans="1:18" ht="28.05" customHeight="1" x14ac:dyDescent="0.25">
      <c r="A21" s="15"/>
      <c r="B21" s="18" t="s">
        <v>32</v>
      </c>
      <c r="C21" s="19">
        <v>574</v>
      </c>
      <c r="D21" s="19">
        <v>419.71</v>
      </c>
      <c r="E21" s="19">
        <f>C21-D21</f>
        <v>154.29000000000002</v>
      </c>
      <c r="F21" s="26">
        <v>2130299</v>
      </c>
      <c r="G21" s="25">
        <v>502</v>
      </c>
      <c r="H21" s="25">
        <v>2006</v>
      </c>
      <c r="I21" s="14" t="s">
        <v>10</v>
      </c>
      <c r="N21" s="2"/>
      <c r="P21" s="2"/>
      <c r="Q21" s="2"/>
      <c r="R21" s="2"/>
    </row>
    <row r="22" spans="1:18" s="2" customFormat="1" ht="28.05" customHeight="1" x14ac:dyDescent="0.25">
      <c r="A22" s="15" t="s">
        <v>33</v>
      </c>
      <c r="B22" s="17" t="s">
        <v>34</v>
      </c>
      <c r="C22" s="16">
        <f>C23</f>
        <v>482</v>
      </c>
      <c r="D22" s="16">
        <f t="shared" ref="D22:E22" si="6">D23</f>
        <v>352.44</v>
      </c>
      <c r="E22" s="16">
        <f t="shared" si="6"/>
        <v>129.56</v>
      </c>
      <c r="F22" s="16"/>
      <c r="G22" s="24"/>
      <c r="H22" s="24"/>
      <c r="I22" s="14"/>
      <c r="K22" s="1"/>
      <c r="L22" s="1"/>
    </row>
    <row r="23" spans="1:18" ht="28.05" customHeight="1" x14ac:dyDescent="0.25">
      <c r="A23" s="15"/>
      <c r="B23" s="20" t="s">
        <v>35</v>
      </c>
      <c r="C23" s="19">
        <v>482</v>
      </c>
      <c r="D23" s="19">
        <v>352.44</v>
      </c>
      <c r="E23" s="19">
        <f>C23-D23</f>
        <v>129.56</v>
      </c>
      <c r="F23" s="26">
        <v>2130299</v>
      </c>
      <c r="G23" s="25">
        <v>502</v>
      </c>
      <c r="H23" s="25">
        <v>2006</v>
      </c>
      <c r="I23" s="14" t="s">
        <v>10</v>
      </c>
      <c r="N23" s="2"/>
      <c r="P23" s="2"/>
      <c r="Q23" s="2"/>
      <c r="R23" s="2"/>
    </row>
    <row r="24" spans="1:18" s="2" customFormat="1" ht="28.05" customHeight="1" x14ac:dyDescent="0.25">
      <c r="A24" s="15" t="s">
        <v>36</v>
      </c>
      <c r="B24" s="17" t="s">
        <v>37</v>
      </c>
      <c r="C24" s="16">
        <f>C25+C28+C29</f>
        <v>1452</v>
      </c>
      <c r="D24" s="16">
        <f t="shared" ref="D24:E24" si="7">D25+D28+D29</f>
        <v>1061.71</v>
      </c>
      <c r="E24" s="16">
        <f t="shared" si="7"/>
        <v>390.29</v>
      </c>
      <c r="F24" s="16"/>
      <c r="G24" s="24"/>
      <c r="H24" s="24"/>
      <c r="I24" s="14"/>
      <c r="K24" s="1"/>
      <c r="L24" s="1"/>
    </row>
    <row r="25" spans="1:18" s="2" customFormat="1" ht="28.05" customHeight="1" x14ac:dyDescent="0.25">
      <c r="A25" s="15"/>
      <c r="B25" s="17" t="s">
        <v>38</v>
      </c>
      <c r="C25" s="16">
        <f>SUM(C26:C27)</f>
        <v>466</v>
      </c>
      <c r="D25" s="16">
        <f t="shared" ref="D25:E25" si="8">SUM(D26:D27)</f>
        <v>340.74</v>
      </c>
      <c r="E25" s="16">
        <f t="shared" si="8"/>
        <v>125.26</v>
      </c>
      <c r="F25" s="16"/>
      <c r="G25" s="24"/>
      <c r="H25" s="24"/>
      <c r="I25" s="14"/>
      <c r="K25" s="1"/>
      <c r="L25" s="1"/>
    </row>
    <row r="26" spans="1:18" ht="28.05" customHeight="1" x14ac:dyDescent="0.25">
      <c r="A26" s="15"/>
      <c r="B26" s="18" t="s">
        <v>39</v>
      </c>
      <c r="C26" s="19">
        <v>342</v>
      </c>
      <c r="D26" s="19">
        <v>250.07</v>
      </c>
      <c r="E26" s="19">
        <f t="shared" ref="E26:E27" si="9">C26-D26</f>
        <v>91.93</v>
      </c>
      <c r="F26" s="26">
        <v>2130299</v>
      </c>
      <c r="G26" s="25">
        <v>502</v>
      </c>
      <c r="H26" s="25">
        <v>2006</v>
      </c>
      <c r="I26" s="14" t="s">
        <v>11</v>
      </c>
      <c r="N26" s="2"/>
      <c r="P26" s="2"/>
      <c r="Q26" s="2"/>
      <c r="R26" s="2"/>
    </row>
    <row r="27" spans="1:18" ht="28.05" customHeight="1" x14ac:dyDescent="0.25">
      <c r="A27" s="15"/>
      <c r="B27" s="18" t="s">
        <v>40</v>
      </c>
      <c r="C27" s="19">
        <v>124</v>
      </c>
      <c r="D27" s="19">
        <v>90.67</v>
      </c>
      <c r="E27" s="19">
        <f t="shared" si="9"/>
        <v>33.33</v>
      </c>
      <c r="F27" s="26">
        <v>2130299</v>
      </c>
      <c r="G27" s="25">
        <v>502</v>
      </c>
      <c r="H27" s="25">
        <v>2006</v>
      </c>
      <c r="I27" s="14" t="s">
        <v>11</v>
      </c>
      <c r="N27" s="2"/>
      <c r="P27" s="2"/>
      <c r="Q27" s="2"/>
      <c r="R27" s="2"/>
    </row>
    <row r="28" spans="1:18" ht="28.05" customHeight="1" x14ac:dyDescent="0.25">
      <c r="A28" s="15"/>
      <c r="B28" s="18" t="s">
        <v>41</v>
      </c>
      <c r="C28" s="19">
        <v>472</v>
      </c>
      <c r="D28" s="19">
        <v>345.13</v>
      </c>
      <c r="E28" s="19">
        <f t="shared" ref="E28:E29" si="10">C28-D28</f>
        <v>126.87</v>
      </c>
      <c r="F28" s="26">
        <v>2130299</v>
      </c>
      <c r="G28" s="25">
        <v>502</v>
      </c>
      <c r="H28" s="25">
        <v>2006</v>
      </c>
      <c r="I28" s="14" t="s">
        <v>10</v>
      </c>
      <c r="N28" s="2"/>
      <c r="P28" s="2"/>
      <c r="Q28" s="2"/>
      <c r="R28" s="2"/>
    </row>
    <row r="29" spans="1:18" ht="28.05" customHeight="1" x14ac:dyDescent="0.25">
      <c r="A29" s="15"/>
      <c r="B29" s="18" t="s">
        <v>42</v>
      </c>
      <c r="C29" s="19">
        <v>514</v>
      </c>
      <c r="D29" s="19">
        <v>375.84</v>
      </c>
      <c r="E29" s="19">
        <f t="shared" si="10"/>
        <v>138.16000000000003</v>
      </c>
      <c r="F29" s="26">
        <v>2130299</v>
      </c>
      <c r="G29" s="25">
        <v>502</v>
      </c>
      <c r="H29" s="25">
        <v>2006</v>
      </c>
      <c r="I29" s="14" t="s">
        <v>10</v>
      </c>
      <c r="N29" s="2"/>
      <c r="P29" s="2"/>
      <c r="Q29" s="2"/>
      <c r="R29" s="2"/>
    </row>
    <row r="30" spans="1:18" s="2" customFormat="1" ht="28.05" customHeight="1" x14ac:dyDescent="0.25">
      <c r="A30" s="15" t="s">
        <v>43</v>
      </c>
      <c r="B30" s="17" t="s">
        <v>44</v>
      </c>
      <c r="C30" s="16">
        <f>C31</f>
        <v>708</v>
      </c>
      <c r="D30" s="16">
        <f t="shared" ref="D30:E30" si="11">D31</f>
        <v>519.15</v>
      </c>
      <c r="E30" s="16">
        <f t="shared" si="11"/>
        <v>188.85000000000002</v>
      </c>
      <c r="F30" s="16"/>
      <c r="G30" s="24"/>
      <c r="H30" s="24"/>
      <c r="I30" s="14"/>
      <c r="K30" s="1"/>
      <c r="L30" s="1"/>
    </row>
    <row r="31" spans="1:18" ht="28.05" customHeight="1" x14ac:dyDescent="0.25">
      <c r="A31" s="15"/>
      <c r="B31" s="18" t="s">
        <v>45</v>
      </c>
      <c r="C31" s="19">
        <v>708</v>
      </c>
      <c r="D31" s="19">
        <v>519.15</v>
      </c>
      <c r="E31" s="19">
        <f>C31-D31</f>
        <v>188.85000000000002</v>
      </c>
      <c r="F31" s="26">
        <v>2130299</v>
      </c>
      <c r="G31" s="25">
        <v>502</v>
      </c>
      <c r="H31" s="25">
        <v>2006</v>
      </c>
      <c r="I31" s="14" t="s">
        <v>10</v>
      </c>
      <c r="N31" s="2"/>
      <c r="P31" s="2"/>
      <c r="Q31" s="2"/>
      <c r="R31" s="2"/>
    </row>
    <row r="32" spans="1:18" s="2" customFormat="1" ht="28.05" customHeight="1" x14ac:dyDescent="0.25">
      <c r="A32" s="15" t="s">
        <v>46</v>
      </c>
      <c r="B32" s="17" t="s">
        <v>47</v>
      </c>
      <c r="C32" s="16">
        <f>SUM(C33:C37)</f>
        <v>1766</v>
      </c>
      <c r="D32" s="16">
        <f t="shared" ref="D32:E32" si="12">SUM(D33:D37)</f>
        <v>1291.29</v>
      </c>
      <c r="E32" s="16">
        <f t="shared" si="12"/>
        <v>474.71000000000004</v>
      </c>
      <c r="F32" s="16"/>
      <c r="G32" s="24"/>
      <c r="H32" s="24"/>
      <c r="I32" s="14"/>
      <c r="K32" s="1"/>
      <c r="L32" s="1"/>
    </row>
    <row r="33" spans="1:18" ht="28.05" customHeight="1" x14ac:dyDescent="0.25">
      <c r="A33" s="15"/>
      <c r="B33" s="18" t="s">
        <v>48</v>
      </c>
      <c r="C33" s="19">
        <v>376</v>
      </c>
      <c r="D33" s="19">
        <v>274.93</v>
      </c>
      <c r="E33" s="19">
        <f t="shared" ref="E33:E37" si="13">C33-D33</f>
        <v>101.07</v>
      </c>
      <c r="F33" s="26">
        <v>2130299</v>
      </c>
      <c r="G33" s="25">
        <v>502</v>
      </c>
      <c r="H33" s="25">
        <v>2006</v>
      </c>
      <c r="I33" s="14" t="s">
        <v>11</v>
      </c>
      <c r="N33" s="2"/>
      <c r="P33" s="2"/>
      <c r="Q33" s="2"/>
      <c r="R33" s="2"/>
    </row>
    <row r="34" spans="1:18" ht="28.05" customHeight="1" x14ac:dyDescent="0.25">
      <c r="A34" s="15"/>
      <c r="B34" s="18" t="s">
        <v>49</v>
      </c>
      <c r="C34" s="19">
        <v>270</v>
      </c>
      <c r="D34" s="19">
        <v>197.42</v>
      </c>
      <c r="E34" s="19">
        <f t="shared" si="13"/>
        <v>72.580000000000013</v>
      </c>
      <c r="F34" s="26">
        <v>2130299</v>
      </c>
      <c r="G34" s="25">
        <v>502</v>
      </c>
      <c r="H34" s="25">
        <v>2006</v>
      </c>
      <c r="I34" s="14" t="s">
        <v>11</v>
      </c>
      <c r="N34" s="2"/>
      <c r="P34" s="2"/>
      <c r="Q34" s="2"/>
      <c r="R34" s="2"/>
    </row>
    <row r="35" spans="1:18" ht="28.05" customHeight="1" x14ac:dyDescent="0.25">
      <c r="A35" s="15"/>
      <c r="B35" s="18" t="s">
        <v>50</v>
      </c>
      <c r="C35" s="19">
        <v>518</v>
      </c>
      <c r="D35" s="19">
        <v>378.76</v>
      </c>
      <c r="E35" s="19">
        <f t="shared" si="13"/>
        <v>139.24</v>
      </c>
      <c r="F35" s="26">
        <v>2130299</v>
      </c>
      <c r="G35" s="25">
        <v>502</v>
      </c>
      <c r="H35" s="25">
        <v>2006</v>
      </c>
      <c r="I35" s="14" t="s">
        <v>10</v>
      </c>
      <c r="N35" s="2"/>
      <c r="P35" s="2"/>
      <c r="Q35" s="2"/>
      <c r="R35" s="2"/>
    </row>
    <row r="36" spans="1:18" ht="28.05" customHeight="1" x14ac:dyDescent="0.25">
      <c r="A36" s="15"/>
      <c r="B36" s="18" t="s">
        <v>51</v>
      </c>
      <c r="C36" s="19">
        <v>324</v>
      </c>
      <c r="D36" s="19">
        <v>236.91</v>
      </c>
      <c r="E36" s="19">
        <f t="shared" si="13"/>
        <v>87.09</v>
      </c>
      <c r="F36" s="26">
        <v>2130299</v>
      </c>
      <c r="G36" s="25">
        <v>502</v>
      </c>
      <c r="H36" s="25">
        <v>2006</v>
      </c>
      <c r="I36" s="14" t="s">
        <v>10</v>
      </c>
      <c r="N36" s="2"/>
      <c r="P36" s="2"/>
      <c r="Q36" s="2"/>
      <c r="R36" s="2"/>
    </row>
    <row r="37" spans="1:18" ht="28.05" customHeight="1" x14ac:dyDescent="0.25">
      <c r="A37" s="15"/>
      <c r="B37" s="18" t="s">
        <v>52</v>
      </c>
      <c r="C37" s="19">
        <v>278</v>
      </c>
      <c r="D37" s="19">
        <v>203.27</v>
      </c>
      <c r="E37" s="19">
        <f t="shared" si="13"/>
        <v>74.72999999999999</v>
      </c>
      <c r="F37" s="26">
        <v>2130299</v>
      </c>
      <c r="G37" s="25">
        <v>502</v>
      </c>
      <c r="H37" s="25">
        <v>2006</v>
      </c>
      <c r="I37" s="14" t="s">
        <v>11</v>
      </c>
      <c r="N37" s="2"/>
      <c r="P37" s="2"/>
      <c r="Q37" s="2"/>
      <c r="R37" s="2"/>
    </row>
    <row r="38" spans="1:18" s="2" customFormat="1" ht="28.05" customHeight="1" x14ac:dyDescent="0.25">
      <c r="A38" s="15" t="s">
        <v>53</v>
      </c>
      <c r="B38" s="17" t="s">
        <v>54</v>
      </c>
      <c r="C38" s="16">
        <f>SUM(C39:C42)</f>
        <v>1358</v>
      </c>
      <c r="D38" s="16">
        <f t="shared" ref="D38:E38" si="14">SUM(D39:D42)</f>
        <v>991.51</v>
      </c>
      <c r="E38" s="16">
        <f t="shared" si="14"/>
        <v>366.49</v>
      </c>
      <c r="F38" s="16"/>
      <c r="G38" s="24"/>
      <c r="H38" s="24"/>
      <c r="I38" s="14"/>
      <c r="K38" s="1"/>
      <c r="L38" s="1"/>
    </row>
    <row r="39" spans="1:18" ht="28.05" customHeight="1" x14ac:dyDescent="0.25">
      <c r="A39" s="15"/>
      <c r="B39" s="18" t="s">
        <v>55</v>
      </c>
      <c r="C39" s="19">
        <v>354</v>
      </c>
      <c r="D39" s="19">
        <v>257.38</v>
      </c>
      <c r="E39" s="19">
        <f t="shared" ref="E39:E42" si="15">C39-D39</f>
        <v>96.62</v>
      </c>
      <c r="F39" s="26">
        <v>2130299</v>
      </c>
      <c r="G39" s="25">
        <v>502</v>
      </c>
      <c r="H39" s="25">
        <v>2006</v>
      </c>
      <c r="I39" s="14" t="s">
        <v>10</v>
      </c>
      <c r="N39" s="2"/>
      <c r="P39" s="2"/>
      <c r="Q39" s="2"/>
      <c r="R39" s="2"/>
    </row>
    <row r="40" spans="1:18" ht="28.05" customHeight="1" x14ac:dyDescent="0.25">
      <c r="A40" s="15"/>
      <c r="B40" s="18" t="s">
        <v>56</v>
      </c>
      <c r="C40" s="19">
        <v>382</v>
      </c>
      <c r="D40" s="19">
        <v>279.32</v>
      </c>
      <c r="E40" s="19">
        <f t="shared" si="15"/>
        <v>102.68</v>
      </c>
      <c r="F40" s="26">
        <v>2130299</v>
      </c>
      <c r="G40" s="25">
        <v>502</v>
      </c>
      <c r="H40" s="25">
        <v>2006</v>
      </c>
      <c r="I40" s="14" t="s">
        <v>10</v>
      </c>
      <c r="N40" s="2"/>
      <c r="P40" s="2"/>
      <c r="Q40" s="2"/>
      <c r="R40" s="2"/>
    </row>
    <row r="41" spans="1:18" ht="28.05" customHeight="1" x14ac:dyDescent="0.25">
      <c r="A41" s="15"/>
      <c r="B41" s="18" t="s">
        <v>57</v>
      </c>
      <c r="C41" s="19">
        <v>306</v>
      </c>
      <c r="D41" s="19">
        <v>223.75</v>
      </c>
      <c r="E41" s="19">
        <f t="shared" si="15"/>
        <v>82.25</v>
      </c>
      <c r="F41" s="26">
        <v>2130299</v>
      </c>
      <c r="G41" s="25">
        <v>502</v>
      </c>
      <c r="H41" s="25">
        <v>2006</v>
      </c>
      <c r="I41" s="14" t="s">
        <v>10</v>
      </c>
      <c r="N41" s="2"/>
      <c r="P41" s="2"/>
      <c r="Q41" s="2"/>
      <c r="R41" s="2"/>
    </row>
    <row r="42" spans="1:18" ht="28.05" customHeight="1" x14ac:dyDescent="0.25">
      <c r="A42" s="15"/>
      <c r="B42" s="18" t="s">
        <v>58</v>
      </c>
      <c r="C42" s="19">
        <v>316</v>
      </c>
      <c r="D42" s="19">
        <v>231.06</v>
      </c>
      <c r="E42" s="19">
        <f t="shared" si="15"/>
        <v>84.94</v>
      </c>
      <c r="F42" s="26">
        <v>2130299</v>
      </c>
      <c r="G42" s="25">
        <v>502</v>
      </c>
      <c r="H42" s="25">
        <v>2006</v>
      </c>
      <c r="I42" s="14" t="s">
        <v>10</v>
      </c>
      <c r="N42" s="2"/>
      <c r="P42" s="2"/>
      <c r="Q42" s="2"/>
      <c r="R42" s="2"/>
    </row>
    <row r="43" spans="1:18" s="2" customFormat="1" ht="28.05" customHeight="1" x14ac:dyDescent="0.25">
      <c r="A43" s="15" t="s">
        <v>59</v>
      </c>
      <c r="B43" s="17" t="s">
        <v>60</v>
      </c>
      <c r="C43" s="16">
        <f>C44+C45+C46</f>
        <v>1406</v>
      </c>
      <c r="D43" s="16">
        <f t="shared" ref="D43:E43" si="16">D44+D45+D46</f>
        <v>1029.53</v>
      </c>
      <c r="E43" s="16">
        <f t="shared" si="16"/>
        <v>376.47</v>
      </c>
      <c r="F43" s="16"/>
      <c r="G43" s="24"/>
      <c r="H43" s="24"/>
      <c r="I43" s="14"/>
      <c r="K43" s="1"/>
      <c r="L43" s="1"/>
    </row>
    <row r="44" spans="1:18" ht="28.05" customHeight="1" x14ac:dyDescent="0.25">
      <c r="A44" s="15"/>
      <c r="B44" s="18" t="s">
        <v>61</v>
      </c>
      <c r="C44" s="19">
        <v>446</v>
      </c>
      <c r="D44" s="19">
        <v>327.58</v>
      </c>
      <c r="E44" s="19">
        <f t="shared" ref="E44:E46" si="17">C44-D44</f>
        <v>118.42000000000002</v>
      </c>
      <c r="F44" s="26">
        <v>2130299</v>
      </c>
      <c r="G44" s="25">
        <v>502</v>
      </c>
      <c r="H44" s="25">
        <v>2006</v>
      </c>
      <c r="I44" s="14" t="s">
        <v>10</v>
      </c>
      <c r="N44" s="2"/>
      <c r="P44" s="2"/>
      <c r="Q44" s="2"/>
      <c r="R44" s="2"/>
    </row>
    <row r="45" spans="1:18" ht="28.05" customHeight="1" x14ac:dyDescent="0.25">
      <c r="A45" s="15"/>
      <c r="B45" s="18" t="s">
        <v>62</v>
      </c>
      <c r="C45" s="19">
        <v>316</v>
      </c>
      <c r="D45" s="19">
        <v>231.06</v>
      </c>
      <c r="E45" s="19">
        <f t="shared" si="17"/>
        <v>84.94</v>
      </c>
      <c r="F45" s="26">
        <v>2130299</v>
      </c>
      <c r="G45" s="25">
        <v>502</v>
      </c>
      <c r="H45" s="25">
        <v>2006</v>
      </c>
      <c r="I45" s="14" t="s">
        <v>11</v>
      </c>
      <c r="N45" s="2"/>
      <c r="P45" s="2"/>
      <c r="Q45" s="2"/>
      <c r="R45" s="2"/>
    </row>
    <row r="46" spans="1:18" ht="28.05" customHeight="1" x14ac:dyDescent="0.25">
      <c r="A46" s="15"/>
      <c r="B46" s="18" t="s">
        <v>63</v>
      </c>
      <c r="C46" s="19">
        <v>644</v>
      </c>
      <c r="D46" s="19">
        <v>470.89</v>
      </c>
      <c r="E46" s="19">
        <f t="shared" si="17"/>
        <v>173.11</v>
      </c>
      <c r="F46" s="26">
        <v>2130299</v>
      </c>
      <c r="G46" s="25">
        <v>502</v>
      </c>
      <c r="H46" s="25">
        <v>2006</v>
      </c>
      <c r="I46" s="14" t="s">
        <v>10</v>
      </c>
      <c r="N46" s="2"/>
      <c r="P46" s="2"/>
      <c r="Q46" s="2"/>
      <c r="R46" s="2"/>
    </row>
    <row r="47" spans="1:18" s="2" customFormat="1" ht="28.05" customHeight="1" x14ac:dyDescent="0.25">
      <c r="A47" s="15" t="s">
        <v>64</v>
      </c>
      <c r="B47" s="17" t="s">
        <v>65</v>
      </c>
      <c r="C47" s="16">
        <f>SUM(C49:C61)</f>
        <v>4692</v>
      </c>
      <c r="D47" s="16">
        <f t="shared" ref="D47:E47" si="18">SUM(D49:D61)</f>
        <v>3430.7900000000004</v>
      </c>
      <c r="E47" s="16">
        <f t="shared" si="18"/>
        <v>1261.21</v>
      </c>
      <c r="F47" s="16"/>
      <c r="G47" s="24"/>
      <c r="H47" s="24"/>
      <c r="I47" s="14"/>
    </row>
    <row r="48" spans="1:18" s="2" customFormat="1" ht="28.05" customHeight="1" x14ac:dyDescent="0.25">
      <c r="A48" s="15"/>
      <c r="B48" s="17" t="s">
        <v>66</v>
      </c>
      <c r="C48" s="16">
        <f>SUM(C49:C49)</f>
        <v>164</v>
      </c>
      <c r="D48" s="16">
        <f t="shared" ref="D48:E48" si="19">SUM(D49:D49)</f>
        <v>121.38</v>
      </c>
      <c r="E48" s="16">
        <f t="shared" si="19"/>
        <v>42.620000000000005</v>
      </c>
      <c r="F48" s="16"/>
      <c r="G48" s="24"/>
      <c r="H48" s="24"/>
      <c r="I48" s="14"/>
    </row>
    <row r="49" spans="1:18" ht="28.05" customHeight="1" x14ac:dyDescent="0.25">
      <c r="A49" s="15"/>
      <c r="B49" s="21" t="s">
        <v>67</v>
      </c>
      <c r="C49" s="19">
        <v>164</v>
      </c>
      <c r="D49" s="19">
        <v>121.38</v>
      </c>
      <c r="E49" s="19">
        <f>C49-D49</f>
        <v>42.620000000000005</v>
      </c>
      <c r="F49" s="26">
        <v>2130299</v>
      </c>
      <c r="G49" s="25">
        <v>502</v>
      </c>
      <c r="H49" s="25">
        <v>2006</v>
      </c>
      <c r="I49" s="14" t="s">
        <v>11</v>
      </c>
      <c r="N49" s="2"/>
      <c r="P49" s="2"/>
      <c r="Q49" s="2"/>
      <c r="R49" s="2"/>
    </row>
    <row r="50" spans="1:18" ht="28.05" customHeight="1" x14ac:dyDescent="0.25">
      <c r="A50" s="15"/>
      <c r="B50" s="21" t="s">
        <v>68</v>
      </c>
      <c r="C50" s="19">
        <v>754</v>
      </c>
      <c r="D50" s="19">
        <v>551.32000000000005</v>
      </c>
      <c r="E50" s="19">
        <f t="shared" ref="E50:E61" si="20">C50-D50</f>
        <v>202.67999999999995</v>
      </c>
      <c r="F50" s="26">
        <v>2130299</v>
      </c>
      <c r="G50" s="25">
        <v>502</v>
      </c>
      <c r="H50" s="25">
        <v>2006</v>
      </c>
      <c r="I50" s="14" t="s">
        <v>10</v>
      </c>
      <c r="N50" s="2"/>
      <c r="P50" s="2"/>
      <c r="Q50" s="2"/>
      <c r="R50" s="2"/>
    </row>
    <row r="51" spans="1:18" ht="28.05" customHeight="1" x14ac:dyDescent="0.25">
      <c r="A51" s="15"/>
      <c r="B51" s="21" t="s">
        <v>69</v>
      </c>
      <c r="C51" s="19">
        <v>372</v>
      </c>
      <c r="D51" s="19">
        <v>272.01</v>
      </c>
      <c r="E51" s="19">
        <f t="shared" si="20"/>
        <v>99.990000000000009</v>
      </c>
      <c r="F51" s="26">
        <v>2130299</v>
      </c>
      <c r="G51" s="25">
        <v>502</v>
      </c>
      <c r="H51" s="25">
        <v>2006</v>
      </c>
      <c r="I51" s="14" t="s">
        <v>10</v>
      </c>
      <c r="N51" s="2"/>
      <c r="P51" s="2"/>
      <c r="Q51" s="2"/>
      <c r="R51" s="2"/>
    </row>
    <row r="52" spans="1:18" ht="28.05" customHeight="1" x14ac:dyDescent="0.25">
      <c r="A52" s="15"/>
      <c r="B52" s="21" t="s">
        <v>70</v>
      </c>
      <c r="C52" s="19">
        <v>564</v>
      </c>
      <c r="D52" s="19">
        <v>412.4</v>
      </c>
      <c r="E52" s="19">
        <f t="shared" si="20"/>
        <v>151.60000000000002</v>
      </c>
      <c r="F52" s="26">
        <v>2130299</v>
      </c>
      <c r="G52" s="25">
        <v>502</v>
      </c>
      <c r="H52" s="25">
        <v>2006</v>
      </c>
      <c r="I52" s="14" t="s">
        <v>10</v>
      </c>
      <c r="N52" s="2"/>
      <c r="P52" s="2"/>
      <c r="Q52" s="2"/>
      <c r="R52" s="2"/>
    </row>
    <row r="53" spans="1:18" ht="28.05" customHeight="1" x14ac:dyDescent="0.25">
      <c r="A53" s="15"/>
      <c r="B53" s="21" t="s">
        <v>71</v>
      </c>
      <c r="C53" s="19">
        <v>352</v>
      </c>
      <c r="D53" s="19">
        <v>257.38</v>
      </c>
      <c r="E53" s="19">
        <f t="shared" si="20"/>
        <v>94.62</v>
      </c>
      <c r="F53" s="26">
        <v>2130299</v>
      </c>
      <c r="G53" s="25">
        <v>502</v>
      </c>
      <c r="H53" s="25">
        <v>2006</v>
      </c>
      <c r="I53" s="14" t="s">
        <v>10</v>
      </c>
      <c r="N53" s="2"/>
      <c r="P53" s="2"/>
      <c r="Q53" s="2"/>
      <c r="R53" s="2"/>
    </row>
    <row r="54" spans="1:18" ht="28.05" customHeight="1" x14ac:dyDescent="0.25">
      <c r="A54" s="15"/>
      <c r="B54" s="21" t="s">
        <v>72</v>
      </c>
      <c r="C54" s="19">
        <v>314</v>
      </c>
      <c r="D54" s="19">
        <v>229.6</v>
      </c>
      <c r="E54" s="19">
        <f t="shared" si="20"/>
        <v>84.4</v>
      </c>
      <c r="F54" s="26">
        <v>2130299</v>
      </c>
      <c r="G54" s="25">
        <v>502</v>
      </c>
      <c r="H54" s="25">
        <v>2006</v>
      </c>
      <c r="I54" s="14" t="s">
        <v>10</v>
      </c>
      <c r="N54" s="2"/>
      <c r="P54" s="2"/>
      <c r="Q54" s="2"/>
      <c r="R54" s="2"/>
    </row>
    <row r="55" spans="1:18" ht="28.05" customHeight="1" x14ac:dyDescent="0.25">
      <c r="A55" s="15"/>
      <c r="B55" s="21" t="s">
        <v>73</v>
      </c>
      <c r="C55" s="19">
        <v>352</v>
      </c>
      <c r="D55" s="19">
        <v>255.92</v>
      </c>
      <c r="E55" s="19">
        <f t="shared" si="20"/>
        <v>96.080000000000013</v>
      </c>
      <c r="F55" s="26">
        <v>2130299</v>
      </c>
      <c r="G55" s="25">
        <v>502</v>
      </c>
      <c r="H55" s="25">
        <v>2006</v>
      </c>
      <c r="I55" s="14" t="s">
        <v>10</v>
      </c>
      <c r="N55" s="2"/>
      <c r="P55" s="2"/>
      <c r="Q55" s="2"/>
      <c r="R55" s="2"/>
    </row>
    <row r="56" spans="1:18" ht="28.05" customHeight="1" x14ac:dyDescent="0.25">
      <c r="A56" s="15"/>
      <c r="B56" s="21" t="s">
        <v>74</v>
      </c>
      <c r="C56" s="19">
        <v>284</v>
      </c>
      <c r="D56" s="19">
        <v>207.66</v>
      </c>
      <c r="E56" s="19">
        <f t="shared" si="20"/>
        <v>76.34</v>
      </c>
      <c r="F56" s="26">
        <v>2130299</v>
      </c>
      <c r="G56" s="25">
        <v>502</v>
      </c>
      <c r="H56" s="25">
        <v>2006</v>
      </c>
      <c r="I56" s="14" t="s">
        <v>10</v>
      </c>
      <c r="N56" s="2"/>
      <c r="P56" s="2"/>
      <c r="Q56" s="2"/>
      <c r="R56" s="2"/>
    </row>
    <row r="57" spans="1:18" ht="28.05" customHeight="1" x14ac:dyDescent="0.25">
      <c r="A57" s="15"/>
      <c r="B57" s="21" t="s">
        <v>75</v>
      </c>
      <c r="C57" s="19">
        <v>312</v>
      </c>
      <c r="D57" s="19">
        <v>228.13</v>
      </c>
      <c r="E57" s="19">
        <f t="shared" si="20"/>
        <v>83.87</v>
      </c>
      <c r="F57" s="26">
        <v>2130299</v>
      </c>
      <c r="G57" s="25">
        <v>502</v>
      </c>
      <c r="H57" s="25">
        <v>2006</v>
      </c>
      <c r="I57" s="14" t="s">
        <v>11</v>
      </c>
      <c r="N57" s="2"/>
      <c r="P57" s="2"/>
      <c r="Q57" s="2"/>
      <c r="R57" s="2"/>
    </row>
    <row r="58" spans="1:18" ht="28.05" customHeight="1" x14ac:dyDescent="0.25">
      <c r="A58" s="15"/>
      <c r="B58" s="21" t="s">
        <v>76</v>
      </c>
      <c r="C58" s="19">
        <v>126</v>
      </c>
      <c r="D58" s="19">
        <v>92.13</v>
      </c>
      <c r="E58" s="19">
        <f t="shared" si="20"/>
        <v>33.870000000000005</v>
      </c>
      <c r="F58" s="26">
        <v>2130299</v>
      </c>
      <c r="G58" s="25">
        <v>502</v>
      </c>
      <c r="H58" s="25">
        <v>2006</v>
      </c>
      <c r="I58" s="14" t="s">
        <v>11</v>
      </c>
      <c r="N58" s="2"/>
      <c r="P58" s="2"/>
      <c r="Q58" s="2"/>
      <c r="R58" s="2"/>
    </row>
    <row r="59" spans="1:18" ht="28.05" customHeight="1" x14ac:dyDescent="0.25">
      <c r="A59" s="15"/>
      <c r="B59" s="21" t="s">
        <v>77</v>
      </c>
      <c r="C59" s="19">
        <v>366</v>
      </c>
      <c r="D59" s="19">
        <v>267.62</v>
      </c>
      <c r="E59" s="19">
        <f t="shared" si="20"/>
        <v>98.38</v>
      </c>
      <c r="F59" s="26">
        <v>2130299</v>
      </c>
      <c r="G59" s="25">
        <v>502</v>
      </c>
      <c r="H59" s="25">
        <v>2006</v>
      </c>
      <c r="I59" s="14" t="s">
        <v>10</v>
      </c>
      <c r="N59" s="2"/>
      <c r="P59" s="2"/>
      <c r="Q59" s="2"/>
      <c r="R59" s="2"/>
    </row>
    <row r="60" spans="1:18" ht="28.05" customHeight="1" x14ac:dyDescent="0.25">
      <c r="A60" s="15"/>
      <c r="B60" s="21" t="s">
        <v>78</v>
      </c>
      <c r="C60" s="19">
        <v>352</v>
      </c>
      <c r="D60" s="19">
        <v>257.38</v>
      </c>
      <c r="E60" s="19">
        <f t="shared" si="20"/>
        <v>94.62</v>
      </c>
      <c r="F60" s="26">
        <v>2130299</v>
      </c>
      <c r="G60" s="25">
        <v>502</v>
      </c>
      <c r="H60" s="25">
        <v>2006</v>
      </c>
      <c r="I60" s="14" t="s">
        <v>10</v>
      </c>
      <c r="N60" s="2"/>
      <c r="P60" s="2"/>
      <c r="Q60" s="2"/>
      <c r="R60" s="2"/>
    </row>
    <row r="61" spans="1:18" ht="28.05" customHeight="1" x14ac:dyDescent="0.25">
      <c r="A61" s="15"/>
      <c r="B61" s="21" t="s">
        <v>79</v>
      </c>
      <c r="C61" s="19">
        <v>380</v>
      </c>
      <c r="D61" s="19">
        <v>277.86</v>
      </c>
      <c r="E61" s="19">
        <f t="shared" si="20"/>
        <v>102.13999999999999</v>
      </c>
      <c r="F61" s="26">
        <v>2130299</v>
      </c>
      <c r="G61" s="25">
        <v>502</v>
      </c>
      <c r="H61" s="25">
        <v>2006</v>
      </c>
      <c r="I61" s="14" t="s">
        <v>10</v>
      </c>
      <c r="N61" s="2"/>
      <c r="P61" s="2"/>
      <c r="Q61" s="2"/>
      <c r="R61" s="2"/>
    </row>
    <row r="62" spans="1:18" s="2" customFormat="1" ht="28.05" customHeight="1" x14ac:dyDescent="0.25">
      <c r="A62" s="15" t="s">
        <v>80</v>
      </c>
      <c r="B62" s="17" t="s">
        <v>81</v>
      </c>
      <c r="C62" s="16">
        <f>SUM(C63:C70)</f>
        <v>3018</v>
      </c>
      <c r="D62" s="16">
        <f t="shared" ref="D62:E62" si="21">SUM(D63:D70)</f>
        <v>2203.83</v>
      </c>
      <c r="E62" s="16">
        <f t="shared" si="21"/>
        <v>814.17000000000007</v>
      </c>
      <c r="F62" s="16"/>
      <c r="G62" s="24"/>
      <c r="H62" s="24"/>
      <c r="I62" s="14"/>
    </row>
    <row r="63" spans="1:18" ht="28.05" customHeight="1" x14ac:dyDescent="0.25">
      <c r="A63" s="15"/>
      <c r="B63" s="18" t="s">
        <v>82</v>
      </c>
      <c r="C63" s="19">
        <v>232</v>
      </c>
      <c r="D63" s="19">
        <v>168.18</v>
      </c>
      <c r="E63" s="19">
        <f t="shared" ref="E63:E70" si="22">C63-D63</f>
        <v>63.819999999999993</v>
      </c>
      <c r="F63" s="26">
        <v>2130299</v>
      </c>
      <c r="G63" s="25">
        <v>502</v>
      </c>
      <c r="H63" s="25">
        <v>2006</v>
      </c>
      <c r="I63" s="14" t="s">
        <v>11</v>
      </c>
      <c r="N63" s="2"/>
      <c r="P63" s="2"/>
      <c r="Q63" s="2"/>
      <c r="R63" s="2"/>
    </row>
    <row r="64" spans="1:18" ht="28.05" customHeight="1" x14ac:dyDescent="0.25">
      <c r="A64" s="15"/>
      <c r="B64" s="18" t="s">
        <v>83</v>
      </c>
      <c r="C64" s="19">
        <v>328</v>
      </c>
      <c r="D64" s="19">
        <v>239.83</v>
      </c>
      <c r="E64" s="19">
        <f t="shared" si="22"/>
        <v>88.169999999999987</v>
      </c>
      <c r="F64" s="26">
        <v>2130299</v>
      </c>
      <c r="G64" s="25">
        <v>502</v>
      </c>
      <c r="H64" s="25">
        <v>2006</v>
      </c>
      <c r="I64" s="14" t="s">
        <v>10</v>
      </c>
      <c r="N64" s="2"/>
      <c r="P64" s="2"/>
      <c r="Q64" s="2"/>
      <c r="R64" s="2"/>
    </row>
    <row r="65" spans="1:18" ht="28.05" customHeight="1" x14ac:dyDescent="0.25">
      <c r="A65" s="15"/>
      <c r="B65" s="18" t="s">
        <v>84</v>
      </c>
      <c r="C65" s="19">
        <v>352</v>
      </c>
      <c r="D65" s="19">
        <v>257.38</v>
      </c>
      <c r="E65" s="19">
        <f t="shared" si="22"/>
        <v>94.62</v>
      </c>
      <c r="F65" s="26">
        <v>2130299</v>
      </c>
      <c r="G65" s="25">
        <v>502</v>
      </c>
      <c r="H65" s="25">
        <v>2006</v>
      </c>
      <c r="I65" s="14" t="s">
        <v>10</v>
      </c>
      <c r="N65" s="2"/>
      <c r="P65" s="2"/>
      <c r="Q65" s="2"/>
      <c r="R65" s="2"/>
    </row>
    <row r="66" spans="1:18" ht="28.05" customHeight="1" x14ac:dyDescent="0.25">
      <c r="A66" s="15"/>
      <c r="B66" s="18" t="s">
        <v>85</v>
      </c>
      <c r="C66" s="19">
        <v>320</v>
      </c>
      <c r="D66" s="19">
        <v>233.98</v>
      </c>
      <c r="E66" s="19">
        <f t="shared" si="22"/>
        <v>86.02000000000001</v>
      </c>
      <c r="F66" s="26">
        <v>2130299</v>
      </c>
      <c r="G66" s="25">
        <v>502</v>
      </c>
      <c r="H66" s="25">
        <v>2006</v>
      </c>
      <c r="I66" s="14" t="s">
        <v>10</v>
      </c>
      <c r="N66" s="2"/>
      <c r="P66" s="2"/>
      <c r="Q66" s="2"/>
      <c r="R66" s="2"/>
    </row>
    <row r="67" spans="1:18" ht="28.05" customHeight="1" x14ac:dyDescent="0.25">
      <c r="A67" s="15"/>
      <c r="B67" s="18" t="s">
        <v>86</v>
      </c>
      <c r="C67" s="19">
        <v>372</v>
      </c>
      <c r="D67" s="19">
        <v>272.01</v>
      </c>
      <c r="E67" s="19">
        <f t="shared" si="22"/>
        <v>99.990000000000009</v>
      </c>
      <c r="F67" s="26">
        <v>2130299</v>
      </c>
      <c r="G67" s="25">
        <v>502</v>
      </c>
      <c r="H67" s="25">
        <v>2006</v>
      </c>
      <c r="I67" s="14" t="s">
        <v>10</v>
      </c>
      <c r="N67" s="2"/>
      <c r="P67" s="2"/>
      <c r="Q67" s="2"/>
      <c r="R67" s="2"/>
    </row>
    <row r="68" spans="1:18" ht="28.05" customHeight="1" x14ac:dyDescent="0.25">
      <c r="A68" s="15"/>
      <c r="B68" s="18" t="s">
        <v>87</v>
      </c>
      <c r="C68" s="19">
        <v>286</v>
      </c>
      <c r="D68" s="19">
        <v>209.12</v>
      </c>
      <c r="E68" s="19">
        <f t="shared" si="22"/>
        <v>76.88</v>
      </c>
      <c r="F68" s="26">
        <v>2130299</v>
      </c>
      <c r="G68" s="25">
        <v>502</v>
      </c>
      <c r="H68" s="25">
        <v>2006</v>
      </c>
      <c r="I68" s="14" t="s">
        <v>10</v>
      </c>
      <c r="N68" s="2"/>
      <c r="P68" s="2"/>
      <c r="Q68" s="2"/>
      <c r="R68" s="2"/>
    </row>
    <row r="69" spans="1:18" ht="28.05" customHeight="1" x14ac:dyDescent="0.25">
      <c r="A69" s="15"/>
      <c r="B69" s="18" t="s">
        <v>88</v>
      </c>
      <c r="C69" s="19">
        <v>606</v>
      </c>
      <c r="D69" s="19">
        <v>441.64</v>
      </c>
      <c r="E69" s="19">
        <f t="shared" si="22"/>
        <v>164.36</v>
      </c>
      <c r="F69" s="26">
        <v>2130299</v>
      </c>
      <c r="G69" s="25">
        <v>502</v>
      </c>
      <c r="H69" s="25">
        <v>2006</v>
      </c>
      <c r="I69" s="14" t="s">
        <v>10</v>
      </c>
      <c r="N69" s="2"/>
      <c r="P69" s="2"/>
      <c r="Q69" s="2"/>
      <c r="R69" s="2"/>
    </row>
    <row r="70" spans="1:18" ht="28.05" customHeight="1" x14ac:dyDescent="0.25">
      <c r="A70" s="15"/>
      <c r="B70" s="18" t="s">
        <v>89</v>
      </c>
      <c r="C70" s="19">
        <v>522</v>
      </c>
      <c r="D70" s="19">
        <v>381.69</v>
      </c>
      <c r="E70" s="19">
        <f t="shared" si="22"/>
        <v>140.31</v>
      </c>
      <c r="F70" s="26">
        <v>2130299</v>
      </c>
      <c r="G70" s="25">
        <v>502</v>
      </c>
      <c r="H70" s="25">
        <v>2006</v>
      </c>
      <c r="I70" s="14" t="s">
        <v>10</v>
      </c>
      <c r="N70" s="2"/>
      <c r="P70" s="2"/>
      <c r="Q70" s="2"/>
      <c r="R70" s="2"/>
    </row>
    <row r="71" spans="1:18" x14ac:dyDescent="0.25">
      <c r="A71" s="9"/>
      <c r="B71" s="10"/>
    </row>
    <row r="72" spans="1:18" x14ac:dyDescent="0.25">
      <c r="A72" s="9"/>
      <c r="B72" s="10"/>
    </row>
    <row r="73" spans="1:18" x14ac:dyDescent="0.25">
      <c r="A73" s="9"/>
      <c r="B73" s="10"/>
    </row>
    <row r="74" spans="1:18" x14ac:dyDescent="0.25">
      <c r="A74" s="9"/>
      <c r="B74" s="10"/>
    </row>
    <row r="75" spans="1:18" x14ac:dyDescent="0.25">
      <c r="A75" s="9"/>
      <c r="B75" s="10"/>
    </row>
    <row r="76" spans="1:18" x14ac:dyDescent="0.25">
      <c r="A76" s="9"/>
      <c r="B76" s="10"/>
    </row>
    <row r="77" spans="1:18" x14ac:dyDescent="0.25">
      <c r="A77" s="9"/>
      <c r="B77" s="10"/>
    </row>
  </sheetData>
  <mergeCells count="14">
    <mergeCell ref="A2:I2"/>
    <mergeCell ref="A47:A61"/>
    <mergeCell ref="A62:A70"/>
    <mergeCell ref="A5:B5"/>
    <mergeCell ref="A24:A29"/>
    <mergeCell ref="A30:A31"/>
    <mergeCell ref="A32:A37"/>
    <mergeCell ref="A38:A42"/>
    <mergeCell ref="A43:A46"/>
    <mergeCell ref="A6:A8"/>
    <mergeCell ref="A9:A10"/>
    <mergeCell ref="A11:A19"/>
    <mergeCell ref="A20:A21"/>
    <mergeCell ref="A22:A23"/>
  </mergeCells>
  <phoneticPr fontId="10" type="noConversion"/>
  <printOptions horizontalCentered="1"/>
  <pageMargins left="0.15625" right="0.235416666666667" top="0.43263888888888902" bottom="0.39305555555555599" header="0.31388888888888899" footer="0.235416666666667"/>
  <pageSetup paperSize="9" scale="98" fitToHeight="0" orientation="landscape" horizontalDpi="300" verticalDpi="300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发文</vt:lpstr>
      <vt:lpstr>发文!Print_Titles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邓卫平</dc:creator>
  <cp:lastModifiedBy>梁探书 null</cp:lastModifiedBy>
  <cp:lastPrinted>2014-09-04T03:54:00Z</cp:lastPrinted>
  <dcterms:created xsi:type="dcterms:W3CDTF">2009-12-28T03:01:00Z</dcterms:created>
  <dcterms:modified xsi:type="dcterms:W3CDTF">2020-09-28T03:55:10Z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