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600" yWindow="165" windowWidth="20475" windowHeight="10890"/>
  </bookViews>
  <sheets>
    <sheet name="人员 (发处室总表) (定)" sheetId="4" r:id="rId1"/>
  </sheets>
  <definedNames>
    <definedName name="_xlnm._FilterDatabase" localSheetId="0" hidden="1">'人员 (发处室总表) (定)'!$A$2:$HT$122</definedName>
    <definedName name="_xlnm.Print_Area" localSheetId="0">'人员 (发处室总表) (定)'!$A$1:$N$122</definedName>
    <definedName name="_xlnm.Print_Titles" localSheetId="0">'人员 (发处室总表) (定)'!$1:$5</definedName>
  </definedNames>
  <calcPr calcId="144525"/>
</workbook>
</file>

<file path=xl/calcChain.xml><?xml version="1.0" encoding="utf-8"?>
<calcChain xmlns="http://schemas.openxmlformats.org/spreadsheetml/2006/main">
  <c r="D6" i="4" l="1"/>
  <c r="E6" i="4"/>
  <c r="F6" i="4"/>
  <c r="H6" i="4"/>
  <c r="I6" i="4"/>
  <c r="J6" i="4"/>
  <c r="L6" i="4"/>
  <c r="M6" i="4"/>
  <c r="N6" i="4"/>
  <c r="B121" i="4" l="1"/>
  <c r="B119" i="4"/>
  <c r="B117" i="4"/>
  <c r="B104" i="4"/>
  <c r="B102" i="4"/>
  <c r="B99" i="4"/>
  <c r="B97" i="4"/>
  <c r="B95" i="4"/>
  <c r="B93" i="4"/>
  <c r="B91" i="4"/>
  <c r="B89" i="4"/>
  <c r="B83" i="4"/>
  <c r="B81" i="4"/>
  <c r="B79" i="4"/>
  <c r="B73" i="4"/>
  <c r="B71" i="4"/>
  <c r="B69" i="4"/>
  <c r="B67" i="4"/>
  <c r="B65" i="4"/>
  <c r="B58" i="4"/>
  <c r="B56" i="4"/>
  <c r="B54" i="4"/>
  <c r="B52" i="4"/>
  <c r="B50" i="4"/>
  <c r="B43" i="4"/>
  <c r="B39" i="4"/>
  <c r="B37" i="4"/>
  <c r="B34" i="4"/>
  <c r="B32" i="4"/>
  <c r="B30" i="4"/>
  <c r="B28" i="4"/>
  <c r="B26" i="4"/>
  <c r="B24" i="4"/>
  <c r="B20" i="4"/>
  <c r="B13" i="4"/>
  <c r="B11" i="4"/>
  <c r="B7" i="4"/>
  <c r="C47" i="4"/>
  <c r="C6" i="4" s="1"/>
  <c r="B48" i="4"/>
  <c r="B49" i="4"/>
  <c r="B47" i="4" l="1"/>
  <c r="G26" i="4"/>
  <c r="G6" i="4" s="1"/>
  <c r="K6" i="4" s="1"/>
</calcChain>
</file>

<file path=xl/sharedStrings.xml><?xml version="1.0" encoding="utf-8"?>
<sst xmlns="http://schemas.openxmlformats.org/spreadsheetml/2006/main" count="139" uniqueCount="129">
  <si>
    <r>
      <rPr>
        <b/>
        <sz val="10"/>
        <rFont val="宋体"/>
        <family val="3"/>
        <charset val="134"/>
      </rPr>
      <t>单位名称</t>
    </r>
  </si>
  <si>
    <r>
      <rPr>
        <b/>
        <sz val="9"/>
        <rFont val="宋体"/>
        <family val="3"/>
        <charset val="134"/>
      </rPr>
      <t>在职人员</t>
    </r>
  </si>
  <si>
    <r>
      <rPr>
        <b/>
        <sz val="9"/>
        <rFont val="宋体"/>
        <family val="3"/>
        <charset val="134"/>
      </rPr>
      <t>离休人员</t>
    </r>
  </si>
  <si>
    <r>
      <rPr>
        <b/>
        <sz val="9"/>
        <rFont val="宋体"/>
        <family val="3"/>
        <charset val="134"/>
      </rPr>
      <t>退休人员</t>
    </r>
  </si>
  <si>
    <t xml:space="preserve">  中国共产主义青年团湖南省委员会本级</t>
  </si>
  <si>
    <t>中共湖南省委办公厅</t>
  </si>
  <si>
    <t xml:space="preserve">  中共湖南省委办公厅本级</t>
  </si>
  <si>
    <t xml:space="preserve">  中共湖南省委接待工作办公室</t>
  </si>
  <si>
    <t xml:space="preserve">  中共湖南省委机关医院</t>
  </si>
  <si>
    <t>湖南省人大常委会办公厅</t>
  </si>
  <si>
    <t xml:space="preserve">  湖南省人大常委会办公厅本级</t>
  </si>
  <si>
    <t>湖南省人民政府办公厅</t>
  </si>
  <si>
    <t xml:space="preserve">  湖南省人民政府办公厅本级</t>
  </si>
  <si>
    <t xml:space="preserve">  湖南省人民政府驻上海办事处</t>
  </si>
  <si>
    <t xml:space="preserve">  湖南省人民政府驻广州办事处</t>
  </si>
  <si>
    <t xml:space="preserve">  湖南省人民政府驻深圳办事处</t>
  </si>
  <si>
    <t xml:space="preserve">  湖南省人民政府驻海南办事处</t>
  </si>
  <si>
    <t xml:space="preserve">  湖南省人民政府驻北京办事处</t>
  </si>
  <si>
    <t>湖南省政协办公厅</t>
  </si>
  <si>
    <t xml:space="preserve">  湖南省政协办公厅本级</t>
  </si>
  <si>
    <t xml:space="preserve">  省政协机关修建工程队</t>
  </si>
  <si>
    <t xml:space="preserve">  省政协湘声报社、招待所、印刷厂等</t>
  </si>
  <si>
    <t>中共湖南省纪委、省监察厅</t>
  </si>
  <si>
    <t xml:space="preserve">  中共湖南省纪委、省监察厅本级</t>
  </si>
  <si>
    <t>中共湖南省委巡视工作办公室</t>
  </si>
  <si>
    <t xml:space="preserve">  中共湖南省委巡视工作办公室本级</t>
  </si>
  <si>
    <t>湖南省委组织部</t>
  </si>
  <si>
    <t xml:space="preserve">  湖南省委组织部本级</t>
  </si>
  <si>
    <t>湖南省信访局</t>
  </si>
  <si>
    <t xml:space="preserve">  湖南省信访局本级</t>
  </si>
  <si>
    <t>湖南省省委政研室</t>
  </si>
  <si>
    <t xml:space="preserve">  湖南省委政研室本级</t>
  </si>
  <si>
    <t>中共湖南省委党史研究室</t>
  </si>
  <si>
    <t xml:space="preserve">  中共湖南省委党史研究室本级</t>
  </si>
  <si>
    <t xml:space="preserve">  省党史陈列馆</t>
  </si>
  <si>
    <t>湖南省委讲师团</t>
  </si>
  <si>
    <t xml:space="preserve">  湖南省委讲师团本级</t>
  </si>
  <si>
    <t>湖南省委老干部局</t>
  </si>
  <si>
    <t xml:space="preserve">  湖南省委老干部局本级</t>
  </si>
  <si>
    <t xml:space="preserve">  湖南省委老干部活动中心</t>
  </si>
  <si>
    <t xml:space="preserve">  湖南省委老干部休养所</t>
  </si>
  <si>
    <t>湖南省妇女联合会</t>
  </si>
  <si>
    <t xml:space="preserve">  湖南省妇女联合会本级</t>
  </si>
  <si>
    <t xml:space="preserve">  湖南省妇女儿童活动中心</t>
  </si>
  <si>
    <t xml:space="preserve">  湖南省妇女儿童发展基金会办公室</t>
  </si>
  <si>
    <t>中国共产主义青年团湖南省委员会</t>
  </si>
  <si>
    <t xml:space="preserve">  湖南省青少年活动中心</t>
  </si>
  <si>
    <t>中共湖南省直属机关工作委员会</t>
  </si>
  <si>
    <t xml:space="preserve">  中共湖南省直属机关工作委员会本级</t>
  </si>
  <si>
    <t>中共湖南省委台湾工作办公室</t>
  </si>
  <si>
    <t xml:space="preserve">  中共湖南省委台湾工作办公室本级</t>
  </si>
  <si>
    <t>中共湖南省委统战部</t>
  </si>
  <si>
    <t xml:space="preserve">  中共湖南省委统战部本级</t>
  </si>
  <si>
    <t>湖南省民族宗教事务委员会</t>
  </si>
  <si>
    <t xml:space="preserve">  湖南省民族宗教事务委员会本级</t>
  </si>
  <si>
    <t>湖南省韶山管理局</t>
  </si>
  <si>
    <t xml:space="preserve">  湖南省韶山管理局本级</t>
  </si>
  <si>
    <t xml:space="preserve">  韶山宾馆</t>
  </si>
  <si>
    <t xml:space="preserve">  湖南省韶山管理局园林环卫管理处</t>
  </si>
  <si>
    <t xml:space="preserve">  韶山毛泽东图书馆</t>
  </si>
  <si>
    <t xml:space="preserve">  韶山毛泽东同志纪念馆</t>
  </si>
  <si>
    <t xml:space="preserve">  韶山毛泽东广场管理处</t>
  </si>
  <si>
    <t>湖南省社会主义学院</t>
  </si>
  <si>
    <t xml:space="preserve">  湖南省社会主义学院本级</t>
  </si>
  <si>
    <t>中共湖南省委直属机关党校</t>
  </si>
  <si>
    <t xml:space="preserve">  中共湖南省委直属机关党校本级</t>
  </si>
  <si>
    <t>湖南省归国华侨联合会</t>
  </si>
  <si>
    <t xml:space="preserve">  湖南省归国华侨联合会本级</t>
  </si>
  <si>
    <t>湖南省人民政府法制办公室</t>
  </si>
  <si>
    <t xml:space="preserve">  湖南省人民政府法制办公室本级</t>
  </si>
  <si>
    <t>湖南省统计局</t>
  </si>
  <si>
    <t xml:space="preserve">  湖南省统计局本级</t>
  </si>
  <si>
    <t xml:space="preserve">  湖南省统计局宣传中心</t>
  </si>
  <si>
    <t xml:space="preserve">  湖南省统计局普查中心</t>
  </si>
  <si>
    <t xml:space="preserve">  湖南省农村经济调查队</t>
  </si>
  <si>
    <t xml:space="preserve">  湖南省统计局民意调查中心</t>
  </si>
  <si>
    <t>湖南省财政厅</t>
  </si>
  <si>
    <t xml:space="preserve">  湖南省财政厅本级</t>
  </si>
  <si>
    <t>湖南省审计厅</t>
  </si>
  <si>
    <t xml:space="preserve">  湖南省审计厅本级</t>
  </si>
  <si>
    <t>湖南省人民防空办公室</t>
  </si>
  <si>
    <t xml:space="preserve">  湖南省人民防空办公室本级</t>
  </si>
  <si>
    <t xml:space="preserve">  湖南省二〇二工程管理处</t>
  </si>
  <si>
    <t xml:space="preserve">  湖南省人防指挥信息保障中心</t>
  </si>
  <si>
    <t xml:space="preserve">  湖南省人防工程建设造价管理站</t>
  </si>
  <si>
    <t xml:space="preserve">  湖南省人民防空办公室机关后勤服务中心</t>
  </si>
  <si>
    <t>湖南省人民政府参事室</t>
  </si>
  <si>
    <t xml:space="preserve">  湖南省人民政府参事室本级</t>
  </si>
  <si>
    <t>湖南省工商业联合会</t>
  </si>
  <si>
    <t xml:space="preserve">  湖南省工商业联合会本级</t>
  </si>
  <si>
    <t>民主党派湖南省委机关</t>
  </si>
  <si>
    <t xml:space="preserve">  民主党派湖南省委机关本级</t>
  </si>
  <si>
    <t>民建湖南省委员会</t>
  </si>
  <si>
    <t xml:space="preserve">  民建湖南省委员会本级</t>
  </si>
  <si>
    <t>湖南省专用通信局</t>
  </si>
  <si>
    <t xml:space="preserve">  湖南省专用通信局本级</t>
  </si>
  <si>
    <t>湖南省地方税务局</t>
  </si>
  <si>
    <t xml:space="preserve">  湖南省地方税务局本级</t>
  </si>
  <si>
    <t xml:space="preserve">  湖南省地方税务局稽查局</t>
  </si>
  <si>
    <t>湖南省工商行政管理局</t>
  </si>
  <si>
    <t xml:space="preserve">  湖南省工商行政管理局机关</t>
  </si>
  <si>
    <t>湖南省质量技术监督局</t>
  </si>
  <si>
    <t xml:space="preserve">  湖南省质量技术监督局本级</t>
  </si>
  <si>
    <t xml:space="preserve">  湖南省质量和标准化研究院</t>
  </si>
  <si>
    <t xml:space="preserve">  湖南省计量仪器仪表试验所</t>
  </si>
  <si>
    <t xml:space="preserve">  湖南省特种设备检测院</t>
  </si>
  <si>
    <t xml:space="preserve">  湖南省产商品质量监督检验研究院</t>
  </si>
  <si>
    <t xml:space="preserve">  湖南省计量检测研究院</t>
  </si>
  <si>
    <t xml:space="preserve">  湖南省纤维检验局</t>
  </si>
  <si>
    <t xml:space="preserve">  湖南省质量技术监督稽查局</t>
  </si>
  <si>
    <t xml:space="preserve">  湖南省质量技术监督局信息中心</t>
  </si>
  <si>
    <t xml:space="preserve">  湖南省质量技术评审中心</t>
  </si>
  <si>
    <t xml:space="preserve">  湖南省食品和工业产品生产许可审查中心</t>
  </si>
  <si>
    <t xml:space="preserve">  湖南烟花爆竹产品安全质量监督检测中心</t>
  </si>
  <si>
    <t>中共湖南省委党校、湖南行政学院</t>
  </si>
  <si>
    <t xml:space="preserve">  中共湖南省委党校、湖南行政学院本级</t>
  </si>
  <si>
    <t>湖南省机构编制委员会办公室</t>
  </si>
  <si>
    <t xml:space="preserve">  湖南省机构编制委员会办公室本级</t>
  </si>
  <si>
    <t>湖南省人民政府发展研究中心</t>
  </si>
  <si>
    <t xml:space="preserve">  湖南省人民政府发展研究中心本级</t>
  </si>
  <si>
    <t>功能科目</t>
    <phoneticPr fontId="0" type="noConversion"/>
  </si>
  <si>
    <t>金额</t>
    <phoneticPr fontId="0" type="noConversion"/>
  </si>
  <si>
    <t>经济科目</t>
    <phoneticPr fontId="0" type="noConversion"/>
  </si>
  <si>
    <t>部门预算支出经济科目</t>
    <phoneticPr fontId="11" type="noConversion"/>
  </si>
  <si>
    <t>政府预算支出经济科目</t>
    <phoneticPr fontId="11" type="noConversion"/>
  </si>
  <si>
    <t>总计</t>
    <phoneticPr fontId="0" type="noConversion"/>
  </si>
  <si>
    <t>合计</t>
    <phoneticPr fontId="0" type="noConversion"/>
  </si>
  <si>
    <t>2018年综治奖发放表</t>
    <phoneticPr fontId="0" type="noConversion"/>
  </si>
  <si>
    <r>
      <rPr>
        <sz val="10"/>
        <rFont val="宋体"/>
        <family val="3"/>
        <charset val="134"/>
      </rPr>
      <t>单位：元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</si>
</sst>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_);[Red]\(0\)"/>
    <numFmt numFmtId="178" formatCode="0.0000_);[Red]\(0.0000\)"/>
    <numFmt numFmtId="179" formatCode="0.00_);[Red]\(0.00\)"/>
  </numFmts>
  <fonts count="14" x14ac:knownFonts="1"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vertical="center" wrapText="1"/>
    </xf>
    <xf numFmtId="176" fontId="2" fillId="0" borderId="0" xfId="0" applyNumberFormat="1" applyFont="1" applyFill="1" applyAlignment="1" applyProtection="1">
      <alignment horizontal="center" vertical="center" wrapText="1"/>
    </xf>
    <xf numFmtId="177" fontId="2" fillId="0" borderId="0" xfId="0" applyNumberFormat="1" applyFont="1" applyFill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Alignment="1" applyProtection="1">
      <alignment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79" fontId="4" fillId="3" borderId="1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179" fontId="3" fillId="0" borderId="0" xfId="0" applyNumberFormat="1" applyFont="1" applyFill="1" applyBorder="1" applyAlignment="1" applyProtection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 wrapText="1"/>
    </xf>
    <xf numFmtId="179" fontId="2" fillId="0" borderId="1" xfId="0" applyNumberFormat="1" applyFont="1" applyFill="1" applyBorder="1" applyAlignment="1" applyProtection="1">
      <alignment vertical="center" wrapText="1"/>
    </xf>
    <xf numFmtId="179" fontId="0" fillId="0" borderId="1" xfId="0" applyNumberFormat="1" applyFont="1" applyFill="1" applyBorder="1" applyAlignment="1" applyProtection="1">
      <alignment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9" fontId="4" fillId="4" borderId="1" xfId="0" applyNumberFormat="1" applyFont="1" applyFill="1" applyBorder="1" applyAlignment="1" applyProtection="1">
      <alignment horizontal="center" vertical="center" wrapText="1"/>
    </xf>
    <xf numFmtId="179" fontId="8" fillId="4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79" fontId="5" fillId="2" borderId="1" xfId="0" applyNumberFormat="1" applyFont="1" applyFill="1" applyBorder="1" applyAlignment="1" applyProtection="1">
      <alignment horizontal="center" vertical="center" wrapText="1"/>
    </xf>
    <xf numFmtId="17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9" fontId="2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</xf>
  </cellXfs>
  <cellStyles count="1">
    <cellStyle name="常规" xfId="0" builtinId="0"/>
  </cellStyles>
  <dxfs count="2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T122"/>
  <sheetViews>
    <sheetView showGridLines="0" showZeros="0" tabSelected="1" topLeftCell="J1" zoomScaleNormal="100" workbookViewId="0">
      <pane ySplit="5" topLeftCell="A6" activePane="bottomLeft" state="frozen"/>
      <selection activeCell="B1" sqref="B1"/>
      <selection pane="bottomLeft" activeCell="M2" sqref="M2:N2"/>
    </sheetView>
  </sheetViews>
  <sheetFormatPr defaultColWidth="9.1640625" defaultRowHeight="11.25" x14ac:dyDescent="0.15"/>
  <cols>
    <col min="1" max="1" width="31.5" style="1" customWidth="1"/>
    <col min="2" max="3" width="16.83203125" style="35" customWidth="1"/>
    <col min="4" max="4" width="16.83203125" style="10" customWidth="1"/>
    <col min="5" max="5" width="12.83203125" style="10" customWidth="1"/>
    <col min="6" max="6" width="12.83203125" style="9" customWidth="1"/>
    <col min="7" max="7" width="16.83203125" style="35" customWidth="1"/>
    <col min="8" max="8" width="16.83203125" style="10" customWidth="1"/>
    <col min="9" max="9" width="12.83203125" style="10" customWidth="1"/>
    <col min="10" max="10" width="12.83203125" style="9" customWidth="1"/>
    <col min="11" max="11" width="16.83203125" style="35" customWidth="1"/>
    <col min="12" max="12" width="16.83203125" style="2" customWidth="1"/>
    <col min="13" max="13" width="12.83203125" style="10" customWidth="1"/>
    <col min="14" max="14" width="12.83203125" style="9" customWidth="1"/>
    <col min="15" max="15" width="33.5" style="1" customWidth="1"/>
    <col min="16" max="228" width="9.1640625" style="1" customWidth="1"/>
    <col min="229" max="16384" width="9.1640625" style="11"/>
  </cols>
  <sheetData>
    <row r="1" spans="1:228" ht="33.75" customHeight="1" x14ac:dyDescent="0.15">
      <c r="A1" s="44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28" ht="33.75" customHeight="1" x14ac:dyDescent="0.15">
      <c r="A2" s="3"/>
      <c r="B2" s="34"/>
      <c r="C2" s="34"/>
      <c r="D2" s="5"/>
      <c r="E2" s="5"/>
      <c r="F2" s="4"/>
      <c r="G2" s="34"/>
      <c r="H2" s="5"/>
      <c r="I2" s="5"/>
      <c r="J2" s="4"/>
      <c r="K2" s="34"/>
      <c r="L2" s="3"/>
      <c r="M2" s="49" t="s">
        <v>128</v>
      </c>
      <c r="N2" s="49"/>
    </row>
    <row r="3" spans="1:228" s="6" customFormat="1" ht="24.75" customHeight="1" x14ac:dyDescent="0.15">
      <c r="A3" s="47" t="s">
        <v>0</v>
      </c>
      <c r="B3" s="45" t="s">
        <v>126</v>
      </c>
      <c r="C3" s="43" t="s">
        <v>1</v>
      </c>
      <c r="D3" s="43"/>
      <c r="E3" s="43"/>
      <c r="F3" s="43"/>
      <c r="G3" s="43" t="s">
        <v>2</v>
      </c>
      <c r="H3" s="43"/>
      <c r="I3" s="43"/>
      <c r="J3" s="43"/>
      <c r="K3" s="43" t="s">
        <v>3</v>
      </c>
      <c r="L3" s="43"/>
      <c r="M3" s="43"/>
      <c r="N3" s="43"/>
    </row>
    <row r="4" spans="1:228" s="6" customFormat="1" ht="24.75" customHeight="1" x14ac:dyDescent="0.15">
      <c r="A4" s="47"/>
      <c r="B4" s="45"/>
      <c r="C4" s="48" t="s">
        <v>121</v>
      </c>
      <c r="D4" s="41" t="s">
        <v>120</v>
      </c>
      <c r="E4" s="42" t="s">
        <v>122</v>
      </c>
      <c r="F4" s="43"/>
      <c r="G4" s="48" t="s">
        <v>121</v>
      </c>
      <c r="H4" s="41" t="s">
        <v>120</v>
      </c>
      <c r="I4" s="42" t="s">
        <v>122</v>
      </c>
      <c r="J4" s="43"/>
      <c r="K4" s="48" t="s">
        <v>121</v>
      </c>
      <c r="L4" s="41" t="s">
        <v>120</v>
      </c>
      <c r="M4" s="42" t="s">
        <v>122</v>
      </c>
      <c r="N4" s="43"/>
    </row>
    <row r="5" spans="1:228" s="6" customFormat="1" ht="24.75" customHeight="1" x14ac:dyDescent="0.15">
      <c r="A5" s="47"/>
      <c r="B5" s="46"/>
      <c r="C5" s="48"/>
      <c r="D5" s="41"/>
      <c r="E5" s="16" t="s">
        <v>123</v>
      </c>
      <c r="F5" s="16" t="s">
        <v>124</v>
      </c>
      <c r="G5" s="48"/>
      <c r="H5" s="41"/>
      <c r="I5" s="16" t="s">
        <v>123</v>
      </c>
      <c r="J5" s="16" t="s">
        <v>124</v>
      </c>
      <c r="K5" s="48"/>
      <c r="L5" s="41"/>
      <c r="M5" s="16" t="s">
        <v>123</v>
      </c>
      <c r="N5" s="16" t="s">
        <v>124</v>
      </c>
    </row>
    <row r="6" spans="1:228" s="12" customFormat="1" ht="24" customHeight="1" x14ac:dyDescent="0.15">
      <c r="A6" s="7" t="s">
        <v>125</v>
      </c>
      <c r="B6" s="21">
        <v>94404772.299999997</v>
      </c>
      <c r="C6" s="21">
        <f>SUM(C7,C11,C13,C20,C24,C26,C28,C30,C32,C34,C37,C39,C43,C47,C50,C52,C54,C56,C58,C65,C67,C69,C71,C73,C79,C81,C83,C89,C91,C93,C95,C97,C99,C102,C104,C117,C119,C121)</f>
        <v>63231984.450000003</v>
      </c>
      <c r="D6" s="21">
        <f t="shared" ref="D6:N6" si="0">SUM(D7,D11,D13,D20,D24,D26,D28,D30,D32,D34,D37,D39,D43,D47,D50,D52,D54,D56,D58,D65,D67,D69,D71,D73,D79,D81,D83,D89,D91,D93,D95,D97,D99,D102,D104,D117,D119,D121)</f>
        <v>0</v>
      </c>
      <c r="E6" s="21">
        <f t="shared" si="0"/>
        <v>0</v>
      </c>
      <c r="F6" s="21">
        <f t="shared" si="0"/>
        <v>0</v>
      </c>
      <c r="G6" s="21">
        <f t="shared" si="0"/>
        <v>1729765.23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>B6-C6-G6</f>
        <v>29443022.619999994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</row>
    <row r="7" spans="1:228" s="30" customFormat="1" ht="24" customHeight="1" x14ac:dyDescent="0.15">
      <c r="A7" s="28" t="s">
        <v>5</v>
      </c>
      <c r="B7" s="32">
        <f>SUM(B8:B10)</f>
        <v>12779262.7125</v>
      </c>
      <c r="C7" s="32">
        <v>7546267.120000001</v>
      </c>
      <c r="D7" s="29"/>
      <c r="E7" s="29"/>
      <c r="F7" s="29"/>
      <c r="G7" s="32">
        <v>281329.65000000002</v>
      </c>
      <c r="H7" s="29"/>
      <c r="I7" s="29"/>
      <c r="J7" s="29"/>
      <c r="K7" s="32">
        <v>4951665.9424999999</v>
      </c>
      <c r="L7" s="29"/>
      <c r="M7" s="29"/>
      <c r="N7" s="2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</row>
    <row r="8" spans="1:228" s="30" customFormat="1" ht="24" customHeight="1" x14ac:dyDescent="0.15">
      <c r="A8" s="14" t="s">
        <v>6</v>
      </c>
      <c r="B8" s="22">
        <v>8924288.1000000015</v>
      </c>
      <c r="C8" s="22">
        <v>5160209.8500000006</v>
      </c>
      <c r="D8" s="25">
        <v>2013101</v>
      </c>
      <c r="E8" s="25">
        <v>30103</v>
      </c>
      <c r="F8" s="25">
        <v>50101</v>
      </c>
      <c r="G8" s="26">
        <v>262647.45</v>
      </c>
      <c r="H8" s="25">
        <v>2080504</v>
      </c>
      <c r="I8" s="25">
        <v>30309</v>
      </c>
      <c r="J8" s="25">
        <v>50901</v>
      </c>
      <c r="K8" s="26">
        <v>3501430.8</v>
      </c>
      <c r="L8" s="17">
        <v>2080504</v>
      </c>
      <c r="M8" s="25">
        <v>30309</v>
      </c>
      <c r="N8" s="25">
        <v>50901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</row>
    <row r="9" spans="1:228" s="30" customFormat="1" ht="24" customHeight="1" x14ac:dyDescent="0.15">
      <c r="A9" s="14" t="s">
        <v>7</v>
      </c>
      <c r="B9" s="22">
        <v>3543344.2350000003</v>
      </c>
      <c r="C9" s="22">
        <v>2207746.87</v>
      </c>
      <c r="D9" s="25">
        <v>2013101</v>
      </c>
      <c r="E9" s="25">
        <v>30103</v>
      </c>
      <c r="F9" s="25">
        <v>50101</v>
      </c>
      <c r="G9" s="26">
        <v>13693.199999999999</v>
      </c>
      <c r="H9" s="25">
        <v>2080504</v>
      </c>
      <c r="I9" s="25">
        <v>30309</v>
      </c>
      <c r="J9" s="25">
        <v>50901</v>
      </c>
      <c r="K9" s="26">
        <v>1321904.165</v>
      </c>
      <c r="L9" s="17">
        <v>2080504</v>
      </c>
      <c r="M9" s="25">
        <v>30309</v>
      </c>
      <c r="N9" s="25">
        <v>50901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</row>
    <row r="10" spans="1:228" s="30" customFormat="1" ht="24" customHeight="1" x14ac:dyDescent="0.15">
      <c r="A10" s="14" t="s">
        <v>8</v>
      </c>
      <c r="B10" s="22">
        <v>311630.37750000006</v>
      </c>
      <c r="C10" s="22">
        <v>178310.40000000002</v>
      </c>
      <c r="D10" s="25">
        <v>2013150</v>
      </c>
      <c r="E10" s="25">
        <v>30103</v>
      </c>
      <c r="F10" s="25">
        <v>50501</v>
      </c>
      <c r="G10" s="26">
        <v>4989</v>
      </c>
      <c r="H10" s="25">
        <v>2080599</v>
      </c>
      <c r="I10" s="25">
        <v>30309</v>
      </c>
      <c r="J10" s="25">
        <v>50901</v>
      </c>
      <c r="K10" s="26">
        <v>128330.97750000001</v>
      </c>
      <c r="L10" s="17">
        <v>2080599</v>
      </c>
      <c r="M10" s="25">
        <v>30309</v>
      </c>
      <c r="N10" s="25">
        <v>50901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</row>
    <row r="11" spans="1:228" s="30" customFormat="1" ht="24" customHeight="1" x14ac:dyDescent="0.15">
      <c r="A11" s="28" t="s">
        <v>9</v>
      </c>
      <c r="B11" s="32">
        <f>SUM(B12)</f>
        <v>4577373.18</v>
      </c>
      <c r="C11" s="32">
        <v>3222900.0750000002</v>
      </c>
      <c r="D11" s="31"/>
      <c r="E11" s="31"/>
      <c r="F11" s="31"/>
      <c r="G11" s="32">
        <v>90377.804999999993</v>
      </c>
      <c r="H11" s="31"/>
      <c r="I11" s="31"/>
      <c r="J11" s="31"/>
      <c r="K11" s="32">
        <v>1264095.2999999998</v>
      </c>
      <c r="L11" s="31"/>
      <c r="M11" s="31"/>
      <c r="N11" s="3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</row>
    <row r="12" spans="1:228" s="30" customFormat="1" ht="24" customHeight="1" x14ac:dyDescent="0.15">
      <c r="A12" s="14" t="s">
        <v>10</v>
      </c>
      <c r="B12" s="22">
        <v>4577373.18</v>
      </c>
      <c r="C12" s="22">
        <v>3222900.0750000002</v>
      </c>
      <c r="D12" s="25">
        <v>2010101</v>
      </c>
      <c r="E12" s="25">
        <v>30103</v>
      </c>
      <c r="F12" s="25">
        <v>50101</v>
      </c>
      <c r="G12" s="26">
        <v>90377.804999999993</v>
      </c>
      <c r="H12" s="25">
        <v>2080504</v>
      </c>
      <c r="I12" s="25">
        <v>30309</v>
      </c>
      <c r="J12" s="25">
        <v>50901</v>
      </c>
      <c r="K12" s="26">
        <v>1264095.2999999998</v>
      </c>
      <c r="L12" s="17">
        <v>2080504</v>
      </c>
      <c r="M12" s="25">
        <v>30309</v>
      </c>
      <c r="N12" s="25">
        <v>50901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</row>
    <row r="13" spans="1:228" s="1" customFormat="1" ht="24" customHeight="1" x14ac:dyDescent="0.15">
      <c r="A13" s="28" t="s">
        <v>11</v>
      </c>
      <c r="B13" s="32">
        <f>SUM(B14:B19)</f>
        <v>10021368.074999999</v>
      </c>
      <c r="C13" s="32">
        <v>5709461.8150000004</v>
      </c>
      <c r="D13" s="31"/>
      <c r="E13" s="31"/>
      <c r="F13" s="31"/>
      <c r="G13" s="32">
        <v>223325.44999999998</v>
      </c>
      <c r="H13" s="31"/>
      <c r="I13" s="31"/>
      <c r="J13" s="31"/>
      <c r="K13" s="32">
        <v>4088580.81</v>
      </c>
      <c r="L13" s="31"/>
      <c r="M13" s="31"/>
      <c r="N13" s="31"/>
    </row>
    <row r="14" spans="1:228" s="15" customFormat="1" ht="24" customHeight="1" x14ac:dyDescent="0.15">
      <c r="A14" s="14" t="s">
        <v>12</v>
      </c>
      <c r="B14" s="22">
        <v>7183461.1500000004</v>
      </c>
      <c r="C14" s="22">
        <v>4110048</v>
      </c>
      <c r="D14" s="25">
        <v>2010301</v>
      </c>
      <c r="E14" s="25">
        <v>30103</v>
      </c>
      <c r="F14" s="25">
        <v>50101</v>
      </c>
      <c r="G14" s="26">
        <v>166743.15</v>
      </c>
      <c r="H14" s="25">
        <v>2080504</v>
      </c>
      <c r="I14" s="25">
        <v>30309</v>
      </c>
      <c r="J14" s="25">
        <v>50901</v>
      </c>
      <c r="K14" s="26">
        <v>2906670</v>
      </c>
      <c r="L14" s="17">
        <v>2080504</v>
      </c>
      <c r="M14" s="25">
        <v>30309</v>
      </c>
      <c r="N14" s="25">
        <v>50901</v>
      </c>
    </row>
    <row r="15" spans="1:228" s="15" customFormat="1" ht="24" customHeight="1" x14ac:dyDescent="0.15">
      <c r="A15" s="14" t="s">
        <v>13</v>
      </c>
      <c r="B15" s="22">
        <v>440830.54</v>
      </c>
      <c r="C15" s="22">
        <v>243733.99</v>
      </c>
      <c r="D15" s="25">
        <v>2010301</v>
      </c>
      <c r="E15" s="25">
        <v>30103</v>
      </c>
      <c r="F15" s="25">
        <v>50101</v>
      </c>
      <c r="G15" s="26">
        <v>11001.3</v>
      </c>
      <c r="H15" s="25">
        <v>2080504</v>
      </c>
      <c r="I15" s="25">
        <v>30309</v>
      </c>
      <c r="J15" s="25">
        <v>50901</v>
      </c>
      <c r="K15" s="26">
        <v>186095.25</v>
      </c>
      <c r="L15" s="17">
        <v>2080504</v>
      </c>
      <c r="M15" s="25">
        <v>30309</v>
      </c>
      <c r="N15" s="25">
        <v>50901</v>
      </c>
    </row>
    <row r="16" spans="1:228" s="15" customFormat="1" ht="24" customHeight="1" x14ac:dyDescent="0.15">
      <c r="A16" s="14" t="s">
        <v>14</v>
      </c>
      <c r="B16" s="22">
        <v>436895.36</v>
      </c>
      <c r="C16" s="22">
        <v>205592.25</v>
      </c>
      <c r="D16" s="25">
        <v>2010301</v>
      </c>
      <c r="E16" s="25">
        <v>30103</v>
      </c>
      <c r="F16" s="25">
        <v>50101</v>
      </c>
      <c r="G16" s="26">
        <v>15341</v>
      </c>
      <c r="H16" s="25">
        <v>2080504</v>
      </c>
      <c r="I16" s="25">
        <v>30309</v>
      </c>
      <c r="J16" s="25">
        <v>50901</v>
      </c>
      <c r="K16" s="26">
        <v>215962.11</v>
      </c>
      <c r="L16" s="17">
        <v>2080504</v>
      </c>
      <c r="M16" s="25">
        <v>30309</v>
      </c>
      <c r="N16" s="25">
        <v>50901</v>
      </c>
    </row>
    <row r="17" spans="1:14" s="15" customFormat="1" ht="24" customHeight="1" x14ac:dyDescent="0.15">
      <c r="A17" s="14" t="s">
        <v>15</v>
      </c>
      <c r="B17" s="22">
        <v>861325.57499999995</v>
      </c>
      <c r="C17" s="22">
        <v>488089.57499999995</v>
      </c>
      <c r="D17" s="25">
        <v>2010301</v>
      </c>
      <c r="E17" s="25">
        <v>30103</v>
      </c>
      <c r="F17" s="25">
        <v>50101</v>
      </c>
      <c r="G17" s="26">
        <v>0</v>
      </c>
      <c r="H17" s="25"/>
      <c r="I17" s="25"/>
      <c r="J17" s="25"/>
      <c r="K17" s="26">
        <v>373236</v>
      </c>
      <c r="L17" s="17">
        <v>2080504</v>
      </c>
      <c r="M17" s="25">
        <v>30309</v>
      </c>
      <c r="N17" s="25">
        <v>50901</v>
      </c>
    </row>
    <row r="18" spans="1:14" s="15" customFormat="1" ht="24" customHeight="1" x14ac:dyDescent="0.15">
      <c r="A18" s="14" t="s">
        <v>16</v>
      </c>
      <c r="B18" s="22">
        <v>318427.94999999995</v>
      </c>
      <c r="C18" s="22">
        <v>148377</v>
      </c>
      <c r="D18" s="25">
        <v>2010301</v>
      </c>
      <c r="E18" s="25">
        <v>30103</v>
      </c>
      <c r="F18" s="25">
        <v>50101</v>
      </c>
      <c r="G18" s="26">
        <v>0</v>
      </c>
      <c r="H18" s="25"/>
      <c r="I18" s="25"/>
      <c r="J18" s="25"/>
      <c r="K18" s="26">
        <v>170050.94999999998</v>
      </c>
      <c r="L18" s="17">
        <v>2080504</v>
      </c>
      <c r="M18" s="25">
        <v>30309</v>
      </c>
      <c r="N18" s="25">
        <v>50901</v>
      </c>
    </row>
    <row r="19" spans="1:14" s="15" customFormat="1" ht="24" customHeight="1" x14ac:dyDescent="0.15">
      <c r="A19" s="14" t="s">
        <v>17</v>
      </c>
      <c r="B19" s="22">
        <v>780427.5</v>
      </c>
      <c r="C19" s="22">
        <v>513621</v>
      </c>
      <c r="D19" s="25">
        <v>2010301</v>
      </c>
      <c r="E19" s="25">
        <v>30103</v>
      </c>
      <c r="F19" s="25">
        <v>50101</v>
      </c>
      <c r="G19" s="26">
        <v>30240</v>
      </c>
      <c r="H19" s="25">
        <v>2080504</v>
      </c>
      <c r="I19" s="25">
        <v>30309</v>
      </c>
      <c r="J19" s="25">
        <v>50901</v>
      </c>
      <c r="K19" s="26">
        <v>236566.5</v>
      </c>
      <c r="L19" s="17">
        <v>2080504</v>
      </c>
      <c r="M19" s="25">
        <v>30309</v>
      </c>
      <c r="N19" s="25">
        <v>50901</v>
      </c>
    </row>
    <row r="20" spans="1:14" s="1" customFormat="1" ht="24" customHeight="1" x14ac:dyDescent="0.15">
      <c r="A20" s="28" t="s">
        <v>18</v>
      </c>
      <c r="B20" s="32">
        <f>SUM(B21:B23)</f>
        <v>3866991.9350000005</v>
      </c>
      <c r="C20" s="32">
        <v>2417992.9849999999</v>
      </c>
      <c r="D20" s="31"/>
      <c r="E20" s="31"/>
      <c r="F20" s="31"/>
      <c r="G20" s="32">
        <v>79378.11</v>
      </c>
      <c r="H20" s="31"/>
      <c r="I20" s="31"/>
      <c r="J20" s="31"/>
      <c r="K20" s="32">
        <v>1369620.84</v>
      </c>
      <c r="L20" s="31"/>
      <c r="M20" s="31"/>
      <c r="N20" s="31"/>
    </row>
    <row r="21" spans="1:14" s="15" customFormat="1" ht="24" customHeight="1" x14ac:dyDescent="0.15">
      <c r="A21" s="14" t="s">
        <v>19</v>
      </c>
      <c r="B21" s="22">
        <v>3358635.8250000002</v>
      </c>
      <c r="C21" s="22">
        <v>2158366.2749999999</v>
      </c>
      <c r="D21" s="25">
        <v>2010201</v>
      </c>
      <c r="E21" s="25">
        <v>30103</v>
      </c>
      <c r="F21" s="25">
        <v>50101</v>
      </c>
      <c r="G21" s="26">
        <v>79378.11</v>
      </c>
      <c r="H21" s="25">
        <v>2080504</v>
      </c>
      <c r="I21" s="25">
        <v>30309</v>
      </c>
      <c r="J21" s="25">
        <v>50901</v>
      </c>
      <c r="K21" s="26">
        <v>1120891.4400000002</v>
      </c>
      <c r="L21" s="17">
        <v>2080504</v>
      </c>
      <c r="M21" s="25">
        <v>30309</v>
      </c>
      <c r="N21" s="25">
        <v>50901</v>
      </c>
    </row>
    <row r="22" spans="1:14" s="15" customFormat="1" ht="24" customHeight="1" x14ac:dyDescent="0.15">
      <c r="A22" s="14" t="s">
        <v>20</v>
      </c>
      <c r="B22" s="22">
        <v>209832.90999999997</v>
      </c>
      <c r="C22" s="22">
        <v>77200.960000000006</v>
      </c>
      <c r="D22" s="25">
        <v>2010250</v>
      </c>
      <c r="E22" s="25">
        <v>30103</v>
      </c>
      <c r="F22" s="25">
        <v>50501</v>
      </c>
      <c r="G22" s="26">
        <v>0</v>
      </c>
      <c r="H22" s="18"/>
      <c r="I22" s="18"/>
      <c r="J22" s="18"/>
      <c r="K22" s="26">
        <v>132631.94999999998</v>
      </c>
      <c r="L22" s="24">
        <v>2080599</v>
      </c>
      <c r="M22" s="25">
        <v>30309</v>
      </c>
      <c r="N22" s="25">
        <v>50901</v>
      </c>
    </row>
    <row r="23" spans="1:14" s="15" customFormat="1" ht="31.5" customHeight="1" x14ac:dyDescent="0.15">
      <c r="A23" s="14" t="s">
        <v>21</v>
      </c>
      <c r="B23" s="22">
        <v>298523.2</v>
      </c>
      <c r="C23" s="22">
        <v>182425.75</v>
      </c>
      <c r="D23" s="25">
        <v>2010250</v>
      </c>
      <c r="E23" s="25">
        <v>30103</v>
      </c>
      <c r="F23" s="25">
        <v>50501</v>
      </c>
      <c r="G23" s="26">
        <v>0</v>
      </c>
      <c r="H23" s="19"/>
      <c r="I23" s="19"/>
      <c r="J23" s="19"/>
      <c r="K23" s="26">
        <v>116097.45</v>
      </c>
      <c r="L23" s="24">
        <v>2080599</v>
      </c>
      <c r="M23" s="25">
        <v>30309</v>
      </c>
      <c r="N23" s="25">
        <v>50901</v>
      </c>
    </row>
    <row r="24" spans="1:14" s="1" customFormat="1" ht="24" customHeight="1" x14ac:dyDescent="0.15">
      <c r="A24" s="28" t="s">
        <v>22</v>
      </c>
      <c r="B24" s="32">
        <f>SUM(B25)</f>
        <v>3208053.3</v>
      </c>
      <c r="C24" s="32">
        <v>2234578.5</v>
      </c>
      <c r="D24" s="31"/>
      <c r="E24" s="31"/>
      <c r="F24" s="31"/>
      <c r="G24" s="32">
        <v>85142.399999999994</v>
      </c>
      <c r="H24" s="31"/>
      <c r="I24" s="31"/>
      <c r="J24" s="31"/>
      <c r="K24" s="32">
        <v>888332.39999999991</v>
      </c>
      <c r="L24" s="31"/>
      <c r="M24" s="31"/>
      <c r="N24" s="31"/>
    </row>
    <row r="25" spans="1:14" s="15" customFormat="1" ht="24" customHeight="1" x14ac:dyDescent="0.15">
      <c r="A25" s="14" t="s">
        <v>23</v>
      </c>
      <c r="B25" s="22">
        <v>3208053.3</v>
      </c>
      <c r="C25" s="22">
        <v>2234578.5</v>
      </c>
      <c r="D25" s="25">
        <v>2011101</v>
      </c>
      <c r="E25" s="25">
        <v>30103</v>
      </c>
      <c r="F25" s="25">
        <v>50101</v>
      </c>
      <c r="G25" s="26">
        <v>85142.399999999994</v>
      </c>
      <c r="H25" s="25">
        <v>2080504</v>
      </c>
      <c r="I25" s="25">
        <v>30309</v>
      </c>
      <c r="J25" s="25">
        <v>50901</v>
      </c>
      <c r="K25" s="26">
        <v>888332.39999999991</v>
      </c>
      <c r="L25" s="17">
        <v>2080504</v>
      </c>
      <c r="M25" s="25">
        <v>30309</v>
      </c>
      <c r="N25" s="25">
        <v>50901</v>
      </c>
    </row>
    <row r="26" spans="1:14" s="1" customFormat="1" ht="24" customHeight="1" x14ac:dyDescent="0.15">
      <c r="A26" s="28" t="s">
        <v>24</v>
      </c>
      <c r="B26" s="32">
        <f>SUM(B27)</f>
        <v>556606.92000000004</v>
      </c>
      <c r="C26" s="32">
        <v>455530.32</v>
      </c>
      <c r="D26" s="31"/>
      <c r="E26" s="31"/>
      <c r="F26" s="31"/>
      <c r="G26" s="32">
        <f>G27</f>
        <v>0</v>
      </c>
      <c r="H26" s="31"/>
      <c r="I26" s="31"/>
      <c r="J26" s="31"/>
      <c r="K26" s="32">
        <v>101076.59999999999</v>
      </c>
      <c r="L26" s="31"/>
      <c r="M26" s="31"/>
      <c r="N26" s="31"/>
    </row>
    <row r="27" spans="1:14" s="15" customFormat="1" ht="24" customHeight="1" x14ac:dyDescent="0.15">
      <c r="A27" s="14" t="s">
        <v>25</v>
      </c>
      <c r="B27" s="22">
        <v>556606.92000000004</v>
      </c>
      <c r="C27" s="22">
        <v>455530.32</v>
      </c>
      <c r="D27" s="25">
        <v>2011101</v>
      </c>
      <c r="E27" s="25">
        <v>30103</v>
      </c>
      <c r="F27" s="25">
        <v>50101</v>
      </c>
      <c r="G27" s="26">
        <v>0</v>
      </c>
      <c r="H27" s="19"/>
      <c r="I27" s="19"/>
      <c r="J27" s="19"/>
      <c r="K27" s="26">
        <v>101076.59999999999</v>
      </c>
      <c r="L27" s="17">
        <v>2080504</v>
      </c>
      <c r="M27" s="25">
        <v>30309</v>
      </c>
      <c r="N27" s="25">
        <v>50901</v>
      </c>
    </row>
    <row r="28" spans="1:14" s="1" customFormat="1" ht="24" customHeight="1" x14ac:dyDescent="0.15">
      <c r="A28" s="28" t="s">
        <v>26</v>
      </c>
      <c r="B28" s="32">
        <f>SUM(B29)</f>
        <v>2125608.54</v>
      </c>
      <c r="C28" s="32">
        <v>1712508.84</v>
      </c>
      <c r="D28" s="31"/>
      <c r="E28" s="31"/>
      <c r="F28" s="31"/>
      <c r="G28" s="32">
        <v>29464.800000000003</v>
      </c>
      <c r="H28" s="31"/>
      <c r="I28" s="31"/>
      <c r="J28" s="31"/>
      <c r="K28" s="32">
        <v>383634.9</v>
      </c>
      <c r="L28" s="31"/>
      <c r="M28" s="31"/>
      <c r="N28" s="31"/>
    </row>
    <row r="29" spans="1:14" s="15" customFormat="1" ht="24" customHeight="1" x14ac:dyDescent="0.15">
      <c r="A29" s="14" t="s">
        <v>27</v>
      </c>
      <c r="B29" s="22">
        <v>2125608.54</v>
      </c>
      <c r="C29" s="22">
        <v>1712508.84</v>
      </c>
      <c r="D29" s="25">
        <v>2013201</v>
      </c>
      <c r="E29" s="25">
        <v>30103</v>
      </c>
      <c r="F29" s="25">
        <v>50101</v>
      </c>
      <c r="G29" s="26">
        <v>29464.800000000003</v>
      </c>
      <c r="H29" s="25">
        <v>2080504</v>
      </c>
      <c r="I29" s="25">
        <v>30309</v>
      </c>
      <c r="J29" s="25">
        <v>50901</v>
      </c>
      <c r="K29" s="26">
        <v>383634.9</v>
      </c>
      <c r="L29" s="17">
        <v>2080504</v>
      </c>
      <c r="M29" s="25">
        <v>30309</v>
      </c>
      <c r="N29" s="25">
        <v>50901</v>
      </c>
    </row>
    <row r="30" spans="1:14" s="1" customFormat="1" ht="24" customHeight="1" x14ac:dyDescent="0.15">
      <c r="A30" s="28" t="s">
        <v>28</v>
      </c>
      <c r="B30" s="32">
        <f>SUM(B31)</f>
        <v>1132060.7550000001</v>
      </c>
      <c r="C30" s="32">
        <v>844386.12000000011</v>
      </c>
      <c r="D30" s="31"/>
      <c r="E30" s="31"/>
      <c r="F30" s="31"/>
      <c r="G30" s="32">
        <v>0</v>
      </c>
      <c r="H30" s="31"/>
      <c r="I30" s="31"/>
      <c r="J30" s="31"/>
      <c r="K30" s="32">
        <v>287674.63500000001</v>
      </c>
      <c r="L30" s="31"/>
      <c r="M30" s="31"/>
      <c r="N30" s="31"/>
    </row>
    <row r="31" spans="1:14" s="15" customFormat="1" ht="24" customHeight="1" x14ac:dyDescent="0.15">
      <c r="A31" s="14" t="s">
        <v>29</v>
      </c>
      <c r="B31" s="22">
        <v>1132060.7550000001</v>
      </c>
      <c r="C31" s="22">
        <v>844386.12000000011</v>
      </c>
      <c r="D31" s="25">
        <v>2010301</v>
      </c>
      <c r="E31" s="25">
        <v>30103</v>
      </c>
      <c r="F31" s="25">
        <v>50101</v>
      </c>
      <c r="G31" s="26">
        <v>0</v>
      </c>
      <c r="H31" s="18"/>
      <c r="I31" s="18"/>
      <c r="J31" s="18"/>
      <c r="K31" s="26">
        <v>287674.63500000001</v>
      </c>
      <c r="L31" s="17">
        <v>2080504</v>
      </c>
      <c r="M31" s="25">
        <v>30309</v>
      </c>
      <c r="N31" s="25">
        <v>50901</v>
      </c>
    </row>
    <row r="32" spans="1:14" s="1" customFormat="1" ht="24" customHeight="1" x14ac:dyDescent="0.15">
      <c r="A32" s="28" t="s">
        <v>30</v>
      </c>
      <c r="B32" s="32">
        <f>SUM(B33)</f>
        <v>520806.08999999997</v>
      </c>
      <c r="C32" s="32">
        <v>363552.8</v>
      </c>
      <c r="D32" s="31"/>
      <c r="E32" s="31"/>
      <c r="F32" s="31"/>
      <c r="G32" s="32">
        <v>19138.599999999999</v>
      </c>
      <c r="H32" s="31"/>
      <c r="I32" s="31"/>
      <c r="J32" s="31"/>
      <c r="K32" s="32">
        <v>138114.69</v>
      </c>
      <c r="L32" s="31"/>
      <c r="M32" s="31"/>
      <c r="N32" s="31"/>
    </row>
    <row r="33" spans="1:14" s="15" customFormat="1" ht="24" customHeight="1" x14ac:dyDescent="0.15">
      <c r="A33" s="14" t="s">
        <v>31</v>
      </c>
      <c r="B33" s="22">
        <v>520806.08999999997</v>
      </c>
      <c r="C33" s="22">
        <v>363552.8</v>
      </c>
      <c r="D33" s="25">
        <v>2013601</v>
      </c>
      <c r="E33" s="25">
        <v>30103</v>
      </c>
      <c r="F33" s="25">
        <v>50101</v>
      </c>
      <c r="G33" s="26">
        <v>19138.599999999999</v>
      </c>
      <c r="H33" s="25">
        <v>2080504</v>
      </c>
      <c r="I33" s="25">
        <v>30309</v>
      </c>
      <c r="J33" s="25">
        <v>50901</v>
      </c>
      <c r="K33" s="26">
        <v>138114.69</v>
      </c>
      <c r="L33" s="17">
        <v>2080504</v>
      </c>
      <c r="M33" s="25">
        <v>30309</v>
      </c>
      <c r="N33" s="25">
        <v>50901</v>
      </c>
    </row>
    <row r="34" spans="1:14" s="1" customFormat="1" ht="24" customHeight="1" x14ac:dyDescent="0.15">
      <c r="A34" s="28" t="s">
        <v>32</v>
      </c>
      <c r="B34" s="32">
        <f>SUM(B35:B36)</f>
        <v>668328.22</v>
      </c>
      <c r="C34" s="32">
        <v>449609.75000000006</v>
      </c>
      <c r="D34" s="31"/>
      <c r="E34" s="31"/>
      <c r="F34" s="31"/>
      <c r="G34" s="32">
        <v>26808.989999999998</v>
      </c>
      <c r="H34" s="31"/>
      <c r="I34" s="31"/>
      <c r="J34" s="31"/>
      <c r="K34" s="32">
        <v>191909.47999999998</v>
      </c>
      <c r="L34" s="31"/>
      <c r="M34" s="31"/>
      <c r="N34" s="31"/>
    </row>
    <row r="35" spans="1:14" s="15" customFormat="1" ht="24" customHeight="1" x14ac:dyDescent="0.15">
      <c r="A35" s="14" t="s">
        <v>33</v>
      </c>
      <c r="B35" s="22">
        <v>552541.39</v>
      </c>
      <c r="C35" s="22">
        <v>333822.92000000004</v>
      </c>
      <c r="D35" s="25">
        <v>2013601</v>
      </c>
      <c r="E35" s="25">
        <v>30103</v>
      </c>
      <c r="F35" s="25">
        <v>50101</v>
      </c>
      <c r="G35" s="26">
        <v>26808.989999999998</v>
      </c>
      <c r="H35" s="25">
        <v>2080504</v>
      </c>
      <c r="I35" s="25">
        <v>30309</v>
      </c>
      <c r="J35" s="25">
        <v>50901</v>
      </c>
      <c r="K35" s="26">
        <v>191909.47999999998</v>
      </c>
      <c r="L35" s="17">
        <v>2080504</v>
      </c>
      <c r="M35" s="25">
        <v>30309</v>
      </c>
      <c r="N35" s="25">
        <v>50901</v>
      </c>
    </row>
    <row r="36" spans="1:14" s="15" customFormat="1" ht="24" customHeight="1" x14ac:dyDescent="0.15">
      <c r="A36" s="14" t="s">
        <v>34</v>
      </c>
      <c r="B36" s="22">
        <v>115786.83</v>
      </c>
      <c r="C36" s="22">
        <v>115786.83</v>
      </c>
      <c r="D36" s="25">
        <v>2013650</v>
      </c>
      <c r="E36" s="25">
        <v>30103</v>
      </c>
      <c r="F36" s="25">
        <v>50501</v>
      </c>
      <c r="G36" s="26">
        <v>0</v>
      </c>
      <c r="H36" s="19"/>
      <c r="I36" s="19"/>
      <c r="J36" s="19"/>
      <c r="K36" s="26">
        <v>0</v>
      </c>
      <c r="L36" s="18"/>
      <c r="M36" s="19"/>
      <c r="N36" s="19"/>
    </row>
    <row r="37" spans="1:14" s="1" customFormat="1" ht="24" customHeight="1" x14ac:dyDescent="0.15">
      <c r="A37" s="28" t="s">
        <v>35</v>
      </c>
      <c r="B37" s="32">
        <f>SUM(B38)</f>
        <v>372630.97</v>
      </c>
      <c r="C37" s="32">
        <v>202961.92000000001</v>
      </c>
      <c r="D37" s="31"/>
      <c r="E37" s="31"/>
      <c r="F37" s="31"/>
      <c r="G37" s="32">
        <v>7962.8</v>
      </c>
      <c r="H37" s="31"/>
      <c r="I37" s="31"/>
      <c r="J37" s="31"/>
      <c r="K37" s="32">
        <v>161706.25</v>
      </c>
      <c r="L37" s="31"/>
      <c r="M37" s="31"/>
      <c r="N37" s="31"/>
    </row>
    <row r="38" spans="1:14" s="15" customFormat="1" ht="24" customHeight="1" x14ac:dyDescent="0.15">
      <c r="A38" s="14" t="s">
        <v>36</v>
      </c>
      <c r="B38" s="22">
        <v>372630.97</v>
      </c>
      <c r="C38" s="22">
        <v>202961.92000000001</v>
      </c>
      <c r="D38" s="25">
        <v>2013601</v>
      </c>
      <c r="E38" s="25">
        <v>30103</v>
      </c>
      <c r="F38" s="25">
        <v>50101</v>
      </c>
      <c r="G38" s="26">
        <v>7962.8</v>
      </c>
      <c r="H38" s="25">
        <v>2080504</v>
      </c>
      <c r="I38" s="25">
        <v>30309</v>
      </c>
      <c r="J38" s="25">
        <v>50901</v>
      </c>
      <c r="K38" s="26">
        <v>161706.25</v>
      </c>
      <c r="L38" s="17">
        <v>2080504</v>
      </c>
      <c r="M38" s="25">
        <v>30309</v>
      </c>
      <c r="N38" s="25">
        <v>50901</v>
      </c>
    </row>
    <row r="39" spans="1:14" s="1" customFormat="1" ht="24" customHeight="1" x14ac:dyDescent="0.15">
      <c r="A39" s="28" t="s">
        <v>37</v>
      </c>
      <c r="B39" s="32">
        <f>SUM(B40:B42)</f>
        <v>1908550.22</v>
      </c>
      <c r="C39" s="32">
        <v>973645.82000000007</v>
      </c>
      <c r="D39" s="31"/>
      <c r="E39" s="31"/>
      <c r="F39" s="31"/>
      <c r="G39" s="32">
        <v>69206</v>
      </c>
      <c r="H39" s="31"/>
      <c r="I39" s="31"/>
      <c r="J39" s="31"/>
      <c r="K39" s="32">
        <v>865698.4</v>
      </c>
      <c r="L39" s="31"/>
      <c r="M39" s="31"/>
      <c r="N39" s="31"/>
    </row>
    <row r="40" spans="1:14" s="15" customFormat="1" ht="24" customHeight="1" x14ac:dyDescent="0.15">
      <c r="A40" s="14" t="s">
        <v>38</v>
      </c>
      <c r="B40" s="22">
        <v>647950.72</v>
      </c>
      <c r="C40" s="22">
        <v>301117.82</v>
      </c>
      <c r="D40" s="25">
        <v>2013601</v>
      </c>
      <c r="E40" s="25">
        <v>30103</v>
      </c>
      <c r="F40" s="25">
        <v>50101</v>
      </c>
      <c r="G40" s="26">
        <v>16098.5</v>
      </c>
      <c r="H40" s="25">
        <v>2080504</v>
      </c>
      <c r="I40" s="25">
        <v>30309</v>
      </c>
      <c r="J40" s="25">
        <v>50901</v>
      </c>
      <c r="K40" s="26">
        <v>330734.40000000002</v>
      </c>
      <c r="L40" s="17">
        <v>2080504</v>
      </c>
      <c r="M40" s="25">
        <v>30309</v>
      </c>
      <c r="N40" s="25">
        <v>50901</v>
      </c>
    </row>
    <row r="41" spans="1:14" s="15" customFormat="1" ht="24" customHeight="1" x14ac:dyDescent="0.15">
      <c r="A41" s="14" t="s">
        <v>39</v>
      </c>
      <c r="B41" s="22">
        <v>658324</v>
      </c>
      <c r="C41" s="22">
        <v>385152</v>
      </c>
      <c r="D41" s="25">
        <v>2013601</v>
      </c>
      <c r="E41" s="25">
        <v>30103</v>
      </c>
      <c r="F41" s="25">
        <v>50101</v>
      </c>
      <c r="G41" s="26">
        <v>0</v>
      </c>
      <c r="H41" s="25"/>
      <c r="I41" s="25"/>
      <c r="J41" s="25"/>
      <c r="K41" s="26">
        <v>273172</v>
      </c>
      <c r="L41" s="17">
        <v>2080504</v>
      </c>
      <c r="M41" s="25">
        <v>30309</v>
      </c>
      <c r="N41" s="25">
        <v>50901</v>
      </c>
    </row>
    <row r="42" spans="1:14" s="15" customFormat="1" ht="24" customHeight="1" x14ac:dyDescent="0.15">
      <c r="A42" s="14" t="s">
        <v>40</v>
      </c>
      <c r="B42" s="22">
        <v>602275.5</v>
      </c>
      <c r="C42" s="22">
        <v>287376</v>
      </c>
      <c r="D42" s="25">
        <v>2013601</v>
      </c>
      <c r="E42" s="25">
        <v>30103</v>
      </c>
      <c r="F42" s="25">
        <v>50101</v>
      </c>
      <c r="G42" s="26">
        <v>53107.5</v>
      </c>
      <c r="H42" s="25">
        <v>2080504</v>
      </c>
      <c r="I42" s="25">
        <v>30309</v>
      </c>
      <c r="J42" s="25">
        <v>50901</v>
      </c>
      <c r="K42" s="26">
        <v>261792</v>
      </c>
      <c r="L42" s="17">
        <v>2080504</v>
      </c>
      <c r="M42" s="25">
        <v>30309</v>
      </c>
      <c r="N42" s="25">
        <v>50901</v>
      </c>
    </row>
    <row r="43" spans="1:14" s="1" customFormat="1" ht="24" customHeight="1" x14ac:dyDescent="0.15">
      <c r="A43" s="28" t="s">
        <v>41</v>
      </c>
      <c r="B43" s="32">
        <f>SUM(B44:B46)</f>
        <v>936353.59000000008</v>
      </c>
      <c r="C43" s="32">
        <v>552578.14</v>
      </c>
      <c r="D43" s="31"/>
      <c r="E43" s="31"/>
      <c r="F43" s="31"/>
      <c r="G43" s="32">
        <v>39891</v>
      </c>
      <c r="H43" s="31"/>
      <c r="I43" s="31"/>
      <c r="J43" s="31"/>
      <c r="K43" s="32">
        <v>343884.44999999995</v>
      </c>
      <c r="L43" s="31"/>
      <c r="M43" s="31"/>
      <c r="N43" s="31"/>
    </row>
    <row r="44" spans="1:14" s="15" customFormat="1" ht="24" customHeight="1" x14ac:dyDescent="0.15">
      <c r="A44" s="14" t="s">
        <v>42</v>
      </c>
      <c r="B44" s="22">
        <v>561772.08000000007</v>
      </c>
      <c r="C44" s="22">
        <v>290335.08</v>
      </c>
      <c r="D44" s="18">
        <v>2012901</v>
      </c>
      <c r="E44" s="18">
        <v>30103</v>
      </c>
      <c r="F44" s="18">
        <v>50101</v>
      </c>
      <c r="G44" s="26">
        <v>39891</v>
      </c>
      <c r="H44" s="25">
        <v>2080504</v>
      </c>
      <c r="I44" s="25">
        <v>30309</v>
      </c>
      <c r="J44" s="25">
        <v>50901</v>
      </c>
      <c r="K44" s="26">
        <v>231546</v>
      </c>
      <c r="L44" s="17">
        <v>2080504</v>
      </c>
      <c r="M44" s="25">
        <v>30309</v>
      </c>
      <c r="N44" s="25">
        <v>50901</v>
      </c>
    </row>
    <row r="45" spans="1:14" s="15" customFormat="1" ht="24" customHeight="1" x14ac:dyDescent="0.15">
      <c r="A45" s="14" t="s">
        <v>43</v>
      </c>
      <c r="B45" s="22">
        <v>349362.51</v>
      </c>
      <c r="C45" s="22">
        <v>237024.06</v>
      </c>
      <c r="D45" s="25">
        <v>2012950</v>
      </c>
      <c r="E45" s="18">
        <v>30103</v>
      </c>
      <c r="F45" s="25">
        <v>50501</v>
      </c>
      <c r="G45" s="26">
        <v>0</v>
      </c>
      <c r="H45" s="18"/>
      <c r="I45" s="18"/>
      <c r="J45" s="18"/>
      <c r="K45" s="26">
        <v>112338.44999999998</v>
      </c>
      <c r="L45" s="18">
        <v>2080599</v>
      </c>
      <c r="M45" s="25">
        <v>30309</v>
      </c>
      <c r="N45" s="25">
        <v>50901</v>
      </c>
    </row>
    <row r="46" spans="1:14" s="15" customFormat="1" ht="29.25" customHeight="1" x14ac:dyDescent="0.15">
      <c r="A46" s="14" t="s">
        <v>44</v>
      </c>
      <c r="B46" s="22">
        <v>25219</v>
      </c>
      <c r="C46" s="22">
        <v>25219</v>
      </c>
      <c r="D46" s="25">
        <v>2012950</v>
      </c>
      <c r="E46" s="18">
        <v>30103</v>
      </c>
      <c r="F46" s="25">
        <v>50501</v>
      </c>
      <c r="G46" s="26">
        <v>0</v>
      </c>
      <c r="H46" s="19"/>
      <c r="I46" s="19"/>
      <c r="J46" s="19"/>
      <c r="K46" s="26">
        <v>0</v>
      </c>
      <c r="L46" s="18"/>
      <c r="M46" s="19"/>
      <c r="N46" s="19"/>
    </row>
    <row r="47" spans="1:14" s="1" customFormat="1" ht="24" customHeight="1" x14ac:dyDescent="0.15">
      <c r="A47" s="28" t="s">
        <v>45</v>
      </c>
      <c r="B47" s="32">
        <f>SUM(B48:B49)</f>
        <v>854367</v>
      </c>
      <c r="C47" s="32">
        <f>SUM(C48:C49)</f>
        <v>781395</v>
      </c>
      <c r="D47" s="31"/>
      <c r="E47" s="31"/>
      <c r="F47" s="31"/>
      <c r="G47" s="32">
        <v>0</v>
      </c>
      <c r="H47" s="31"/>
      <c r="I47" s="31"/>
      <c r="J47" s="31"/>
      <c r="K47" s="32">
        <v>72972</v>
      </c>
      <c r="L47" s="31"/>
      <c r="M47" s="31"/>
      <c r="N47" s="31"/>
    </row>
    <row r="48" spans="1:14" s="15" customFormat="1" ht="26.25" customHeight="1" x14ac:dyDescent="0.15">
      <c r="A48" s="14" t="s">
        <v>4</v>
      </c>
      <c r="B48" s="22">
        <f>C48+G48+K48</f>
        <v>697383</v>
      </c>
      <c r="C48" s="22">
        <v>636987</v>
      </c>
      <c r="D48" s="25">
        <v>2012901</v>
      </c>
      <c r="E48" s="25">
        <v>30103</v>
      </c>
      <c r="F48" s="25">
        <v>50101</v>
      </c>
      <c r="G48" s="22">
        <v>0</v>
      </c>
      <c r="H48" s="20"/>
      <c r="I48" s="20"/>
      <c r="J48" s="20"/>
      <c r="K48" s="22">
        <v>60396</v>
      </c>
      <c r="L48" s="17">
        <v>2080504</v>
      </c>
      <c r="M48" s="25">
        <v>30309</v>
      </c>
      <c r="N48" s="25">
        <v>50901</v>
      </c>
    </row>
    <row r="49" spans="1:14" s="15" customFormat="1" ht="24" customHeight="1" x14ac:dyDescent="0.15">
      <c r="A49" s="14" t="s">
        <v>46</v>
      </c>
      <c r="B49" s="22">
        <f>C49+G49+K49</f>
        <v>156984</v>
      </c>
      <c r="C49" s="22">
        <v>144408</v>
      </c>
      <c r="D49" s="27">
        <v>2012950</v>
      </c>
      <c r="E49" s="25">
        <v>30103</v>
      </c>
      <c r="F49" s="25">
        <v>50501</v>
      </c>
      <c r="G49" s="26">
        <v>0</v>
      </c>
      <c r="H49" s="18"/>
      <c r="I49" s="18"/>
      <c r="J49" s="18"/>
      <c r="K49" s="26">
        <v>12576</v>
      </c>
      <c r="L49" s="24">
        <v>2080599</v>
      </c>
      <c r="M49" s="25">
        <v>30309</v>
      </c>
      <c r="N49" s="25">
        <v>50901</v>
      </c>
    </row>
    <row r="50" spans="1:14" s="1" customFormat="1" ht="24" customHeight="1" x14ac:dyDescent="0.15">
      <c r="A50" s="28" t="s">
        <v>47</v>
      </c>
      <c r="B50" s="32">
        <f>SUM(B51)</f>
        <v>762769.44000000006</v>
      </c>
      <c r="C50" s="32">
        <v>493339.32</v>
      </c>
      <c r="D50" s="31"/>
      <c r="E50" s="31"/>
      <c r="F50" s="31"/>
      <c r="G50" s="32">
        <v>45330</v>
      </c>
      <c r="H50" s="31"/>
      <c r="I50" s="31"/>
      <c r="J50" s="31"/>
      <c r="K50" s="32">
        <v>224100.12</v>
      </c>
      <c r="L50" s="31"/>
      <c r="M50" s="31"/>
      <c r="N50" s="31"/>
    </row>
    <row r="51" spans="1:14" s="15" customFormat="1" ht="27.75" customHeight="1" x14ac:dyDescent="0.15">
      <c r="A51" s="14" t="s">
        <v>48</v>
      </c>
      <c r="B51" s="22">
        <v>762769.44000000006</v>
      </c>
      <c r="C51" s="22">
        <v>493339.32</v>
      </c>
      <c r="D51" s="25">
        <v>2013601</v>
      </c>
      <c r="E51" s="25">
        <v>30103</v>
      </c>
      <c r="F51" s="25">
        <v>50101</v>
      </c>
      <c r="G51" s="26">
        <v>45330</v>
      </c>
      <c r="H51" s="25">
        <v>2080504</v>
      </c>
      <c r="I51" s="25">
        <v>30309</v>
      </c>
      <c r="J51" s="25">
        <v>50901</v>
      </c>
      <c r="K51" s="26">
        <v>224100.12</v>
      </c>
      <c r="L51" s="17">
        <v>2080504</v>
      </c>
      <c r="M51" s="25">
        <v>30309</v>
      </c>
      <c r="N51" s="25">
        <v>50901</v>
      </c>
    </row>
    <row r="52" spans="1:14" s="1" customFormat="1" ht="24" customHeight="1" x14ac:dyDescent="0.15">
      <c r="A52" s="28" t="s">
        <v>49</v>
      </c>
      <c r="B52" s="32">
        <f>SUM(B53)</f>
        <v>450414.15</v>
      </c>
      <c r="C52" s="32">
        <v>345841.2</v>
      </c>
      <c r="D52" s="31"/>
      <c r="E52" s="31"/>
      <c r="F52" s="31"/>
      <c r="G52" s="36"/>
      <c r="H52" s="31"/>
      <c r="I52" s="31"/>
      <c r="J52" s="31"/>
      <c r="K52" s="32">
        <v>104572.95</v>
      </c>
      <c r="L52" s="31"/>
      <c r="M52" s="31"/>
      <c r="N52" s="31"/>
    </row>
    <row r="53" spans="1:14" s="15" customFormat="1" ht="24" customHeight="1" x14ac:dyDescent="0.15">
      <c r="A53" s="14" t="s">
        <v>50</v>
      </c>
      <c r="B53" s="22">
        <v>450414.15</v>
      </c>
      <c r="C53" s="22">
        <v>345841.2</v>
      </c>
      <c r="D53" s="25">
        <v>2012501</v>
      </c>
      <c r="E53" s="25">
        <v>30103</v>
      </c>
      <c r="F53" s="25">
        <v>50101</v>
      </c>
      <c r="G53" s="37"/>
      <c r="H53" s="18"/>
      <c r="I53" s="18"/>
      <c r="J53" s="18"/>
      <c r="K53" s="26">
        <v>104572.95</v>
      </c>
      <c r="L53" s="17">
        <v>2080504</v>
      </c>
      <c r="M53" s="25">
        <v>30309</v>
      </c>
      <c r="N53" s="25">
        <v>50901</v>
      </c>
    </row>
    <row r="54" spans="1:14" s="1" customFormat="1" ht="24" customHeight="1" x14ac:dyDescent="0.15">
      <c r="A54" s="28" t="s">
        <v>51</v>
      </c>
      <c r="B54" s="32">
        <f>SUM(B55)</f>
        <v>1827707.25</v>
      </c>
      <c r="C54" s="32">
        <v>1120217.28</v>
      </c>
      <c r="D54" s="31"/>
      <c r="E54" s="31"/>
      <c r="F54" s="31"/>
      <c r="G54" s="39">
        <v>56516.174999999996</v>
      </c>
      <c r="H54" s="31"/>
      <c r="I54" s="31"/>
      <c r="J54" s="31"/>
      <c r="K54" s="32">
        <v>650973.79500000004</v>
      </c>
      <c r="L54" s="31"/>
      <c r="M54" s="31"/>
      <c r="N54" s="31"/>
    </row>
    <row r="55" spans="1:14" s="15" customFormat="1" ht="24" customHeight="1" x14ac:dyDescent="0.15">
      <c r="A55" s="14" t="s">
        <v>52</v>
      </c>
      <c r="B55" s="22">
        <v>1827707.25</v>
      </c>
      <c r="C55" s="22">
        <v>1120217.28</v>
      </c>
      <c r="D55" s="25">
        <v>2013401</v>
      </c>
      <c r="E55" s="25">
        <v>30103</v>
      </c>
      <c r="F55" s="25">
        <v>50101</v>
      </c>
      <c r="G55" s="40">
        <v>56516.174999999996</v>
      </c>
      <c r="H55" s="25">
        <v>2080504</v>
      </c>
      <c r="I55" s="25">
        <v>30309</v>
      </c>
      <c r="J55" s="25">
        <v>50901</v>
      </c>
      <c r="K55" s="26">
        <v>650973.79500000004</v>
      </c>
      <c r="L55" s="17">
        <v>2080504</v>
      </c>
      <c r="M55" s="25">
        <v>30309</v>
      </c>
      <c r="N55" s="25">
        <v>50901</v>
      </c>
    </row>
    <row r="56" spans="1:14" s="1" customFormat="1" ht="24" customHeight="1" x14ac:dyDescent="0.15">
      <c r="A56" s="28" t="s">
        <v>53</v>
      </c>
      <c r="B56" s="32">
        <f>SUM(B57)</f>
        <v>1260221.2999999998</v>
      </c>
      <c r="C56" s="32">
        <v>845706.96</v>
      </c>
      <c r="D56" s="31"/>
      <c r="E56" s="31"/>
      <c r="F56" s="31"/>
      <c r="G56" s="39">
        <v>42184.979999999996</v>
      </c>
      <c r="H56" s="31"/>
      <c r="I56" s="31"/>
      <c r="J56" s="31"/>
      <c r="K56" s="32">
        <v>372329.36</v>
      </c>
      <c r="L56" s="31"/>
      <c r="M56" s="31"/>
      <c r="N56" s="31"/>
    </row>
    <row r="57" spans="1:14" s="15" customFormat="1" ht="24" customHeight="1" x14ac:dyDescent="0.15">
      <c r="A57" s="14" t="s">
        <v>54</v>
      </c>
      <c r="B57" s="22">
        <v>1260221.2999999998</v>
      </c>
      <c r="C57" s="22">
        <v>845706.96</v>
      </c>
      <c r="D57" s="25">
        <v>2012301</v>
      </c>
      <c r="E57" s="25">
        <v>30103</v>
      </c>
      <c r="F57" s="25">
        <v>50101</v>
      </c>
      <c r="G57" s="40">
        <v>42184.979999999996</v>
      </c>
      <c r="H57" s="25">
        <v>2080504</v>
      </c>
      <c r="I57" s="25">
        <v>30309</v>
      </c>
      <c r="J57" s="25">
        <v>50901</v>
      </c>
      <c r="K57" s="26">
        <v>372329.36</v>
      </c>
      <c r="L57" s="17">
        <v>2080504</v>
      </c>
      <c r="M57" s="25">
        <v>30309</v>
      </c>
      <c r="N57" s="25">
        <v>50901</v>
      </c>
    </row>
    <row r="58" spans="1:14" s="1" customFormat="1" ht="24" customHeight="1" x14ac:dyDescent="0.15">
      <c r="A58" s="28" t="s">
        <v>55</v>
      </c>
      <c r="B58" s="32">
        <f>SUM(B59:B64)</f>
        <v>3424699.7749999999</v>
      </c>
      <c r="C58" s="32">
        <v>2593037.84</v>
      </c>
      <c r="D58" s="31"/>
      <c r="E58" s="31"/>
      <c r="F58" s="31"/>
      <c r="G58" s="32"/>
      <c r="H58" s="31"/>
      <c r="I58" s="31"/>
      <c r="J58" s="31"/>
      <c r="K58" s="32">
        <v>831661.93499999994</v>
      </c>
      <c r="L58" s="31"/>
      <c r="M58" s="31"/>
      <c r="N58" s="31"/>
    </row>
    <row r="59" spans="1:14" s="15" customFormat="1" ht="24" customHeight="1" x14ac:dyDescent="0.15">
      <c r="A59" s="14" t="s">
        <v>56</v>
      </c>
      <c r="B59" s="22">
        <v>794171.7</v>
      </c>
      <c r="C59" s="22">
        <v>386311.14</v>
      </c>
      <c r="D59" s="25">
        <v>2013601</v>
      </c>
      <c r="E59" s="25">
        <v>30103</v>
      </c>
      <c r="F59" s="25">
        <v>50101</v>
      </c>
      <c r="G59" s="26"/>
      <c r="H59" s="18"/>
      <c r="I59" s="18"/>
      <c r="J59" s="18"/>
      <c r="K59" s="26">
        <v>407860.55999999994</v>
      </c>
      <c r="L59" s="17">
        <v>2080504</v>
      </c>
      <c r="M59" s="25">
        <v>30309</v>
      </c>
      <c r="N59" s="25">
        <v>50901</v>
      </c>
    </row>
    <row r="60" spans="1:14" s="15" customFormat="1" ht="24" customHeight="1" x14ac:dyDescent="0.15">
      <c r="A60" s="14" t="s">
        <v>57</v>
      </c>
      <c r="B60" s="22">
        <v>575431.5</v>
      </c>
      <c r="C60" s="22">
        <v>410827.5</v>
      </c>
      <c r="D60" s="25">
        <v>2013650</v>
      </c>
      <c r="E60" s="25">
        <v>30103</v>
      </c>
      <c r="F60" s="25">
        <v>50501</v>
      </c>
      <c r="G60" s="32">
        <v>0</v>
      </c>
      <c r="H60" s="18"/>
      <c r="I60" s="18"/>
      <c r="J60" s="18"/>
      <c r="K60" s="26">
        <v>164604</v>
      </c>
      <c r="L60" s="17">
        <v>2080599</v>
      </c>
      <c r="M60" s="25">
        <v>30309</v>
      </c>
      <c r="N60" s="25">
        <v>50901</v>
      </c>
    </row>
    <row r="61" spans="1:14" s="15" customFormat="1" ht="27.75" customHeight="1" x14ac:dyDescent="0.15">
      <c r="A61" s="14" t="s">
        <v>58</v>
      </c>
      <c r="B61" s="22">
        <v>136299.82500000001</v>
      </c>
      <c r="C61" s="22">
        <v>92854.45</v>
      </c>
      <c r="D61" s="25">
        <v>2013650</v>
      </c>
      <c r="E61" s="25">
        <v>30103</v>
      </c>
      <c r="F61" s="25">
        <v>50501</v>
      </c>
      <c r="G61" s="26">
        <v>0</v>
      </c>
      <c r="H61" s="18"/>
      <c r="I61" s="18"/>
      <c r="J61" s="18"/>
      <c r="K61" s="26">
        <v>43445.375</v>
      </c>
      <c r="L61" s="17">
        <v>2080599</v>
      </c>
      <c r="M61" s="25">
        <v>30309</v>
      </c>
      <c r="N61" s="25">
        <v>50901</v>
      </c>
    </row>
    <row r="62" spans="1:14" s="15" customFormat="1" ht="24" customHeight="1" x14ac:dyDescent="0.15">
      <c r="A62" s="14" t="s">
        <v>59</v>
      </c>
      <c r="B62" s="22">
        <v>377601.75</v>
      </c>
      <c r="C62" s="22">
        <v>345606.75</v>
      </c>
      <c r="D62" s="25">
        <v>2013650</v>
      </c>
      <c r="E62" s="25">
        <v>30103</v>
      </c>
      <c r="F62" s="25">
        <v>50501</v>
      </c>
      <c r="G62" s="26">
        <v>0</v>
      </c>
      <c r="H62" s="18"/>
      <c r="I62" s="18"/>
      <c r="J62" s="18"/>
      <c r="K62" s="26">
        <v>31995</v>
      </c>
      <c r="L62" s="17">
        <v>2080599</v>
      </c>
      <c r="M62" s="25">
        <v>30309</v>
      </c>
      <c r="N62" s="25">
        <v>50901</v>
      </c>
    </row>
    <row r="63" spans="1:14" s="15" customFormat="1" ht="24" customHeight="1" x14ac:dyDescent="0.15">
      <c r="A63" s="14" t="s">
        <v>60</v>
      </c>
      <c r="B63" s="22">
        <v>1436379.54</v>
      </c>
      <c r="C63" s="22">
        <v>1257282</v>
      </c>
      <c r="D63" s="25">
        <v>2013650</v>
      </c>
      <c r="E63" s="25">
        <v>30103</v>
      </c>
      <c r="F63" s="25">
        <v>50501</v>
      </c>
      <c r="G63" s="26">
        <v>0</v>
      </c>
      <c r="H63" s="18"/>
      <c r="I63" s="18"/>
      <c r="J63" s="18"/>
      <c r="K63" s="26">
        <v>179097.54</v>
      </c>
      <c r="L63" s="17">
        <v>2080599</v>
      </c>
      <c r="M63" s="25">
        <v>30309</v>
      </c>
      <c r="N63" s="25">
        <v>50901</v>
      </c>
    </row>
    <row r="64" spans="1:14" s="15" customFormat="1" ht="24" customHeight="1" x14ac:dyDescent="0.15">
      <c r="A64" s="14" t="s">
        <v>61</v>
      </c>
      <c r="B64" s="22">
        <v>104815.46</v>
      </c>
      <c r="C64" s="22">
        <v>100156</v>
      </c>
      <c r="D64" s="25">
        <v>2013650</v>
      </c>
      <c r="E64" s="25">
        <v>30103</v>
      </c>
      <c r="F64" s="25">
        <v>50501</v>
      </c>
      <c r="G64" s="26">
        <v>0</v>
      </c>
      <c r="H64" s="18"/>
      <c r="I64" s="18"/>
      <c r="J64" s="18"/>
      <c r="K64" s="26">
        <v>4659.46</v>
      </c>
      <c r="L64" s="17">
        <v>2080599</v>
      </c>
      <c r="M64" s="25">
        <v>30309</v>
      </c>
      <c r="N64" s="25">
        <v>50901</v>
      </c>
    </row>
    <row r="65" spans="1:14" s="1" customFormat="1" ht="24" customHeight="1" x14ac:dyDescent="0.15">
      <c r="A65" s="28" t="s">
        <v>62</v>
      </c>
      <c r="B65" s="32">
        <f>SUM(B66)</f>
        <v>860225.07000000007</v>
      </c>
      <c r="C65" s="32">
        <v>632610</v>
      </c>
      <c r="D65" s="31"/>
      <c r="E65" s="31"/>
      <c r="F65" s="31"/>
      <c r="G65" s="32">
        <v>10953</v>
      </c>
      <c r="H65" s="31"/>
      <c r="I65" s="31"/>
      <c r="J65" s="31"/>
      <c r="K65" s="32">
        <v>216662.07</v>
      </c>
      <c r="L65" s="31"/>
      <c r="M65" s="31"/>
      <c r="N65" s="31"/>
    </row>
    <row r="66" spans="1:14" s="15" customFormat="1" ht="24" customHeight="1" x14ac:dyDescent="0.15">
      <c r="A66" s="14" t="s">
        <v>63</v>
      </c>
      <c r="B66" s="22">
        <v>860225.07000000007</v>
      </c>
      <c r="C66" s="22">
        <v>632610</v>
      </c>
      <c r="D66" s="25">
        <v>2050802</v>
      </c>
      <c r="E66" s="25">
        <v>30103</v>
      </c>
      <c r="F66" s="25">
        <v>50101</v>
      </c>
      <c r="G66" s="26">
        <v>10953</v>
      </c>
      <c r="H66" s="25">
        <v>2080504</v>
      </c>
      <c r="I66" s="25">
        <v>30309</v>
      </c>
      <c r="J66" s="25">
        <v>50901</v>
      </c>
      <c r="K66" s="26">
        <v>216662.07</v>
      </c>
      <c r="L66" s="17">
        <v>2080504</v>
      </c>
      <c r="M66" s="25">
        <v>30309</v>
      </c>
      <c r="N66" s="25">
        <v>50901</v>
      </c>
    </row>
    <row r="67" spans="1:14" s="1" customFormat="1" ht="24" customHeight="1" x14ac:dyDescent="0.15">
      <c r="A67" s="28" t="s">
        <v>64</v>
      </c>
      <c r="B67" s="32">
        <f>SUM(B68)</f>
        <v>1561437.645</v>
      </c>
      <c r="C67" s="32">
        <v>968031</v>
      </c>
      <c r="D67" s="31"/>
      <c r="E67" s="31"/>
      <c r="F67" s="31"/>
      <c r="G67" s="32">
        <v>22768.5</v>
      </c>
      <c r="H67" s="31"/>
      <c r="I67" s="31"/>
      <c r="J67" s="31"/>
      <c r="K67" s="32">
        <v>570638.14500000002</v>
      </c>
      <c r="L67" s="31"/>
      <c r="M67" s="31"/>
      <c r="N67" s="31"/>
    </row>
    <row r="68" spans="1:14" s="15" customFormat="1" ht="24" customHeight="1" x14ac:dyDescent="0.15">
      <c r="A68" s="14" t="s">
        <v>65</v>
      </c>
      <c r="B68" s="22">
        <v>1561437.645</v>
      </c>
      <c r="C68" s="22">
        <v>968031</v>
      </c>
      <c r="D68" s="25">
        <v>2050802</v>
      </c>
      <c r="E68" s="25">
        <v>30103</v>
      </c>
      <c r="F68" s="25">
        <v>50101</v>
      </c>
      <c r="G68" s="26">
        <v>22768.5</v>
      </c>
      <c r="H68" s="25">
        <v>2080504</v>
      </c>
      <c r="I68" s="25">
        <v>30309</v>
      </c>
      <c r="J68" s="25">
        <v>50901</v>
      </c>
      <c r="K68" s="26">
        <v>570638.14500000002</v>
      </c>
      <c r="L68" s="17">
        <v>2080504</v>
      </c>
      <c r="M68" s="25">
        <v>30309</v>
      </c>
      <c r="N68" s="25">
        <v>50901</v>
      </c>
    </row>
    <row r="69" spans="1:14" s="1" customFormat="1" ht="24" customHeight="1" x14ac:dyDescent="0.15">
      <c r="A69" s="28" t="s">
        <v>66</v>
      </c>
      <c r="B69" s="32">
        <f>SUM(B70)</f>
        <v>242239.56</v>
      </c>
      <c r="C69" s="32">
        <v>144358.82999999999</v>
      </c>
      <c r="D69" s="31"/>
      <c r="E69" s="31"/>
      <c r="F69" s="31"/>
      <c r="G69" s="33"/>
      <c r="H69" s="31"/>
      <c r="I69" s="31"/>
      <c r="J69" s="31"/>
      <c r="K69" s="32">
        <v>97880.73</v>
      </c>
      <c r="L69" s="31"/>
      <c r="M69" s="31"/>
      <c r="N69" s="31"/>
    </row>
    <row r="70" spans="1:14" s="15" customFormat="1" ht="24" customHeight="1" x14ac:dyDescent="0.15">
      <c r="A70" s="14" t="s">
        <v>67</v>
      </c>
      <c r="B70" s="22">
        <v>242239.56</v>
      </c>
      <c r="C70" s="22">
        <v>144358.82999999999</v>
      </c>
      <c r="D70" s="25">
        <v>2012501</v>
      </c>
      <c r="E70" s="25">
        <v>30103</v>
      </c>
      <c r="F70" s="25">
        <v>50101</v>
      </c>
      <c r="G70" s="13"/>
      <c r="H70" s="18"/>
      <c r="I70" s="18"/>
      <c r="J70" s="18"/>
      <c r="K70" s="26">
        <v>97880.73</v>
      </c>
      <c r="L70" s="17">
        <v>2080504</v>
      </c>
      <c r="M70" s="25">
        <v>30309</v>
      </c>
      <c r="N70" s="25">
        <v>50901</v>
      </c>
    </row>
    <row r="71" spans="1:14" s="1" customFormat="1" ht="24" customHeight="1" x14ac:dyDescent="0.15">
      <c r="A71" s="28" t="s">
        <v>68</v>
      </c>
      <c r="B71" s="32">
        <f>SUM(B72)</f>
        <v>474258.1</v>
      </c>
      <c r="C71" s="32">
        <v>391036</v>
      </c>
      <c r="D71" s="31"/>
      <c r="E71" s="31"/>
      <c r="F71" s="31"/>
      <c r="G71" s="32">
        <v>0</v>
      </c>
      <c r="H71" s="31"/>
      <c r="I71" s="31"/>
      <c r="J71" s="31"/>
      <c r="K71" s="32">
        <v>83222.099999999991</v>
      </c>
      <c r="L71" s="31"/>
      <c r="M71" s="31"/>
      <c r="N71" s="31"/>
    </row>
    <row r="72" spans="1:14" s="15" customFormat="1" ht="24" customHeight="1" x14ac:dyDescent="0.15">
      <c r="A72" s="14" t="s">
        <v>69</v>
      </c>
      <c r="B72" s="22">
        <v>474258.1</v>
      </c>
      <c r="C72" s="22">
        <v>391036</v>
      </c>
      <c r="D72" s="25">
        <v>2010301</v>
      </c>
      <c r="E72" s="25">
        <v>30103</v>
      </c>
      <c r="F72" s="25">
        <v>50101</v>
      </c>
      <c r="G72" s="26">
        <v>0</v>
      </c>
      <c r="H72" s="18"/>
      <c r="I72" s="18"/>
      <c r="J72" s="18"/>
      <c r="K72" s="26">
        <v>83222.099999999991</v>
      </c>
      <c r="L72" s="17">
        <v>2080504</v>
      </c>
      <c r="M72" s="25">
        <v>30309</v>
      </c>
      <c r="N72" s="25">
        <v>50901</v>
      </c>
    </row>
    <row r="73" spans="1:14" s="1" customFormat="1" ht="24" customHeight="1" x14ac:dyDescent="0.15">
      <c r="A73" s="28" t="s">
        <v>70</v>
      </c>
      <c r="B73" s="32">
        <f>SUM(B74:B78)</f>
        <v>1829809.3</v>
      </c>
      <c r="C73" s="32">
        <v>1060679</v>
      </c>
      <c r="D73" s="31"/>
      <c r="E73" s="31"/>
      <c r="F73" s="31"/>
      <c r="G73" s="32">
        <v>65933.399999999994</v>
      </c>
      <c r="H73" s="31"/>
      <c r="I73" s="31"/>
      <c r="J73" s="31"/>
      <c r="K73" s="32">
        <v>703196.90000000014</v>
      </c>
      <c r="L73" s="31"/>
      <c r="M73" s="31"/>
      <c r="N73" s="31"/>
    </row>
    <row r="74" spans="1:14" s="15" customFormat="1" ht="24" customHeight="1" x14ac:dyDescent="0.15">
      <c r="A74" s="14" t="s">
        <v>71</v>
      </c>
      <c r="B74" s="22">
        <v>1418679</v>
      </c>
      <c r="C74" s="22">
        <v>753961.6</v>
      </c>
      <c r="D74" s="25">
        <v>2010501</v>
      </c>
      <c r="E74" s="25">
        <v>30103</v>
      </c>
      <c r="F74" s="25">
        <v>50101</v>
      </c>
      <c r="G74" s="26">
        <v>59434.400000000001</v>
      </c>
      <c r="H74" s="25">
        <v>2080504</v>
      </c>
      <c r="I74" s="25">
        <v>30309</v>
      </c>
      <c r="J74" s="25">
        <v>50901</v>
      </c>
      <c r="K74" s="26">
        <v>605283</v>
      </c>
      <c r="L74" s="17">
        <v>2080504</v>
      </c>
      <c r="M74" s="25">
        <v>30309</v>
      </c>
      <c r="N74" s="25">
        <v>50901</v>
      </c>
    </row>
    <row r="75" spans="1:14" s="15" customFormat="1" ht="24" customHeight="1" x14ac:dyDescent="0.15">
      <c r="A75" s="14" t="s">
        <v>72</v>
      </c>
      <c r="B75" s="22">
        <v>56343.3</v>
      </c>
      <c r="C75" s="22">
        <v>39426</v>
      </c>
      <c r="D75" s="25">
        <v>2010550</v>
      </c>
      <c r="E75" s="25">
        <v>30103</v>
      </c>
      <c r="F75" s="25">
        <v>50501</v>
      </c>
      <c r="G75" s="26">
        <v>0</v>
      </c>
      <c r="H75" s="19"/>
      <c r="I75" s="19"/>
      <c r="J75" s="19"/>
      <c r="K75" s="26">
        <v>16917.300000000003</v>
      </c>
      <c r="L75" s="17">
        <v>2080599</v>
      </c>
      <c r="M75" s="25">
        <v>30309</v>
      </c>
      <c r="N75" s="25">
        <v>50901</v>
      </c>
    </row>
    <row r="76" spans="1:14" s="15" customFormat="1" ht="24" customHeight="1" x14ac:dyDescent="0.15">
      <c r="A76" s="14" t="s">
        <v>73</v>
      </c>
      <c r="B76" s="22">
        <v>91469.4</v>
      </c>
      <c r="C76" s="22">
        <v>81018.599999999991</v>
      </c>
      <c r="D76" s="25">
        <v>2010501</v>
      </c>
      <c r="E76" s="25">
        <v>30103</v>
      </c>
      <c r="F76" s="25">
        <v>50101</v>
      </c>
      <c r="G76" s="26">
        <v>0</v>
      </c>
      <c r="H76" s="25"/>
      <c r="I76" s="25"/>
      <c r="J76" s="25"/>
      <c r="K76" s="26">
        <v>10450.799999999999</v>
      </c>
      <c r="L76" s="17">
        <v>2080504</v>
      </c>
      <c r="M76" s="25">
        <v>30309</v>
      </c>
      <c r="N76" s="25">
        <v>50901</v>
      </c>
    </row>
    <row r="77" spans="1:14" s="15" customFormat="1" ht="24" customHeight="1" x14ac:dyDescent="0.15">
      <c r="A77" s="14" t="s">
        <v>74</v>
      </c>
      <c r="B77" s="22">
        <v>233767.60000000003</v>
      </c>
      <c r="C77" s="22">
        <v>156722.80000000002</v>
      </c>
      <c r="D77" s="25">
        <v>2010501</v>
      </c>
      <c r="E77" s="25">
        <v>30103</v>
      </c>
      <c r="F77" s="25">
        <v>50101</v>
      </c>
      <c r="G77" s="26">
        <v>6499</v>
      </c>
      <c r="H77" s="25">
        <v>2080504</v>
      </c>
      <c r="I77" s="25">
        <v>30309</v>
      </c>
      <c r="J77" s="25">
        <v>50901</v>
      </c>
      <c r="K77" s="26">
        <v>70545.8</v>
      </c>
      <c r="L77" s="17">
        <v>2080504</v>
      </c>
      <c r="M77" s="25">
        <v>30309</v>
      </c>
      <c r="N77" s="25">
        <v>50901</v>
      </c>
    </row>
    <row r="78" spans="1:14" s="15" customFormat="1" ht="24" customHeight="1" x14ac:dyDescent="0.15">
      <c r="A78" s="14" t="s">
        <v>75</v>
      </c>
      <c r="B78" s="22">
        <v>29550</v>
      </c>
      <c r="C78" s="22">
        <v>29550</v>
      </c>
      <c r="D78" s="25">
        <v>2010501</v>
      </c>
      <c r="E78" s="25">
        <v>30103</v>
      </c>
      <c r="F78" s="25">
        <v>50101</v>
      </c>
      <c r="G78" s="26">
        <v>0</v>
      </c>
      <c r="H78" s="25"/>
      <c r="I78" s="25"/>
      <c r="J78" s="25"/>
      <c r="K78" s="26">
        <v>0</v>
      </c>
      <c r="L78" s="17"/>
      <c r="M78" s="17"/>
      <c r="N78" s="17"/>
    </row>
    <row r="79" spans="1:14" s="1" customFormat="1" ht="24" customHeight="1" x14ac:dyDescent="0.15">
      <c r="A79" s="28" t="s">
        <v>76</v>
      </c>
      <c r="B79" s="32">
        <f>SUM(B80)</f>
        <v>5453190.6600000001</v>
      </c>
      <c r="C79" s="32">
        <v>4000381.9799999995</v>
      </c>
      <c r="D79" s="31"/>
      <c r="E79" s="31"/>
      <c r="F79" s="31"/>
      <c r="G79" s="32">
        <v>115280.22000000002</v>
      </c>
      <c r="H79" s="31"/>
      <c r="I79" s="31"/>
      <c r="J79" s="31"/>
      <c r="K79" s="32">
        <v>1337528.46</v>
      </c>
      <c r="L79" s="31"/>
      <c r="M79" s="31"/>
      <c r="N79" s="31"/>
    </row>
    <row r="80" spans="1:14" s="15" customFormat="1" ht="24" customHeight="1" x14ac:dyDescent="0.15">
      <c r="A80" s="14" t="s">
        <v>77</v>
      </c>
      <c r="B80" s="22">
        <v>5453190.6600000001</v>
      </c>
      <c r="C80" s="22">
        <v>4000381.9799999995</v>
      </c>
      <c r="D80" s="25">
        <v>2010601</v>
      </c>
      <c r="E80" s="25">
        <v>30103</v>
      </c>
      <c r="F80" s="25">
        <v>50101</v>
      </c>
      <c r="G80" s="26">
        <v>115280.22000000002</v>
      </c>
      <c r="H80" s="25">
        <v>2080504</v>
      </c>
      <c r="I80" s="25">
        <v>30309</v>
      </c>
      <c r="J80" s="25">
        <v>50901</v>
      </c>
      <c r="K80" s="26">
        <v>1337528.46</v>
      </c>
      <c r="L80" s="17">
        <v>2080504</v>
      </c>
      <c r="M80" s="25">
        <v>30309</v>
      </c>
      <c r="N80" s="25">
        <v>50901</v>
      </c>
    </row>
    <row r="81" spans="1:14" s="1" customFormat="1" ht="24" customHeight="1" x14ac:dyDescent="0.15">
      <c r="A81" s="28" t="s">
        <v>78</v>
      </c>
      <c r="B81" s="32">
        <f>SUM(B82)</f>
        <v>2580454.73</v>
      </c>
      <c r="C81" s="32">
        <v>1872306.71</v>
      </c>
      <c r="D81" s="31"/>
      <c r="E81" s="31"/>
      <c r="F81" s="31"/>
      <c r="G81" s="32">
        <v>45953.94</v>
      </c>
      <c r="H81" s="31"/>
      <c r="I81" s="31"/>
      <c r="J81" s="31"/>
      <c r="K81" s="32">
        <v>662194.08000000007</v>
      </c>
      <c r="L81" s="31"/>
      <c r="M81" s="31"/>
      <c r="N81" s="31"/>
    </row>
    <row r="82" spans="1:14" s="15" customFormat="1" ht="24" customHeight="1" x14ac:dyDescent="0.15">
      <c r="A82" s="14" t="s">
        <v>79</v>
      </c>
      <c r="B82" s="22">
        <v>2580454.73</v>
      </c>
      <c r="C82" s="22">
        <v>1872306.71</v>
      </c>
      <c r="D82" s="25">
        <v>2010801</v>
      </c>
      <c r="E82" s="25">
        <v>30103</v>
      </c>
      <c r="F82" s="25">
        <v>50101</v>
      </c>
      <c r="G82" s="26">
        <v>45953.94</v>
      </c>
      <c r="H82" s="25">
        <v>2080504</v>
      </c>
      <c r="I82" s="25">
        <v>30309</v>
      </c>
      <c r="J82" s="25">
        <v>50901</v>
      </c>
      <c r="K82" s="26">
        <v>662194.08000000007</v>
      </c>
      <c r="L82" s="17">
        <v>2080504</v>
      </c>
      <c r="M82" s="25">
        <v>30309</v>
      </c>
      <c r="N82" s="25">
        <v>50901</v>
      </c>
    </row>
    <row r="83" spans="1:14" s="1" customFormat="1" ht="24" customHeight="1" x14ac:dyDescent="0.15">
      <c r="A83" s="28" t="s">
        <v>80</v>
      </c>
      <c r="B83" s="32">
        <f>SUM(B84:B88)</f>
        <v>1639441.9700000002</v>
      </c>
      <c r="C83" s="32">
        <v>1010198.16</v>
      </c>
      <c r="D83" s="31"/>
      <c r="E83" s="31"/>
      <c r="F83" s="31"/>
      <c r="G83" s="32">
        <v>26577.27</v>
      </c>
      <c r="H83" s="31"/>
      <c r="I83" s="31"/>
      <c r="J83" s="31"/>
      <c r="K83" s="32">
        <v>602666.54</v>
      </c>
      <c r="L83" s="31"/>
      <c r="M83" s="31"/>
      <c r="N83" s="31"/>
    </row>
    <row r="84" spans="1:14" s="15" customFormat="1" ht="24" customHeight="1" x14ac:dyDescent="0.15">
      <c r="A84" s="14" t="s">
        <v>81</v>
      </c>
      <c r="B84" s="22">
        <v>1089227.4300000002</v>
      </c>
      <c r="C84" s="22">
        <v>591015.36</v>
      </c>
      <c r="D84" s="25">
        <v>2010301</v>
      </c>
      <c r="E84" s="25">
        <v>30103</v>
      </c>
      <c r="F84" s="25">
        <v>50101</v>
      </c>
      <c r="G84" s="26">
        <v>26577.27</v>
      </c>
      <c r="H84" s="25">
        <v>2080504</v>
      </c>
      <c r="I84" s="25">
        <v>30309</v>
      </c>
      <c r="J84" s="25">
        <v>50901</v>
      </c>
      <c r="K84" s="26">
        <v>471634.80000000005</v>
      </c>
      <c r="L84" s="17">
        <v>2080504</v>
      </c>
      <c r="M84" s="25">
        <v>30309</v>
      </c>
      <c r="N84" s="25">
        <v>50901</v>
      </c>
    </row>
    <row r="85" spans="1:14" s="15" customFormat="1" ht="24" customHeight="1" x14ac:dyDescent="0.15">
      <c r="A85" s="14" t="s">
        <v>82</v>
      </c>
      <c r="B85" s="22">
        <v>191294.81</v>
      </c>
      <c r="C85" s="22">
        <v>131331.26999999999</v>
      </c>
      <c r="D85" s="25">
        <v>2010350</v>
      </c>
      <c r="E85" s="25">
        <v>30103</v>
      </c>
      <c r="F85" s="25">
        <v>50501</v>
      </c>
      <c r="G85" s="26">
        <v>0</v>
      </c>
      <c r="H85" s="18"/>
      <c r="I85" s="18"/>
      <c r="J85" s="18"/>
      <c r="K85" s="26">
        <v>59963.539999999994</v>
      </c>
      <c r="L85" s="23">
        <v>2080599</v>
      </c>
      <c r="M85" s="25">
        <v>30309</v>
      </c>
      <c r="N85" s="25">
        <v>50901</v>
      </c>
    </row>
    <row r="86" spans="1:14" s="15" customFormat="1" ht="24" customHeight="1" x14ac:dyDescent="0.15">
      <c r="A86" s="14" t="s">
        <v>83</v>
      </c>
      <c r="B86" s="22">
        <v>165584</v>
      </c>
      <c r="C86" s="22">
        <v>134574</v>
      </c>
      <c r="D86" s="25">
        <v>2010350</v>
      </c>
      <c r="E86" s="25">
        <v>30103</v>
      </c>
      <c r="F86" s="25">
        <v>50501</v>
      </c>
      <c r="G86" s="26">
        <v>0</v>
      </c>
      <c r="H86" s="18"/>
      <c r="I86" s="18"/>
      <c r="J86" s="18"/>
      <c r="K86" s="26">
        <v>31010</v>
      </c>
      <c r="L86" s="23">
        <v>2080599</v>
      </c>
      <c r="M86" s="25">
        <v>30309</v>
      </c>
      <c r="N86" s="25">
        <v>50901</v>
      </c>
    </row>
    <row r="87" spans="1:14" s="15" customFormat="1" ht="24" customHeight="1" x14ac:dyDescent="0.15">
      <c r="A87" s="14" t="s">
        <v>84</v>
      </c>
      <c r="B87" s="22">
        <v>97438</v>
      </c>
      <c r="C87" s="22">
        <v>91350</v>
      </c>
      <c r="D87" s="25">
        <v>2010350</v>
      </c>
      <c r="E87" s="25">
        <v>30103</v>
      </c>
      <c r="F87" s="25">
        <v>50501</v>
      </c>
      <c r="G87" s="26">
        <v>0</v>
      </c>
      <c r="H87" s="18"/>
      <c r="I87" s="18"/>
      <c r="J87" s="18"/>
      <c r="K87" s="26">
        <v>6088</v>
      </c>
      <c r="L87" s="23">
        <v>2080599</v>
      </c>
      <c r="M87" s="25">
        <v>30309</v>
      </c>
      <c r="N87" s="25">
        <v>50901</v>
      </c>
    </row>
    <row r="88" spans="1:14" s="15" customFormat="1" ht="26.25" customHeight="1" x14ac:dyDescent="0.15">
      <c r="A88" s="14" t="s">
        <v>85</v>
      </c>
      <c r="B88" s="22">
        <v>95897.73</v>
      </c>
      <c r="C88" s="22">
        <v>61927.53</v>
      </c>
      <c r="D88" s="25">
        <v>2010350</v>
      </c>
      <c r="E88" s="25">
        <v>30103</v>
      </c>
      <c r="F88" s="25">
        <v>50501</v>
      </c>
      <c r="G88" s="26">
        <v>0</v>
      </c>
      <c r="H88" s="18"/>
      <c r="I88" s="18"/>
      <c r="J88" s="18"/>
      <c r="K88" s="26">
        <v>33970.199999999997</v>
      </c>
      <c r="L88" s="23">
        <v>2080599</v>
      </c>
      <c r="M88" s="25">
        <v>30309</v>
      </c>
      <c r="N88" s="25">
        <v>50901</v>
      </c>
    </row>
    <row r="89" spans="1:14" s="1" customFormat="1" ht="24" customHeight="1" x14ac:dyDescent="0.15">
      <c r="A89" s="28" t="s">
        <v>86</v>
      </c>
      <c r="B89" s="32">
        <f>SUM(B90)</f>
        <v>680045.90999999992</v>
      </c>
      <c r="C89" s="32">
        <v>370938.95999999996</v>
      </c>
      <c r="D89" s="31"/>
      <c r="E89" s="31"/>
      <c r="F89" s="31"/>
      <c r="G89" s="32">
        <v>18962.79</v>
      </c>
      <c r="H89" s="31"/>
      <c r="I89" s="31"/>
      <c r="J89" s="31"/>
      <c r="K89" s="32">
        <v>290144.15999999997</v>
      </c>
      <c r="L89" s="31"/>
      <c r="M89" s="31"/>
      <c r="N89" s="31"/>
    </row>
    <row r="90" spans="1:14" s="15" customFormat="1" ht="24" customHeight="1" x14ac:dyDescent="0.15">
      <c r="A90" s="14" t="s">
        <v>87</v>
      </c>
      <c r="B90" s="22">
        <v>680045.90999999992</v>
      </c>
      <c r="C90" s="22">
        <v>370938.95999999996</v>
      </c>
      <c r="D90" s="25">
        <v>2010301</v>
      </c>
      <c r="E90" s="25">
        <v>30103</v>
      </c>
      <c r="F90" s="25">
        <v>50101</v>
      </c>
      <c r="G90" s="26">
        <v>18962.79</v>
      </c>
      <c r="H90" s="25">
        <v>2080504</v>
      </c>
      <c r="I90" s="25">
        <v>30309</v>
      </c>
      <c r="J90" s="25">
        <v>50901</v>
      </c>
      <c r="K90" s="26">
        <v>290144.15999999997</v>
      </c>
      <c r="L90" s="17">
        <v>2080504</v>
      </c>
      <c r="M90" s="25">
        <v>30309</v>
      </c>
      <c r="N90" s="25">
        <v>50901</v>
      </c>
    </row>
    <row r="91" spans="1:14" s="1" customFormat="1" ht="24" customHeight="1" x14ac:dyDescent="0.15">
      <c r="A91" s="28" t="s">
        <v>88</v>
      </c>
      <c r="B91" s="32">
        <f>SUM(B92)</f>
        <v>667971.29</v>
      </c>
      <c r="C91" s="32">
        <v>449264.34</v>
      </c>
      <c r="D91" s="31"/>
      <c r="E91" s="31"/>
      <c r="F91" s="31"/>
      <c r="G91" s="32">
        <v>0</v>
      </c>
      <c r="H91" s="31"/>
      <c r="I91" s="31"/>
      <c r="J91" s="31"/>
      <c r="K91" s="32">
        <v>218706.95</v>
      </c>
      <c r="L91" s="31"/>
      <c r="M91" s="31"/>
      <c r="N91" s="31"/>
    </row>
    <row r="92" spans="1:14" s="15" customFormat="1" ht="24" customHeight="1" x14ac:dyDescent="0.15">
      <c r="A92" s="14" t="s">
        <v>89</v>
      </c>
      <c r="B92" s="22">
        <v>667971.29</v>
      </c>
      <c r="C92" s="22">
        <v>449264.34</v>
      </c>
      <c r="D92" s="25">
        <v>2012801</v>
      </c>
      <c r="E92" s="25">
        <v>30103</v>
      </c>
      <c r="F92" s="25">
        <v>50101</v>
      </c>
      <c r="G92" s="26">
        <v>0</v>
      </c>
      <c r="H92" s="18"/>
      <c r="I92" s="18"/>
      <c r="J92" s="18"/>
      <c r="K92" s="26">
        <v>218706.95</v>
      </c>
      <c r="L92" s="17">
        <v>2080504</v>
      </c>
      <c r="M92" s="25">
        <v>30309</v>
      </c>
      <c r="N92" s="25">
        <v>50901</v>
      </c>
    </row>
    <row r="93" spans="1:14" s="1" customFormat="1" ht="24" customHeight="1" x14ac:dyDescent="0.15">
      <c r="A93" s="28" t="s">
        <v>90</v>
      </c>
      <c r="B93" s="32">
        <f>SUM(B94)</f>
        <v>1586495.24</v>
      </c>
      <c r="C93" s="32">
        <v>997873.52</v>
      </c>
      <c r="D93" s="31"/>
      <c r="E93" s="31"/>
      <c r="F93" s="31"/>
      <c r="G93" s="32">
        <v>21746.799999999999</v>
      </c>
      <c r="H93" s="31"/>
      <c r="I93" s="31"/>
      <c r="J93" s="31"/>
      <c r="K93" s="32">
        <v>566874.92000000004</v>
      </c>
      <c r="L93" s="31"/>
      <c r="M93" s="31"/>
      <c r="N93" s="31"/>
    </row>
    <row r="94" spans="1:14" s="15" customFormat="1" ht="24" customHeight="1" x14ac:dyDescent="0.15">
      <c r="A94" s="14" t="s">
        <v>91</v>
      </c>
      <c r="B94" s="22">
        <v>1586495.24</v>
      </c>
      <c r="C94" s="22">
        <v>997873.52</v>
      </c>
      <c r="D94" s="25">
        <v>2012801</v>
      </c>
      <c r="E94" s="25">
        <v>30103</v>
      </c>
      <c r="F94" s="25">
        <v>50101</v>
      </c>
      <c r="G94" s="26">
        <v>21746.799999999999</v>
      </c>
      <c r="H94" s="25">
        <v>2080504</v>
      </c>
      <c r="I94" s="25">
        <v>30309</v>
      </c>
      <c r="J94" s="25">
        <v>50901</v>
      </c>
      <c r="K94" s="26">
        <v>566874.92000000004</v>
      </c>
      <c r="L94" s="17">
        <v>2080504</v>
      </c>
      <c r="M94" s="25">
        <v>30309</v>
      </c>
      <c r="N94" s="25">
        <v>50901</v>
      </c>
    </row>
    <row r="95" spans="1:14" s="1" customFormat="1" ht="24" customHeight="1" x14ac:dyDescent="0.15">
      <c r="A95" s="28" t="s">
        <v>92</v>
      </c>
      <c r="B95" s="32">
        <f>SUM(B96)</f>
        <v>265196.46000000002</v>
      </c>
      <c r="C95" s="32">
        <v>153840</v>
      </c>
      <c r="D95" s="31"/>
      <c r="E95" s="31"/>
      <c r="F95" s="31"/>
      <c r="G95" s="32">
        <v>0</v>
      </c>
      <c r="H95" s="31"/>
      <c r="I95" s="31"/>
      <c r="J95" s="31"/>
      <c r="K95" s="32">
        <v>111356.46</v>
      </c>
      <c r="L95" s="31"/>
      <c r="M95" s="31"/>
      <c r="N95" s="31"/>
    </row>
    <row r="96" spans="1:14" s="15" customFormat="1" ht="24" customHeight="1" x14ac:dyDescent="0.15">
      <c r="A96" s="14" t="s">
        <v>93</v>
      </c>
      <c r="B96" s="22">
        <v>265196.46000000002</v>
      </c>
      <c r="C96" s="22">
        <v>153840</v>
      </c>
      <c r="D96" s="25">
        <v>2012801</v>
      </c>
      <c r="E96" s="25">
        <v>30103</v>
      </c>
      <c r="F96" s="25">
        <v>50101</v>
      </c>
      <c r="G96" s="26">
        <v>0</v>
      </c>
      <c r="H96" s="18"/>
      <c r="I96" s="18"/>
      <c r="J96" s="18"/>
      <c r="K96" s="26">
        <v>111356.46</v>
      </c>
      <c r="L96" s="17">
        <v>2080504</v>
      </c>
      <c r="M96" s="25">
        <v>30309</v>
      </c>
      <c r="N96" s="25">
        <v>50901</v>
      </c>
    </row>
    <row r="97" spans="1:14" s="1" customFormat="1" ht="24" customHeight="1" x14ac:dyDescent="0.15">
      <c r="A97" s="28" t="s">
        <v>94</v>
      </c>
      <c r="B97" s="32">
        <f>SUM(B98)</f>
        <v>343125</v>
      </c>
      <c r="C97" s="32">
        <v>301536</v>
      </c>
      <c r="D97" s="31"/>
      <c r="E97" s="31"/>
      <c r="F97" s="31"/>
      <c r="G97" s="32">
        <v>0</v>
      </c>
      <c r="H97" s="31"/>
      <c r="I97" s="31"/>
      <c r="J97" s="31"/>
      <c r="K97" s="32">
        <v>41589</v>
      </c>
      <c r="L97" s="31"/>
      <c r="M97" s="31"/>
      <c r="N97" s="31"/>
    </row>
    <row r="98" spans="1:14" s="15" customFormat="1" ht="24" customHeight="1" x14ac:dyDescent="0.15">
      <c r="A98" s="14" t="s">
        <v>95</v>
      </c>
      <c r="B98" s="22">
        <v>343125</v>
      </c>
      <c r="C98" s="22">
        <v>301536</v>
      </c>
      <c r="D98" s="25">
        <v>2013601</v>
      </c>
      <c r="E98" s="25">
        <v>30103</v>
      </c>
      <c r="F98" s="25">
        <v>50101</v>
      </c>
      <c r="G98" s="26">
        <v>0</v>
      </c>
      <c r="H98" s="18"/>
      <c r="I98" s="18"/>
      <c r="J98" s="18"/>
      <c r="K98" s="26">
        <v>41589</v>
      </c>
      <c r="L98" s="17">
        <v>2080504</v>
      </c>
      <c r="M98" s="25">
        <v>30309</v>
      </c>
      <c r="N98" s="25">
        <v>50901</v>
      </c>
    </row>
    <row r="99" spans="1:14" s="1" customFormat="1" ht="24" customHeight="1" x14ac:dyDescent="0.15">
      <c r="A99" s="28" t="s">
        <v>96</v>
      </c>
      <c r="B99" s="32">
        <f>SUM(B100:B101)</f>
        <v>1767873.0499999998</v>
      </c>
      <c r="C99" s="32">
        <v>1425996.3499999999</v>
      </c>
      <c r="D99" s="31"/>
      <c r="E99" s="31"/>
      <c r="F99" s="31"/>
      <c r="G99" s="32">
        <v>0</v>
      </c>
      <c r="H99" s="31"/>
      <c r="I99" s="31"/>
      <c r="J99" s="31"/>
      <c r="K99" s="32">
        <v>341876.69999999995</v>
      </c>
      <c r="L99" s="31"/>
      <c r="M99" s="31"/>
      <c r="N99" s="31"/>
    </row>
    <row r="100" spans="1:14" s="15" customFormat="1" ht="24" customHeight="1" x14ac:dyDescent="0.15">
      <c r="A100" s="14" t="s">
        <v>97</v>
      </c>
      <c r="B100" s="22">
        <v>1582070.66</v>
      </c>
      <c r="C100" s="22">
        <v>1240193.96</v>
      </c>
      <c r="D100" s="25">
        <v>2010701</v>
      </c>
      <c r="E100" s="25">
        <v>30103</v>
      </c>
      <c r="F100" s="25">
        <v>50101</v>
      </c>
      <c r="G100" s="26">
        <v>0</v>
      </c>
      <c r="H100" s="18"/>
      <c r="I100" s="18"/>
      <c r="J100" s="18"/>
      <c r="K100" s="26">
        <v>341876.69999999995</v>
      </c>
      <c r="L100" s="17">
        <v>2080504</v>
      </c>
      <c r="M100" s="25">
        <v>30309</v>
      </c>
      <c r="N100" s="25">
        <v>50901</v>
      </c>
    </row>
    <row r="101" spans="1:14" s="15" customFormat="1" ht="24" customHeight="1" x14ac:dyDescent="0.15">
      <c r="A101" s="14" t="s">
        <v>98</v>
      </c>
      <c r="B101" s="22">
        <v>185802.38999999998</v>
      </c>
      <c r="C101" s="22">
        <v>185802.38999999998</v>
      </c>
      <c r="D101" s="25">
        <v>2010701</v>
      </c>
      <c r="E101" s="25">
        <v>30103</v>
      </c>
      <c r="F101" s="25">
        <v>50101</v>
      </c>
      <c r="G101" s="26">
        <v>0</v>
      </c>
      <c r="H101" s="19"/>
      <c r="I101" s="19"/>
      <c r="J101" s="19"/>
      <c r="K101" s="26">
        <v>0</v>
      </c>
      <c r="L101" s="17"/>
      <c r="M101" s="17"/>
      <c r="N101" s="17"/>
    </row>
    <row r="102" spans="1:14" s="1" customFormat="1" ht="24" customHeight="1" x14ac:dyDescent="0.15">
      <c r="A102" s="28" t="s">
        <v>99</v>
      </c>
      <c r="B102" s="32">
        <f>SUM(B103)</f>
        <v>3309562.2</v>
      </c>
      <c r="C102" s="32">
        <v>2193914.5499999998</v>
      </c>
      <c r="D102" s="31"/>
      <c r="E102" s="31"/>
      <c r="F102" s="31"/>
      <c r="G102" s="32">
        <v>61979.999999999993</v>
      </c>
      <c r="H102" s="31"/>
      <c r="I102" s="31"/>
      <c r="J102" s="31"/>
      <c r="K102" s="32">
        <v>1053667.6499999999</v>
      </c>
      <c r="L102" s="31"/>
      <c r="M102" s="31"/>
      <c r="N102" s="31"/>
    </row>
    <row r="103" spans="1:14" s="15" customFormat="1" ht="24" customHeight="1" x14ac:dyDescent="0.15">
      <c r="A103" s="14" t="s">
        <v>100</v>
      </c>
      <c r="B103" s="22">
        <v>3309562.2</v>
      </c>
      <c r="C103" s="22">
        <v>2193914.5499999998</v>
      </c>
      <c r="D103" s="25">
        <v>2011501</v>
      </c>
      <c r="E103" s="25">
        <v>30103</v>
      </c>
      <c r="F103" s="25">
        <v>50101</v>
      </c>
      <c r="G103" s="26">
        <v>61979.999999999993</v>
      </c>
      <c r="H103" s="25">
        <v>2080504</v>
      </c>
      <c r="I103" s="25">
        <v>30309</v>
      </c>
      <c r="J103" s="25">
        <v>50901</v>
      </c>
      <c r="K103" s="26">
        <v>1053667.6499999999</v>
      </c>
      <c r="L103" s="17">
        <v>2080504</v>
      </c>
      <c r="M103" s="25">
        <v>30309</v>
      </c>
      <c r="N103" s="25">
        <v>50901</v>
      </c>
    </row>
    <row r="104" spans="1:14" s="1" customFormat="1" ht="24" customHeight="1" x14ac:dyDescent="0.15">
      <c r="A104" s="28" t="s">
        <v>101</v>
      </c>
      <c r="B104" s="32">
        <f>SUM(B105:B116)</f>
        <v>13151022.68</v>
      </c>
      <c r="C104" s="32">
        <v>10271331.125000002</v>
      </c>
      <c r="D104" s="31"/>
      <c r="E104" s="31"/>
      <c r="F104" s="31"/>
      <c r="G104" s="32">
        <v>84504.15</v>
      </c>
      <c r="H104" s="31"/>
      <c r="I104" s="31"/>
      <c r="J104" s="31"/>
      <c r="K104" s="32">
        <v>2795187.4050000003</v>
      </c>
      <c r="L104" s="31"/>
      <c r="M104" s="31"/>
      <c r="N104" s="31"/>
    </row>
    <row r="105" spans="1:14" s="15" customFormat="1" ht="24" customHeight="1" x14ac:dyDescent="0.15">
      <c r="A105" s="14" t="s">
        <v>102</v>
      </c>
      <c r="B105" s="22">
        <v>2530170.81</v>
      </c>
      <c r="C105" s="22">
        <v>1352968.5</v>
      </c>
      <c r="D105" s="25">
        <v>2011701</v>
      </c>
      <c r="E105" s="25">
        <v>30103</v>
      </c>
      <c r="F105" s="25">
        <v>50101</v>
      </c>
      <c r="G105" s="26">
        <v>73815</v>
      </c>
      <c r="H105" s="25">
        <v>2080504</v>
      </c>
      <c r="I105" s="25">
        <v>30309</v>
      </c>
      <c r="J105" s="25">
        <v>50901</v>
      </c>
      <c r="K105" s="26">
        <v>1103387.31</v>
      </c>
      <c r="L105" s="17">
        <v>2080504</v>
      </c>
      <c r="M105" s="25">
        <v>30309</v>
      </c>
      <c r="N105" s="25">
        <v>50901</v>
      </c>
    </row>
    <row r="106" spans="1:14" s="15" customFormat="1" ht="24" customHeight="1" x14ac:dyDescent="0.15">
      <c r="A106" s="14" t="s">
        <v>103</v>
      </c>
      <c r="B106" s="22">
        <v>566620.5</v>
      </c>
      <c r="C106" s="22">
        <v>469287</v>
      </c>
      <c r="D106" s="25">
        <v>2011750</v>
      </c>
      <c r="E106" s="25">
        <v>30103</v>
      </c>
      <c r="F106" s="25">
        <v>50501</v>
      </c>
      <c r="G106" s="26">
        <v>0</v>
      </c>
      <c r="H106" s="18"/>
      <c r="I106" s="18"/>
      <c r="J106" s="18"/>
      <c r="K106" s="26">
        <v>97333.5</v>
      </c>
      <c r="L106" s="18">
        <v>2080599</v>
      </c>
      <c r="M106" s="25">
        <v>30309</v>
      </c>
      <c r="N106" s="25">
        <v>50901</v>
      </c>
    </row>
    <row r="107" spans="1:14" s="15" customFormat="1" ht="24" customHeight="1" x14ac:dyDescent="0.15">
      <c r="A107" s="14" t="s">
        <v>104</v>
      </c>
      <c r="B107" s="22">
        <v>137412.905</v>
      </c>
      <c r="C107" s="22">
        <v>70028.98</v>
      </c>
      <c r="D107" s="25">
        <v>2011750</v>
      </c>
      <c r="E107" s="25">
        <v>30103</v>
      </c>
      <c r="F107" s="25">
        <v>50501</v>
      </c>
      <c r="G107" s="26">
        <v>0</v>
      </c>
      <c r="H107" s="18"/>
      <c r="I107" s="18"/>
      <c r="J107" s="18"/>
      <c r="K107" s="26">
        <v>67383.925000000003</v>
      </c>
      <c r="L107" s="18">
        <v>2080599</v>
      </c>
      <c r="M107" s="25">
        <v>30309</v>
      </c>
      <c r="N107" s="25">
        <v>50901</v>
      </c>
    </row>
    <row r="108" spans="1:14" s="15" customFormat="1" ht="24" customHeight="1" x14ac:dyDescent="0.15">
      <c r="A108" s="14" t="s">
        <v>105</v>
      </c>
      <c r="B108" s="22">
        <v>3225504</v>
      </c>
      <c r="C108" s="22">
        <v>2956576</v>
      </c>
      <c r="D108" s="25">
        <v>2011750</v>
      </c>
      <c r="E108" s="25">
        <v>30103</v>
      </c>
      <c r="F108" s="25">
        <v>50501</v>
      </c>
      <c r="G108" s="26">
        <v>0</v>
      </c>
      <c r="H108" s="18"/>
      <c r="I108" s="18"/>
      <c r="J108" s="18"/>
      <c r="K108" s="26">
        <v>268928</v>
      </c>
      <c r="L108" s="18">
        <v>2080599</v>
      </c>
      <c r="M108" s="25">
        <v>30309</v>
      </c>
      <c r="N108" s="25">
        <v>50901</v>
      </c>
    </row>
    <row r="109" spans="1:14" s="15" customFormat="1" ht="29.25" customHeight="1" x14ac:dyDescent="0.15">
      <c r="A109" s="14" t="s">
        <v>106</v>
      </c>
      <c r="B109" s="22">
        <v>1989665.145</v>
      </c>
      <c r="C109" s="22">
        <v>1632607.5150000001</v>
      </c>
      <c r="D109" s="25">
        <v>2011750</v>
      </c>
      <c r="E109" s="25">
        <v>30103</v>
      </c>
      <c r="F109" s="25">
        <v>50501</v>
      </c>
      <c r="G109" s="26">
        <v>0</v>
      </c>
      <c r="H109" s="18"/>
      <c r="I109" s="18"/>
      <c r="J109" s="18"/>
      <c r="K109" s="26">
        <v>357057.63</v>
      </c>
      <c r="L109" s="18">
        <v>2080599</v>
      </c>
      <c r="M109" s="25">
        <v>30309</v>
      </c>
      <c r="N109" s="25">
        <v>50901</v>
      </c>
    </row>
    <row r="110" spans="1:14" s="15" customFormat="1" ht="24" customHeight="1" x14ac:dyDescent="0.15">
      <c r="A110" s="14" t="s">
        <v>107</v>
      </c>
      <c r="B110" s="22">
        <v>3785741.6400000006</v>
      </c>
      <c r="C110" s="22">
        <v>2969865.1500000004</v>
      </c>
      <c r="D110" s="25">
        <v>2011750</v>
      </c>
      <c r="E110" s="25">
        <v>30103</v>
      </c>
      <c r="F110" s="25">
        <v>50501</v>
      </c>
      <c r="G110" s="26">
        <v>10689.150000000001</v>
      </c>
      <c r="H110" s="18">
        <v>2080599</v>
      </c>
      <c r="I110" s="25">
        <v>30309</v>
      </c>
      <c r="J110" s="25">
        <v>50901</v>
      </c>
      <c r="K110" s="26">
        <v>805187.34000000008</v>
      </c>
      <c r="L110" s="18">
        <v>2080599</v>
      </c>
      <c r="M110" s="25">
        <v>30309</v>
      </c>
      <c r="N110" s="25">
        <v>50901</v>
      </c>
    </row>
    <row r="111" spans="1:14" s="15" customFormat="1" ht="24" customHeight="1" x14ac:dyDescent="0.15">
      <c r="A111" s="14" t="s">
        <v>108</v>
      </c>
      <c r="B111" s="22">
        <v>288507.42000000004</v>
      </c>
      <c r="C111" s="22">
        <v>260674.92</v>
      </c>
      <c r="D111" s="25">
        <v>2011701</v>
      </c>
      <c r="E111" s="25">
        <v>30103</v>
      </c>
      <c r="F111" s="25">
        <v>50101</v>
      </c>
      <c r="G111" s="26">
        <v>0</v>
      </c>
      <c r="H111" s="18"/>
      <c r="I111" s="18"/>
      <c r="J111" s="18"/>
      <c r="K111" s="26">
        <v>27832.5</v>
      </c>
      <c r="L111" s="17">
        <v>2080504</v>
      </c>
      <c r="M111" s="25">
        <v>30309</v>
      </c>
      <c r="N111" s="25">
        <v>50901</v>
      </c>
    </row>
    <row r="112" spans="1:14" s="15" customFormat="1" ht="24" customHeight="1" x14ac:dyDescent="0.15">
      <c r="A112" s="14" t="s">
        <v>109</v>
      </c>
      <c r="B112" s="22">
        <v>278614.5</v>
      </c>
      <c r="C112" s="22">
        <v>256324.5</v>
      </c>
      <c r="D112" s="25">
        <v>2011701</v>
      </c>
      <c r="E112" s="25">
        <v>30103</v>
      </c>
      <c r="F112" s="25">
        <v>50101</v>
      </c>
      <c r="G112" s="26">
        <v>0</v>
      </c>
      <c r="H112" s="18"/>
      <c r="I112" s="18"/>
      <c r="J112" s="18"/>
      <c r="K112" s="26">
        <v>22290</v>
      </c>
      <c r="L112" s="17">
        <v>2080504</v>
      </c>
      <c r="M112" s="25">
        <v>30309</v>
      </c>
      <c r="N112" s="25">
        <v>50901</v>
      </c>
    </row>
    <row r="113" spans="1:14" s="15" customFormat="1" ht="24" customHeight="1" x14ac:dyDescent="0.15">
      <c r="A113" s="14" t="s">
        <v>110</v>
      </c>
      <c r="B113" s="22">
        <v>100863</v>
      </c>
      <c r="C113" s="22">
        <v>100863</v>
      </c>
      <c r="D113" s="25">
        <v>2011750</v>
      </c>
      <c r="E113" s="25">
        <v>30103</v>
      </c>
      <c r="F113" s="25">
        <v>50501</v>
      </c>
      <c r="G113" s="26">
        <v>0</v>
      </c>
      <c r="H113" s="19"/>
      <c r="I113" s="19"/>
      <c r="J113" s="19"/>
      <c r="K113" s="26">
        <v>0</v>
      </c>
      <c r="L113" s="18"/>
      <c r="M113" s="19"/>
      <c r="N113" s="19"/>
    </row>
    <row r="114" spans="1:14" s="15" customFormat="1" ht="24" customHeight="1" x14ac:dyDescent="0.15">
      <c r="A114" s="14" t="s">
        <v>111</v>
      </c>
      <c r="B114" s="22">
        <v>31020</v>
      </c>
      <c r="C114" s="22">
        <v>31020</v>
      </c>
      <c r="D114" s="25">
        <v>2011750</v>
      </c>
      <c r="E114" s="25">
        <v>30103</v>
      </c>
      <c r="F114" s="25">
        <v>50501</v>
      </c>
      <c r="G114" s="26">
        <v>0</v>
      </c>
      <c r="H114" s="19"/>
      <c r="I114" s="19"/>
      <c r="J114" s="19"/>
      <c r="K114" s="26">
        <v>0</v>
      </c>
      <c r="L114" s="18"/>
      <c r="M114" s="19"/>
      <c r="N114" s="19"/>
    </row>
    <row r="115" spans="1:14" s="15" customFormat="1" ht="29.25" customHeight="1" x14ac:dyDescent="0.15">
      <c r="A115" s="14" t="s">
        <v>112</v>
      </c>
      <c r="B115" s="22">
        <v>69669</v>
      </c>
      <c r="C115" s="22">
        <v>52185</v>
      </c>
      <c r="D115" s="25">
        <v>2011750</v>
      </c>
      <c r="E115" s="25">
        <v>30103</v>
      </c>
      <c r="F115" s="25">
        <v>50501</v>
      </c>
      <c r="G115" s="26">
        <v>0</v>
      </c>
      <c r="H115" s="19"/>
      <c r="I115" s="19"/>
      <c r="J115" s="19"/>
      <c r="K115" s="26">
        <v>17484</v>
      </c>
      <c r="L115" s="18">
        <v>2080599</v>
      </c>
      <c r="M115" s="25">
        <v>30309</v>
      </c>
      <c r="N115" s="25">
        <v>50901</v>
      </c>
    </row>
    <row r="116" spans="1:14" s="15" customFormat="1" ht="29.25" customHeight="1" x14ac:dyDescent="0.15">
      <c r="A116" s="14" t="s">
        <v>113</v>
      </c>
      <c r="B116" s="22">
        <v>147233.76</v>
      </c>
      <c r="C116" s="22">
        <v>118930.56000000001</v>
      </c>
      <c r="D116" s="25">
        <v>2011750</v>
      </c>
      <c r="E116" s="25">
        <v>30103</v>
      </c>
      <c r="F116" s="25">
        <v>50501</v>
      </c>
      <c r="G116" s="26">
        <v>0</v>
      </c>
      <c r="H116" s="19"/>
      <c r="I116" s="19"/>
      <c r="J116" s="19"/>
      <c r="K116" s="26">
        <v>28303.199999999997</v>
      </c>
      <c r="L116" s="18">
        <v>2080599</v>
      </c>
      <c r="M116" s="25">
        <v>30309</v>
      </c>
      <c r="N116" s="25">
        <v>50901</v>
      </c>
    </row>
    <row r="117" spans="1:14" s="1" customFormat="1" ht="24" customHeight="1" x14ac:dyDescent="0.15">
      <c r="A117" s="28" t="s">
        <v>114</v>
      </c>
      <c r="B117" s="32">
        <f>SUM(B118)</f>
        <v>5118779.7</v>
      </c>
      <c r="C117" s="32">
        <v>2951286</v>
      </c>
      <c r="D117" s="31"/>
      <c r="E117" s="31"/>
      <c r="F117" s="31"/>
      <c r="G117" s="32">
        <v>123803.09999999999</v>
      </c>
      <c r="H117" s="31"/>
      <c r="I117" s="31"/>
      <c r="J117" s="31"/>
      <c r="K117" s="32">
        <v>2043690.6</v>
      </c>
      <c r="L117" s="31"/>
      <c r="M117" s="31"/>
      <c r="N117" s="31"/>
    </row>
    <row r="118" spans="1:14" s="15" customFormat="1" ht="29.25" customHeight="1" x14ac:dyDescent="0.15">
      <c r="A118" s="14" t="s">
        <v>115</v>
      </c>
      <c r="B118" s="22">
        <v>5118779.7</v>
      </c>
      <c r="C118" s="22">
        <v>2951286</v>
      </c>
      <c r="D118" s="25">
        <v>2050802</v>
      </c>
      <c r="E118" s="25">
        <v>30103</v>
      </c>
      <c r="F118" s="25">
        <v>50101</v>
      </c>
      <c r="G118" s="26">
        <v>123803.09999999999</v>
      </c>
      <c r="H118" s="25">
        <v>2080504</v>
      </c>
      <c r="I118" s="25">
        <v>30309</v>
      </c>
      <c r="J118" s="25">
        <v>50901</v>
      </c>
      <c r="K118" s="26">
        <v>2043690.6</v>
      </c>
      <c r="L118" s="17">
        <v>2080504</v>
      </c>
      <c r="M118" s="25">
        <v>30309</v>
      </c>
      <c r="N118" s="25">
        <v>50901</v>
      </c>
    </row>
    <row r="119" spans="1:14" s="1" customFormat="1" ht="24" customHeight="1" x14ac:dyDescent="0.15">
      <c r="A119" s="28" t="s">
        <v>116</v>
      </c>
      <c r="B119" s="32">
        <f>SUM(B120)</f>
        <v>522678.7</v>
      </c>
      <c r="C119" s="32">
        <v>410005.75</v>
      </c>
      <c r="D119" s="31"/>
      <c r="E119" s="31"/>
      <c r="F119" s="31"/>
      <c r="G119" s="32">
        <v>19153</v>
      </c>
      <c r="H119" s="31"/>
      <c r="I119" s="31"/>
      <c r="J119" s="31"/>
      <c r="K119" s="38">
        <v>93519.95</v>
      </c>
      <c r="L119" s="31"/>
      <c r="M119" s="31"/>
      <c r="N119" s="31"/>
    </row>
    <row r="120" spans="1:14" s="15" customFormat="1" ht="30" customHeight="1" x14ac:dyDescent="0.15">
      <c r="A120" s="14" t="s">
        <v>117</v>
      </c>
      <c r="B120" s="22">
        <v>522678.7</v>
      </c>
      <c r="C120" s="22">
        <v>410005.75</v>
      </c>
      <c r="D120" s="25">
        <v>2013601</v>
      </c>
      <c r="E120" s="25">
        <v>30103</v>
      </c>
      <c r="F120" s="25">
        <v>50101</v>
      </c>
      <c r="G120" s="26">
        <v>19153</v>
      </c>
      <c r="H120" s="25">
        <v>2080504</v>
      </c>
      <c r="I120" s="25">
        <v>30309</v>
      </c>
      <c r="J120" s="25">
        <v>50901</v>
      </c>
      <c r="K120" s="26">
        <v>93519.95</v>
      </c>
      <c r="L120" s="17">
        <v>2080504</v>
      </c>
      <c r="M120" s="25">
        <v>30309</v>
      </c>
      <c r="N120" s="25">
        <v>50901</v>
      </c>
    </row>
    <row r="121" spans="1:14" s="1" customFormat="1" ht="24" customHeight="1" x14ac:dyDescent="0.15">
      <c r="A121" s="28" t="s">
        <v>118</v>
      </c>
      <c r="B121" s="32">
        <f>SUM(B122)</f>
        <v>1096791.55</v>
      </c>
      <c r="C121" s="32">
        <v>760884.37</v>
      </c>
      <c r="D121" s="31"/>
      <c r="E121" s="31"/>
      <c r="F121" s="31"/>
      <c r="G121" s="32">
        <v>16092.3</v>
      </c>
      <c r="H121" s="31"/>
      <c r="I121" s="31"/>
      <c r="J121" s="31"/>
      <c r="K121" s="32">
        <v>319814.88</v>
      </c>
      <c r="L121" s="31"/>
      <c r="M121" s="31"/>
      <c r="N121" s="31"/>
    </row>
    <row r="122" spans="1:14" s="15" customFormat="1" ht="27" customHeight="1" x14ac:dyDescent="0.15">
      <c r="A122" s="14" t="s">
        <v>119</v>
      </c>
      <c r="B122" s="22">
        <v>1096791.55</v>
      </c>
      <c r="C122" s="22">
        <v>760884.37</v>
      </c>
      <c r="D122" s="25">
        <v>2010301</v>
      </c>
      <c r="E122" s="25">
        <v>30103</v>
      </c>
      <c r="F122" s="25">
        <v>50101</v>
      </c>
      <c r="G122" s="26">
        <v>16092.3</v>
      </c>
      <c r="H122" s="25">
        <v>2080504</v>
      </c>
      <c r="I122" s="25">
        <v>30309</v>
      </c>
      <c r="J122" s="25">
        <v>50901</v>
      </c>
      <c r="K122" s="26">
        <v>319814.88</v>
      </c>
      <c r="L122" s="17">
        <v>2080504</v>
      </c>
      <c r="M122" s="25">
        <v>30309</v>
      </c>
      <c r="N122" s="25">
        <v>50901</v>
      </c>
    </row>
  </sheetData>
  <sheetProtection formatCells="0" formatColumns="0" formatRows="0"/>
  <mergeCells count="16">
    <mergeCell ref="K4:K5"/>
    <mergeCell ref="L4:L5"/>
    <mergeCell ref="M4:N4"/>
    <mergeCell ref="A1:N1"/>
    <mergeCell ref="B3:B5"/>
    <mergeCell ref="C3:F3"/>
    <mergeCell ref="G3:J3"/>
    <mergeCell ref="K3:N3"/>
    <mergeCell ref="M2:N2"/>
    <mergeCell ref="A3:A5"/>
    <mergeCell ref="C4:C5"/>
    <mergeCell ref="D4:D5"/>
    <mergeCell ref="E4:F4"/>
    <mergeCell ref="G4:G5"/>
    <mergeCell ref="H4:H5"/>
    <mergeCell ref="I4:J4"/>
  </mergeCells>
  <phoneticPr fontId="0" type="noConversion"/>
  <conditionalFormatting sqref="E5:F5 E49 M48:N49">
    <cfRule type="cellIs" dxfId="209" priority="214" stopIfTrue="1" operator="equal">
      <formula>0</formula>
    </cfRule>
  </conditionalFormatting>
  <conditionalFormatting sqref="I5:J5">
    <cfRule type="cellIs" dxfId="208" priority="213" stopIfTrue="1" operator="equal">
      <formula>0</formula>
    </cfRule>
  </conditionalFormatting>
  <conditionalFormatting sqref="M5:N5">
    <cfRule type="cellIs" dxfId="207" priority="212" stopIfTrue="1" operator="equal">
      <formula>0</formula>
    </cfRule>
  </conditionalFormatting>
  <conditionalFormatting sqref="D8:F9 E10:F10">
    <cfRule type="cellIs" dxfId="206" priority="211" stopIfTrue="1" operator="equal">
      <formula>0</formula>
    </cfRule>
  </conditionalFormatting>
  <conditionalFormatting sqref="H8:H9">
    <cfRule type="cellIs" dxfId="205" priority="210" stopIfTrue="1" operator="equal">
      <formula>0</formula>
    </cfRule>
  </conditionalFormatting>
  <conditionalFormatting sqref="D12:F12">
    <cfRule type="cellIs" dxfId="204" priority="209" stopIfTrue="1" operator="equal">
      <formula>0</formula>
    </cfRule>
  </conditionalFormatting>
  <conditionalFormatting sqref="H12">
    <cfRule type="cellIs" dxfId="203" priority="208" stopIfTrue="1" operator="equal">
      <formula>0</formula>
    </cfRule>
  </conditionalFormatting>
  <conditionalFormatting sqref="D14:F19">
    <cfRule type="cellIs" dxfId="202" priority="207" stopIfTrue="1" operator="equal">
      <formula>0</formula>
    </cfRule>
  </conditionalFormatting>
  <conditionalFormatting sqref="H19 H17:J18 H14:H16">
    <cfRule type="cellIs" dxfId="201" priority="206" stopIfTrue="1" operator="equal">
      <formula>0</formula>
    </cfRule>
  </conditionalFormatting>
  <conditionalFormatting sqref="D21:F21 E22:E23">
    <cfRule type="cellIs" dxfId="200" priority="205" stopIfTrue="1" operator="equal">
      <formula>0</formula>
    </cfRule>
  </conditionalFormatting>
  <conditionalFormatting sqref="H21">
    <cfRule type="cellIs" dxfId="199" priority="204" stopIfTrue="1" operator="equal">
      <formula>0</formula>
    </cfRule>
  </conditionalFormatting>
  <conditionalFormatting sqref="D25:F25">
    <cfRule type="cellIs" dxfId="198" priority="203" stopIfTrue="1" operator="equal">
      <formula>0</formula>
    </cfRule>
  </conditionalFormatting>
  <conditionalFormatting sqref="H25">
    <cfRule type="cellIs" dxfId="197" priority="202" stopIfTrue="1" operator="equal">
      <formula>0</formula>
    </cfRule>
  </conditionalFormatting>
  <conditionalFormatting sqref="D27:F27">
    <cfRule type="cellIs" dxfId="196" priority="201" stopIfTrue="1" operator="equal">
      <formula>0</formula>
    </cfRule>
  </conditionalFormatting>
  <conditionalFormatting sqref="L27">
    <cfRule type="cellIs" dxfId="195" priority="200" stopIfTrue="1" operator="equal">
      <formula>0</formula>
    </cfRule>
  </conditionalFormatting>
  <conditionalFormatting sqref="L25">
    <cfRule type="cellIs" dxfId="194" priority="199" stopIfTrue="1" operator="equal">
      <formula>0</formula>
    </cfRule>
  </conditionalFormatting>
  <conditionalFormatting sqref="L21">
    <cfRule type="cellIs" dxfId="193" priority="198" stopIfTrue="1" operator="equal">
      <formula>0</formula>
    </cfRule>
  </conditionalFormatting>
  <conditionalFormatting sqref="L14:L19">
    <cfRule type="cellIs" dxfId="192" priority="197" stopIfTrue="1" operator="equal">
      <formula>0</formula>
    </cfRule>
  </conditionalFormatting>
  <conditionalFormatting sqref="L12">
    <cfRule type="cellIs" dxfId="191" priority="196" stopIfTrue="1" operator="equal">
      <formula>0</formula>
    </cfRule>
  </conditionalFormatting>
  <conditionalFormatting sqref="L8:N8 L9 M9:N10">
    <cfRule type="cellIs" dxfId="190" priority="195" stopIfTrue="1" operator="equal">
      <formula>0</formula>
    </cfRule>
  </conditionalFormatting>
  <conditionalFormatting sqref="D29:F29">
    <cfRule type="cellIs" dxfId="189" priority="194" stopIfTrue="1" operator="equal">
      <formula>0</formula>
    </cfRule>
  </conditionalFormatting>
  <conditionalFormatting sqref="H29">
    <cfRule type="cellIs" dxfId="188" priority="193" stopIfTrue="1" operator="equal">
      <formula>0</formula>
    </cfRule>
  </conditionalFormatting>
  <conditionalFormatting sqref="L29">
    <cfRule type="cellIs" dxfId="187" priority="192" stopIfTrue="1" operator="equal">
      <formula>0</formula>
    </cfRule>
  </conditionalFormatting>
  <conditionalFormatting sqref="D31:F31">
    <cfRule type="cellIs" dxfId="186" priority="191" stopIfTrue="1" operator="equal">
      <formula>0</formula>
    </cfRule>
  </conditionalFormatting>
  <conditionalFormatting sqref="D33:F33">
    <cfRule type="cellIs" dxfId="185" priority="189" stopIfTrue="1" operator="equal">
      <formula>0</formula>
    </cfRule>
  </conditionalFormatting>
  <conditionalFormatting sqref="H33">
    <cfRule type="cellIs" dxfId="184" priority="188" stopIfTrue="1" operator="equal">
      <formula>0</formula>
    </cfRule>
  </conditionalFormatting>
  <conditionalFormatting sqref="L33">
    <cfRule type="cellIs" dxfId="183" priority="187" stopIfTrue="1" operator="equal">
      <formula>0</formula>
    </cfRule>
  </conditionalFormatting>
  <conditionalFormatting sqref="D35:F35 E36:F36">
    <cfRule type="cellIs" dxfId="182" priority="186" stopIfTrue="1" operator="equal">
      <formula>0</formula>
    </cfRule>
  </conditionalFormatting>
  <conditionalFormatting sqref="H35">
    <cfRule type="cellIs" dxfId="181" priority="185" stopIfTrue="1" operator="equal">
      <formula>0</formula>
    </cfRule>
  </conditionalFormatting>
  <conditionalFormatting sqref="L35">
    <cfRule type="cellIs" dxfId="180" priority="184" stopIfTrue="1" operator="equal">
      <formula>0</formula>
    </cfRule>
  </conditionalFormatting>
  <conditionalFormatting sqref="D38:F38">
    <cfRule type="cellIs" dxfId="179" priority="183" stopIfTrue="1" operator="equal">
      <formula>0</formula>
    </cfRule>
  </conditionalFormatting>
  <conditionalFormatting sqref="H38">
    <cfRule type="cellIs" dxfId="178" priority="182" stopIfTrue="1" operator="equal">
      <formula>0</formula>
    </cfRule>
  </conditionalFormatting>
  <conditionalFormatting sqref="L38">
    <cfRule type="cellIs" dxfId="177" priority="181" stopIfTrue="1" operator="equal">
      <formula>0</formula>
    </cfRule>
  </conditionalFormatting>
  <conditionalFormatting sqref="D40:F42">
    <cfRule type="cellIs" dxfId="176" priority="180" stopIfTrue="1" operator="equal">
      <formula>0</formula>
    </cfRule>
  </conditionalFormatting>
  <conditionalFormatting sqref="H40:H42">
    <cfRule type="cellIs" dxfId="175" priority="179" stopIfTrue="1" operator="equal">
      <formula>0</formula>
    </cfRule>
  </conditionalFormatting>
  <conditionalFormatting sqref="L40:L42">
    <cfRule type="cellIs" dxfId="174" priority="178" stopIfTrue="1" operator="equal">
      <formula>0</formula>
    </cfRule>
  </conditionalFormatting>
  <conditionalFormatting sqref="H44">
    <cfRule type="cellIs" dxfId="173" priority="177" stopIfTrue="1" operator="equal">
      <formula>0</formula>
    </cfRule>
  </conditionalFormatting>
  <conditionalFormatting sqref="L44">
    <cfRule type="cellIs" dxfId="172" priority="176" stopIfTrue="1" operator="equal">
      <formula>0</formula>
    </cfRule>
  </conditionalFormatting>
  <conditionalFormatting sqref="D48:F48">
    <cfRule type="cellIs" dxfId="171" priority="175" stopIfTrue="1" operator="equal">
      <formula>0</formula>
    </cfRule>
  </conditionalFormatting>
  <conditionalFormatting sqref="L48">
    <cfRule type="cellIs" dxfId="170" priority="174" stopIfTrue="1" operator="equal">
      <formula>0</formula>
    </cfRule>
  </conditionalFormatting>
  <conditionalFormatting sqref="D51:F51">
    <cfRule type="cellIs" dxfId="169" priority="173" stopIfTrue="1" operator="equal">
      <formula>0</formula>
    </cfRule>
  </conditionalFormatting>
  <conditionalFormatting sqref="H51">
    <cfRule type="cellIs" dxfId="168" priority="172" stopIfTrue="1" operator="equal">
      <formula>0</formula>
    </cfRule>
  </conditionalFormatting>
  <conditionalFormatting sqref="L51">
    <cfRule type="cellIs" dxfId="167" priority="171" stopIfTrue="1" operator="equal">
      <formula>0</formula>
    </cfRule>
  </conditionalFormatting>
  <conditionalFormatting sqref="D53:F53">
    <cfRule type="cellIs" dxfId="166" priority="170" stopIfTrue="1" operator="equal">
      <formula>0</formula>
    </cfRule>
  </conditionalFormatting>
  <conditionalFormatting sqref="L53">
    <cfRule type="cellIs" dxfId="165" priority="169" stopIfTrue="1" operator="equal">
      <formula>0</formula>
    </cfRule>
  </conditionalFormatting>
  <conditionalFormatting sqref="D55:F55">
    <cfRule type="cellIs" dxfId="164" priority="168" stopIfTrue="1" operator="equal">
      <formula>0</formula>
    </cfRule>
  </conditionalFormatting>
  <conditionalFormatting sqref="H55">
    <cfRule type="cellIs" dxfId="163" priority="167" stopIfTrue="1" operator="equal">
      <formula>0</formula>
    </cfRule>
  </conditionalFormatting>
  <conditionalFormatting sqref="L55">
    <cfRule type="cellIs" dxfId="162" priority="166" stopIfTrue="1" operator="equal">
      <formula>0</formula>
    </cfRule>
  </conditionalFormatting>
  <conditionalFormatting sqref="D57:F57">
    <cfRule type="cellIs" dxfId="161" priority="165" stopIfTrue="1" operator="equal">
      <formula>0</formula>
    </cfRule>
  </conditionalFormatting>
  <conditionalFormatting sqref="H57">
    <cfRule type="cellIs" dxfId="160" priority="164" stopIfTrue="1" operator="equal">
      <formula>0</formula>
    </cfRule>
  </conditionalFormatting>
  <conditionalFormatting sqref="L57">
    <cfRule type="cellIs" dxfId="159" priority="163" stopIfTrue="1" operator="equal">
      <formula>0</formula>
    </cfRule>
  </conditionalFormatting>
  <conditionalFormatting sqref="D59:F59 E60:E64">
    <cfRule type="cellIs" dxfId="158" priority="162" stopIfTrue="1" operator="equal">
      <formula>0</formula>
    </cfRule>
  </conditionalFormatting>
  <conditionalFormatting sqref="L59">
    <cfRule type="cellIs" dxfId="157" priority="161" stopIfTrue="1" operator="equal">
      <formula>0</formula>
    </cfRule>
  </conditionalFormatting>
  <conditionalFormatting sqref="D66:F66">
    <cfRule type="cellIs" dxfId="156" priority="160" stopIfTrue="1" operator="equal">
      <formula>0</formula>
    </cfRule>
  </conditionalFormatting>
  <conditionalFormatting sqref="H66">
    <cfRule type="cellIs" dxfId="155" priority="159" stopIfTrue="1" operator="equal">
      <formula>0</formula>
    </cfRule>
  </conditionalFormatting>
  <conditionalFormatting sqref="L66">
    <cfRule type="cellIs" dxfId="154" priority="158" stopIfTrue="1" operator="equal">
      <formula>0</formula>
    </cfRule>
  </conditionalFormatting>
  <conditionalFormatting sqref="D68:F68">
    <cfRule type="cellIs" dxfId="153" priority="157" stopIfTrue="1" operator="equal">
      <formula>0</formula>
    </cfRule>
  </conditionalFormatting>
  <conditionalFormatting sqref="H68">
    <cfRule type="cellIs" dxfId="152" priority="156" stopIfTrue="1" operator="equal">
      <formula>0</formula>
    </cfRule>
  </conditionalFormatting>
  <conditionalFormatting sqref="L68">
    <cfRule type="cellIs" dxfId="151" priority="155" stopIfTrue="1" operator="equal">
      <formula>0</formula>
    </cfRule>
  </conditionalFormatting>
  <conditionalFormatting sqref="D70:F70">
    <cfRule type="cellIs" dxfId="150" priority="154" stopIfTrue="1" operator="equal">
      <formula>0</formula>
    </cfRule>
  </conditionalFormatting>
  <conditionalFormatting sqref="L70">
    <cfRule type="cellIs" dxfId="149" priority="153" stopIfTrue="1" operator="equal">
      <formula>0</formula>
    </cfRule>
  </conditionalFormatting>
  <conditionalFormatting sqref="D72:F72">
    <cfRule type="cellIs" dxfId="148" priority="152" stopIfTrue="1" operator="equal">
      <formula>0</formula>
    </cfRule>
  </conditionalFormatting>
  <conditionalFormatting sqref="L72">
    <cfRule type="cellIs" dxfId="147" priority="151" stopIfTrue="1" operator="equal">
      <formula>0</formula>
    </cfRule>
  </conditionalFormatting>
  <conditionalFormatting sqref="D74:F74">
    <cfRule type="cellIs" dxfId="146" priority="150" stopIfTrue="1" operator="equal">
      <formula>0</formula>
    </cfRule>
  </conditionalFormatting>
  <conditionalFormatting sqref="H74">
    <cfRule type="cellIs" dxfId="145" priority="149" stopIfTrue="1" operator="equal">
      <formula>0</formula>
    </cfRule>
  </conditionalFormatting>
  <conditionalFormatting sqref="L74">
    <cfRule type="cellIs" dxfId="144" priority="148" stopIfTrue="1" operator="equal">
      <formula>0</formula>
    </cfRule>
  </conditionalFormatting>
  <conditionalFormatting sqref="D75:E75">
    <cfRule type="cellIs" dxfId="143" priority="147" stopIfTrue="1" operator="equal">
      <formula>0</formula>
    </cfRule>
  </conditionalFormatting>
  <conditionalFormatting sqref="D76:F78">
    <cfRule type="cellIs" dxfId="142" priority="145" stopIfTrue="1" operator="equal">
      <formula>0</formula>
    </cfRule>
  </conditionalFormatting>
  <conditionalFormatting sqref="H76:J76 H78:J78 H77">
    <cfRule type="cellIs" dxfId="141" priority="144" stopIfTrue="1" operator="equal">
      <formula>0</formula>
    </cfRule>
  </conditionalFormatting>
  <conditionalFormatting sqref="L78:N78 L76:L77">
    <cfRule type="cellIs" dxfId="140" priority="143" stopIfTrue="1" operator="equal">
      <formula>0</formula>
    </cfRule>
  </conditionalFormatting>
  <conditionalFormatting sqref="D80:F80">
    <cfRule type="cellIs" dxfId="139" priority="142" stopIfTrue="1" operator="equal">
      <formula>0</formula>
    </cfRule>
  </conditionalFormatting>
  <conditionalFormatting sqref="H80">
    <cfRule type="cellIs" dxfId="138" priority="141" stopIfTrue="1" operator="equal">
      <formula>0</formula>
    </cfRule>
  </conditionalFormatting>
  <conditionalFormatting sqref="L80">
    <cfRule type="cellIs" dxfId="137" priority="140" stopIfTrue="1" operator="equal">
      <formula>0</formula>
    </cfRule>
  </conditionalFormatting>
  <conditionalFormatting sqref="D82:F82">
    <cfRule type="cellIs" dxfId="136" priority="139" stopIfTrue="1" operator="equal">
      <formula>0</formula>
    </cfRule>
  </conditionalFormatting>
  <conditionalFormatting sqref="H82">
    <cfRule type="cellIs" dxfId="135" priority="138" stopIfTrue="1" operator="equal">
      <formula>0</formula>
    </cfRule>
  </conditionalFormatting>
  <conditionalFormatting sqref="L82">
    <cfRule type="cellIs" dxfId="134" priority="137" stopIfTrue="1" operator="equal">
      <formula>0</formula>
    </cfRule>
  </conditionalFormatting>
  <conditionalFormatting sqref="D84:F84 E85:E88">
    <cfRule type="cellIs" dxfId="133" priority="136" stopIfTrue="1" operator="equal">
      <formula>0</formula>
    </cfRule>
  </conditionalFormatting>
  <conditionalFormatting sqref="H84">
    <cfRule type="cellIs" dxfId="132" priority="135" stopIfTrue="1" operator="equal">
      <formula>0</formula>
    </cfRule>
  </conditionalFormatting>
  <conditionalFormatting sqref="L84">
    <cfRule type="cellIs" dxfId="131" priority="134" stopIfTrue="1" operator="equal">
      <formula>0</formula>
    </cfRule>
  </conditionalFormatting>
  <conditionalFormatting sqref="D90:E90">
    <cfRule type="cellIs" dxfId="130" priority="133" stopIfTrue="1" operator="equal">
      <formula>0</formula>
    </cfRule>
  </conditionalFormatting>
  <conditionalFormatting sqref="H90">
    <cfRule type="cellIs" dxfId="129" priority="132" stopIfTrue="1" operator="equal">
      <formula>0</formula>
    </cfRule>
  </conditionalFormatting>
  <conditionalFormatting sqref="L90">
    <cfRule type="cellIs" dxfId="128" priority="131" stopIfTrue="1" operator="equal">
      <formula>0</formula>
    </cfRule>
  </conditionalFormatting>
  <conditionalFormatting sqref="D92:F92">
    <cfRule type="cellIs" dxfId="127" priority="130" stopIfTrue="1" operator="equal">
      <formula>0</formula>
    </cfRule>
  </conditionalFormatting>
  <conditionalFormatting sqref="L92">
    <cfRule type="cellIs" dxfId="126" priority="129" stopIfTrue="1" operator="equal">
      <formula>0</formula>
    </cfRule>
  </conditionalFormatting>
  <conditionalFormatting sqref="D94:F94">
    <cfRule type="cellIs" dxfId="125" priority="128" stopIfTrue="1" operator="equal">
      <formula>0</formula>
    </cfRule>
  </conditionalFormatting>
  <conditionalFormatting sqref="H94">
    <cfRule type="cellIs" dxfId="124" priority="127" stopIfTrue="1" operator="equal">
      <formula>0</formula>
    </cfRule>
  </conditionalFormatting>
  <conditionalFormatting sqref="L94">
    <cfRule type="cellIs" dxfId="123" priority="126" stopIfTrue="1" operator="equal">
      <formula>0</formula>
    </cfRule>
  </conditionalFormatting>
  <conditionalFormatting sqref="D96:F96">
    <cfRule type="cellIs" dxfId="122" priority="125" stopIfTrue="1" operator="equal">
      <formula>0</formula>
    </cfRule>
  </conditionalFormatting>
  <conditionalFormatting sqref="L96">
    <cfRule type="cellIs" dxfId="121" priority="124" stopIfTrue="1" operator="equal">
      <formula>0</formula>
    </cfRule>
  </conditionalFormatting>
  <conditionalFormatting sqref="D98:F98">
    <cfRule type="cellIs" dxfId="120" priority="123" stopIfTrue="1" operator="equal">
      <formula>0</formula>
    </cfRule>
  </conditionalFormatting>
  <conditionalFormatting sqref="L98">
    <cfRule type="cellIs" dxfId="119" priority="122" stopIfTrue="1" operator="equal">
      <formula>0</formula>
    </cfRule>
  </conditionalFormatting>
  <conditionalFormatting sqref="D100:F101">
    <cfRule type="cellIs" dxfId="118" priority="121" stopIfTrue="1" operator="equal">
      <formula>0</formula>
    </cfRule>
  </conditionalFormatting>
  <conditionalFormatting sqref="L101:N101 L100">
    <cfRule type="cellIs" dxfId="117" priority="120" stopIfTrue="1" operator="equal">
      <formula>0</formula>
    </cfRule>
  </conditionalFormatting>
  <conditionalFormatting sqref="D103:F103">
    <cfRule type="cellIs" dxfId="116" priority="119" stopIfTrue="1" operator="equal">
      <formula>0</formula>
    </cfRule>
  </conditionalFormatting>
  <conditionalFormatting sqref="H103">
    <cfRule type="cellIs" dxfId="115" priority="118" stopIfTrue="1" operator="equal">
      <formula>0</formula>
    </cfRule>
  </conditionalFormatting>
  <conditionalFormatting sqref="L103">
    <cfRule type="cellIs" dxfId="114" priority="117" stopIfTrue="1" operator="equal">
      <formula>0</formula>
    </cfRule>
  </conditionalFormatting>
  <conditionalFormatting sqref="D105:F105 E111:F112 E106:E110 E113:E116">
    <cfRule type="cellIs" dxfId="113" priority="116" stopIfTrue="1" operator="equal">
      <formula>0</formula>
    </cfRule>
  </conditionalFormatting>
  <conditionalFormatting sqref="H105">
    <cfRule type="cellIs" dxfId="112" priority="115" stopIfTrue="1" operator="equal">
      <formula>0</formula>
    </cfRule>
  </conditionalFormatting>
  <conditionalFormatting sqref="L105">
    <cfRule type="cellIs" dxfId="111" priority="114" stopIfTrue="1" operator="equal">
      <formula>0</formula>
    </cfRule>
  </conditionalFormatting>
  <conditionalFormatting sqref="D111">
    <cfRule type="cellIs" dxfId="110" priority="113" stopIfTrue="1" operator="equal">
      <formula>0</formula>
    </cfRule>
  </conditionalFormatting>
  <conditionalFormatting sqref="L111:L112">
    <cfRule type="cellIs" dxfId="109" priority="112" stopIfTrue="1" operator="equal">
      <formula>0</formula>
    </cfRule>
  </conditionalFormatting>
  <conditionalFormatting sqref="D112">
    <cfRule type="cellIs" dxfId="108" priority="111" stopIfTrue="1" operator="equal">
      <formula>0</formula>
    </cfRule>
  </conditionalFormatting>
  <conditionalFormatting sqref="D118:F118">
    <cfRule type="cellIs" dxfId="107" priority="110" stopIfTrue="1" operator="equal">
      <formula>0</formula>
    </cfRule>
  </conditionalFormatting>
  <conditionalFormatting sqref="H118">
    <cfRule type="cellIs" dxfId="106" priority="109" stopIfTrue="1" operator="equal">
      <formula>0</formula>
    </cfRule>
  </conditionalFormatting>
  <conditionalFormatting sqref="L118">
    <cfRule type="cellIs" dxfId="105" priority="108" stopIfTrue="1" operator="equal">
      <formula>0</formula>
    </cfRule>
  </conditionalFormatting>
  <conditionalFormatting sqref="D120:F120">
    <cfRule type="cellIs" dxfId="104" priority="107" stopIfTrue="1" operator="equal">
      <formula>0</formula>
    </cfRule>
  </conditionalFormatting>
  <conditionalFormatting sqref="H120">
    <cfRule type="cellIs" dxfId="103" priority="106" stopIfTrue="1" operator="equal">
      <formula>0</formula>
    </cfRule>
  </conditionalFormatting>
  <conditionalFormatting sqref="L120">
    <cfRule type="cellIs" dxfId="102" priority="105" stopIfTrue="1" operator="equal">
      <formula>0</formula>
    </cfRule>
  </conditionalFormatting>
  <conditionalFormatting sqref="D122:F122">
    <cfRule type="cellIs" dxfId="101" priority="104" stopIfTrue="1" operator="equal">
      <formula>0</formula>
    </cfRule>
  </conditionalFormatting>
  <conditionalFormatting sqref="H122">
    <cfRule type="cellIs" dxfId="100" priority="103" stopIfTrue="1" operator="equal">
      <formula>0</formula>
    </cfRule>
  </conditionalFormatting>
  <conditionalFormatting sqref="L122">
    <cfRule type="cellIs" dxfId="99" priority="102" stopIfTrue="1" operator="equal">
      <formula>0</formula>
    </cfRule>
  </conditionalFormatting>
  <conditionalFormatting sqref="D10">
    <cfRule type="cellIs" dxfId="98" priority="101" stopIfTrue="1" operator="equal">
      <formula>0</formula>
    </cfRule>
  </conditionalFormatting>
  <conditionalFormatting sqref="H10">
    <cfRule type="cellIs" dxfId="97" priority="100" stopIfTrue="1" operator="equal">
      <formula>0</formula>
    </cfRule>
  </conditionalFormatting>
  <conditionalFormatting sqref="L85:L88">
    <cfRule type="cellIs" dxfId="96" priority="95" stopIfTrue="1" operator="equal">
      <formula>0</formula>
    </cfRule>
  </conditionalFormatting>
  <conditionalFormatting sqref="L10">
    <cfRule type="cellIs" dxfId="95" priority="99" stopIfTrue="1" operator="equal">
      <formula>0</formula>
    </cfRule>
  </conditionalFormatting>
  <conditionalFormatting sqref="D49">
    <cfRule type="cellIs" dxfId="94" priority="98" stopIfTrue="1" operator="equal">
      <formula>0</formula>
    </cfRule>
  </conditionalFormatting>
  <conditionalFormatting sqref="L60:L64">
    <cfRule type="cellIs" dxfId="93" priority="97" stopIfTrue="1" operator="equal">
      <formula>0</formula>
    </cfRule>
  </conditionalFormatting>
  <conditionalFormatting sqref="D85:D88">
    <cfRule type="cellIs" dxfId="92" priority="96" stopIfTrue="1" operator="equal">
      <formula>0</formula>
    </cfRule>
  </conditionalFormatting>
  <conditionalFormatting sqref="M12:N12">
    <cfRule type="cellIs" dxfId="91" priority="93" stopIfTrue="1" operator="equal">
      <formula>0</formula>
    </cfRule>
  </conditionalFormatting>
  <conditionalFormatting sqref="M14:N19">
    <cfRule type="cellIs" dxfId="90" priority="92" stopIfTrue="1" operator="equal">
      <formula>0</formula>
    </cfRule>
  </conditionalFormatting>
  <conditionalFormatting sqref="M21:N21">
    <cfRule type="cellIs" dxfId="89" priority="91" stopIfTrue="1" operator="equal">
      <formula>0</formula>
    </cfRule>
  </conditionalFormatting>
  <conditionalFormatting sqref="M25:N25">
    <cfRule type="cellIs" dxfId="88" priority="90" stopIfTrue="1" operator="equal">
      <formula>0</formula>
    </cfRule>
  </conditionalFormatting>
  <conditionalFormatting sqref="M27:N27">
    <cfRule type="cellIs" dxfId="87" priority="89" stopIfTrue="1" operator="equal">
      <formula>0</formula>
    </cfRule>
  </conditionalFormatting>
  <conditionalFormatting sqref="M29:N29">
    <cfRule type="cellIs" dxfId="86" priority="88" stopIfTrue="1" operator="equal">
      <formula>0</formula>
    </cfRule>
  </conditionalFormatting>
  <conditionalFormatting sqref="M31:N31">
    <cfRule type="cellIs" dxfId="85" priority="87" stopIfTrue="1" operator="equal">
      <formula>0</formula>
    </cfRule>
  </conditionalFormatting>
  <conditionalFormatting sqref="M33:N33">
    <cfRule type="cellIs" dxfId="84" priority="86" stopIfTrue="1" operator="equal">
      <formula>0</formula>
    </cfRule>
  </conditionalFormatting>
  <conditionalFormatting sqref="M35:N35">
    <cfRule type="cellIs" dxfId="83" priority="85" stopIfTrue="1" operator="equal">
      <formula>0</formula>
    </cfRule>
  </conditionalFormatting>
  <conditionalFormatting sqref="M38:N38">
    <cfRule type="cellIs" dxfId="82" priority="84" stopIfTrue="1" operator="equal">
      <formula>0</formula>
    </cfRule>
  </conditionalFormatting>
  <conditionalFormatting sqref="M40:N40 M42:N42">
    <cfRule type="cellIs" dxfId="81" priority="83" stopIfTrue="1" operator="equal">
      <formula>0</formula>
    </cfRule>
  </conditionalFormatting>
  <conditionalFormatting sqref="M41:N41">
    <cfRule type="cellIs" dxfId="80" priority="82" stopIfTrue="1" operator="equal">
      <formula>0</formula>
    </cfRule>
  </conditionalFormatting>
  <conditionalFormatting sqref="M44:N44">
    <cfRule type="cellIs" dxfId="79" priority="81" stopIfTrue="1" operator="equal">
      <formula>0</formula>
    </cfRule>
  </conditionalFormatting>
  <conditionalFormatting sqref="M45:N45">
    <cfRule type="cellIs" dxfId="78" priority="80" stopIfTrue="1" operator="equal">
      <formula>0</formula>
    </cfRule>
  </conditionalFormatting>
  <conditionalFormatting sqref="M51:N51">
    <cfRule type="cellIs" dxfId="77" priority="78" stopIfTrue="1" operator="equal">
      <formula>0</formula>
    </cfRule>
  </conditionalFormatting>
  <conditionalFormatting sqref="M53:N53">
    <cfRule type="cellIs" dxfId="76" priority="77" stopIfTrue="1" operator="equal">
      <formula>0</formula>
    </cfRule>
  </conditionalFormatting>
  <conditionalFormatting sqref="M55:N55">
    <cfRule type="cellIs" dxfId="75" priority="76" stopIfTrue="1" operator="equal">
      <formula>0</formula>
    </cfRule>
  </conditionalFormatting>
  <conditionalFormatting sqref="M57:N57">
    <cfRule type="cellIs" dxfId="74" priority="75" stopIfTrue="1" operator="equal">
      <formula>0</formula>
    </cfRule>
  </conditionalFormatting>
  <conditionalFormatting sqref="M59:N59 M61:N61 M63:N63">
    <cfRule type="cellIs" dxfId="73" priority="74" stopIfTrue="1" operator="equal">
      <formula>0</formula>
    </cfRule>
  </conditionalFormatting>
  <conditionalFormatting sqref="M60:N60 M62:N62 M64:N64">
    <cfRule type="cellIs" dxfId="72" priority="73" stopIfTrue="1" operator="equal">
      <formula>0</formula>
    </cfRule>
  </conditionalFormatting>
  <conditionalFormatting sqref="M66:N66">
    <cfRule type="cellIs" dxfId="71" priority="72" stopIfTrue="1" operator="equal">
      <formula>0</formula>
    </cfRule>
  </conditionalFormatting>
  <conditionalFormatting sqref="M68:N68">
    <cfRule type="cellIs" dxfId="70" priority="71" stopIfTrue="1" operator="equal">
      <formula>0</formula>
    </cfRule>
  </conditionalFormatting>
  <conditionalFormatting sqref="M70:N70">
    <cfRule type="cellIs" dxfId="69" priority="70" stopIfTrue="1" operator="equal">
      <formula>0</formula>
    </cfRule>
  </conditionalFormatting>
  <conditionalFormatting sqref="M72:N72">
    <cfRule type="cellIs" dxfId="68" priority="69" stopIfTrue="1" operator="equal">
      <formula>0</formula>
    </cfRule>
  </conditionalFormatting>
  <conditionalFormatting sqref="M74:N77">
    <cfRule type="cellIs" dxfId="67" priority="68" stopIfTrue="1" operator="equal">
      <formula>0</formula>
    </cfRule>
  </conditionalFormatting>
  <conditionalFormatting sqref="M80:N80">
    <cfRule type="cellIs" dxfId="66" priority="67" stopIfTrue="1" operator="equal">
      <formula>0</formula>
    </cfRule>
  </conditionalFormatting>
  <conditionalFormatting sqref="M82:N82">
    <cfRule type="cellIs" dxfId="65" priority="66" stopIfTrue="1" operator="equal">
      <formula>0</formula>
    </cfRule>
  </conditionalFormatting>
  <conditionalFormatting sqref="M84:N88">
    <cfRule type="cellIs" dxfId="64" priority="65" stopIfTrue="1" operator="equal">
      <formula>0</formula>
    </cfRule>
  </conditionalFormatting>
  <conditionalFormatting sqref="M90:N90">
    <cfRule type="cellIs" dxfId="63" priority="64" stopIfTrue="1" operator="equal">
      <formula>0</formula>
    </cfRule>
  </conditionalFormatting>
  <conditionalFormatting sqref="M92:N92">
    <cfRule type="cellIs" dxfId="62" priority="63" stopIfTrue="1" operator="equal">
      <formula>0</formula>
    </cfRule>
  </conditionalFormatting>
  <conditionalFormatting sqref="M94:N94">
    <cfRule type="cellIs" dxfId="61" priority="62" stopIfTrue="1" operator="equal">
      <formula>0</formula>
    </cfRule>
  </conditionalFormatting>
  <conditionalFormatting sqref="M96:N96">
    <cfRule type="cellIs" dxfId="60" priority="61" stopIfTrue="1" operator="equal">
      <formula>0</formula>
    </cfRule>
  </conditionalFormatting>
  <conditionalFormatting sqref="M98:N98">
    <cfRule type="cellIs" dxfId="59" priority="60" stopIfTrue="1" operator="equal">
      <formula>0</formula>
    </cfRule>
  </conditionalFormatting>
  <conditionalFormatting sqref="M100:N100">
    <cfRule type="cellIs" dxfId="58" priority="59" stopIfTrue="1" operator="equal">
      <formula>0</formula>
    </cfRule>
  </conditionalFormatting>
  <conditionalFormatting sqref="M103:N103">
    <cfRule type="cellIs" dxfId="57" priority="58" stopIfTrue="1" operator="equal">
      <formula>0</formula>
    </cfRule>
  </conditionalFormatting>
  <conditionalFormatting sqref="M105:N110">
    <cfRule type="cellIs" dxfId="56" priority="57" stopIfTrue="1" operator="equal">
      <formula>0</formula>
    </cfRule>
  </conditionalFormatting>
  <conditionalFormatting sqref="M111:N112">
    <cfRule type="cellIs" dxfId="55" priority="56" stopIfTrue="1" operator="equal">
      <formula>0</formula>
    </cfRule>
  </conditionalFormatting>
  <conditionalFormatting sqref="M118:N118">
    <cfRule type="cellIs" dxfId="54" priority="55" stopIfTrue="1" operator="equal">
      <formula>0</formula>
    </cfRule>
  </conditionalFormatting>
  <conditionalFormatting sqref="M120:N120">
    <cfRule type="cellIs" dxfId="53" priority="54" stopIfTrue="1" operator="equal">
      <formula>0</formula>
    </cfRule>
  </conditionalFormatting>
  <conditionalFormatting sqref="M122:N122">
    <cfRule type="cellIs" dxfId="52" priority="53" stopIfTrue="1" operator="equal">
      <formula>0</formula>
    </cfRule>
  </conditionalFormatting>
  <conditionalFormatting sqref="M115:N115">
    <cfRule type="cellIs" dxfId="51" priority="52" stopIfTrue="1" operator="equal">
      <formula>0</formula>
    </cfRule>
  </conditionalFormatting>
  <conditionalFormatting sqref="M116:N116">
    <cfRule type="cellIs" dxfId="50" priority="51" stopIfTrue="1" operator="equal">
      <formula>0</formula>
    </cfRule>
  </conditionalFormatting>
  <conditionalFormatting sqref="I118:J118">
    <cfRule type="cellIs" dxfId="49" priority="50" stopIfTrue="1" operator="equal">
      <formula>0</formula>
    </cfRule>
  </conditionalFormatting>
  <conditionalFormatting sqref="I120:J120">
    <cfRule type="cellIs" dxfId="48" priority="49" stopIfTrue="1" operator="equal">
      <formula>0</formula>
    </cfRule>
  </conditionalFormatting>
  <conditionalFormatting sqref="I122:J122">
    <cfRule type="cellIs" dxfId="47" priority="48" stopIfTrue="1" operator="equal">
      <formula>0</formula>
    </cfRule>
  </conditionalFormatting>
  <conditionalFormatting sqref="I110:J110">
    <cfRule type="cellIs" dxfId="46" priority="47" stopIfTrue="1" operator="equal">
      <formula>0</formula>
    </cfRule>
  </conditionalFormatting>
  <conditionalFormatting sqref="I105:J105">
    <cfRule type="cellIs" dxfId="45" priority="46" stopIfTrue="1" operator="equal">
      <formula>0</formula>
    </cfRule>
  </conditionalFormatting>
  <conditionalFormatting sqref="I103:J103">
    <cfRule type="cellIs" dxfId="44" priority="45" stopIfTrue="1" operator="equal">
      <formula>0</formula>
    </cfRule>
  </conditionalFormatting>
  <conditionalFormatting sqref="I94:J94">
    <cfRule type="cellIs" dxfId="43" priority="44" stopIfTrue="1" operator="equal">
      <formula>0</formula>
    </cfRule>
  </conditionalFormatting>
  <conditionalFormatting sqref="I90:J90">
    <cfRule type="cellIs" dxfId="42" priority="43" stopIfTrue="1" operator="equal">
      <formula>0</formula>
    </cfRule>
  </conditionalFormatting>
  <conditionalFormatting sqref="I84:J84">
    <cfRule type="cellIs" dxfId="41" priority="42" stopIfTrue="1" operator="equal">
      <formula>0</formula>
    </cfRule>
  </conditionalFormatting>
  <conditionalFormatting sqref="I82:J82">
    <cfRule type="cellIs" dxfId="40" priority="41" stopIfTrue="1" operator="equal">
      <formula>0</formula>
    </cfRule>
  </conditionalFormatting>
  <conditionalFormatting sqref="I80:J80">
    <cfRule type="cellIs" dxfId="39" priority="40" stopIfTrue="1" operator="equal">
      <formula>0</formula>
    </cfRule>
  </conditionalFormatting>
  <conditionalFormatting sqref="I77:J77">
    <cfRule type="cellIs" dxfId="38" priority="39" stopIfTrue="1" operator="equal">
      <formula>0</formula>
    </cfRule>
  </conditionalFormatting>
  <conditionalFormatting sqref="I74:J74">
    <cfRule type="cellIs" dxfId="37" priority="38" stopIfTrue="1" operator="equal">
      <formula>0</formula>
    </cfRule>
  </conditionalFormatting>
  <conditionalFormatting sqref="I68:J68">
    <cfRule type="cellIs" dxfId="36" priority="37" stopIfTrue="1" operator="equal">
      <formula>0</formula>
    </cfRule>
  </conditionalFormatting>
  <conditionalFormatting sqref="I66:J66">
    <cfRule type="cellIs" dxfId="35" priority="36" stopIfTrue="1" operator="equal">
      <formula>0</formula>
    </cfRule>
  </conditionalFormatting>
  <conditionalFormatting sqref="I57:J57">
    <cfRule type="cellIs" dxfId="34" priority="35" stopIfTrue="1" operator="equal">
      <formula>0</formula>
    </cfRule>
  </conditionalFormatting>
  <conditionalFormatting sqref="I55:J55">
    <cfRule type="cellIs" dxfId="33" priority="34" stopIfTrue="1" operator="equal">
      <formula>0</formula>
    </cfRule>
  </conditionalFormatting>
  <conditionalFormatting sqref="I51:J51">
    <cfRule type="cellIs" dxfId="32" priority="33" stopIfTrue="1" operator="equal">
      <formula>0</formula>
    </cfRule>
  </conditionalFormatting>
  <conditionalFormatting sqref="I44:J44">
    <cfRule type="cellIs" dxfId="31" priority="32" stopIfTrue="1" operator="equal">
      <formula>0</formula>
    </cfRule>
  </conditionalFormatting>
  <conditionalFormatting sqref="I42:J42">
    <cfRule type="cellIs" dxfId="30" priority="31" stopIfTrue="1" operator="equal">
      <formula>0</formula>
    </cfRule>
  </conditionalFormatting>
  <conditionalFormatting sqref="I40:J40">
    <cfRule type="cellIs" dxfId="29" priority="30" stopIfTrue="1" operator="equal">
      <formula>0</formula>
    </cfRule>
  </conditionalFormatting>
  <conditionalFormatting sqref="I41:J41">
    <cfRule type="cellIs" dxfId="28" priority="29" stopIfTrue="1" operator="equal">
      <formula>0</formula>
    </cfRule>
  </conditionalFormatting>
  <conditionalFormatting sqref="I38:J38">
    <cfRule type="cellIs" dxfId="27" priority="28" stopIfTrue="1" operator="equal">
      <formula>0</formula>
    </cfRule>
  </conditionalFormatting>
  <conditionalFormatting sqref="I35:J35">
    <cfRule type="cellIs" dxfId="26" priority="27" stopIfTrue="1" operator="equal">
      <formula>0</formula>
    </cfRule>
  </conditionalFormatting>
  <conditionalFormatting sqref="I33:J33">
    <cfRule type="cellIs" dxfId="25" priority="26" stopIfTrue="1" operator="equal">
      <formula>0</formula>
    </cfRule>
  </conditionalFormatting>
  <conditionalFormatting sqref="I29:J29">
    <cfRule type="cellIs" dxfId="24" priority="25" stopIfTrue="1" operator="equal">
      <formula>0</formula>
    </cfRule>
  </conditionalFormatting>
  <conditionalFormatting sqref="I25:J25">
    <cfRule type="cellIs" dxfId="23" priority="24" stopIfTrue="1" operator="equal">
      <formula>0</formula>
    </cfRule>
  </conditionalFormatting>
  <conditionalFormatting sqref="I21:J21">
    <cfRule type="cellIs" dxfId="22" priority="23" stopIfTrue="1" operator="equal">
      <formula>0</formula>
    </cfRule>
  </conditionalFormatting>
  <conditionalFormatting sqref="I19:J19">
    <cfRule type="cellIs" dxfId="21" priority="22" stopIfTrue="1" operator="equal">
      <formula>0</formula>
    </cfRule>
  </conditionalFormatting>
  <conditionalFormatting sqref="I16:J16">
    <cfRule type="cellIs" dxfId="20" priority="21" stopIfTrue="1" operator="equal">
      <formula>0</formula>
    </cfRule>
  </conditionalFormatting>
  <conditionalFormatting sqref="I14:J14">
    <cfRule type="cellIs" dxfId="19" priority="20" stopIfTrue="1" operator="equal">
      <formula>0</formula>
    </cfRule>
  </conditionalFormatting>
  <conditionalFormatting sqref="I15:J15">
    <cfRule type="cellIs" dxfId="18" priority="19" stopIfTrue="1" operator="equal">
      <formula>0</formula>
    </cfRule>
  </conditionalFormatting>
  <conditionalFormatting sqref="I12:J12">
    <cfRule type="cellIs" dxfId="17" priority="18" stopIfTrue="1" operator="equal">
      <formula>0</formula>
    </cfRule>
  </conditionalFormatting>
  <conditionalFormatting sqref="I8:J10">
    <cfRule type="cellIs" dxfId="16" priority="17" stopIfTrue="1" operator="equal">
      <formula>0</formula>
    </cfRule>
  </conditionalFormatting>
  <conditionalFormatting sqref="D36">
    <cfRule type="cellIs" dxfId="15" priority="16" stopIfTrue="1" operator="equal">
      <formula>0</formula>
    </cfRule>
  </conditionalFormatting>
  <conditionalFormatting sqref="D22:D23">
    <cfRule type="cellIs" dxfId="14" priority="15" stopIfTrue="1" operator="equal">
      <formula>0</formula>
    </cfRule>
  </conditionalFormatting>
  <conditionalFormatting sqref="M22:N23">
    <cfRule type="cellIs" dxfId="13" priority="14" stopIfTrue="1" operator="equal">
      <formula>0</formula>
    </cfRule>
  </conditionalFormatting>
  <conditionalFormatting sqref="F22:F23">
    <cfRule type="cellIs" dxfId="12" priority="13" stopIfTrue="1" operator="equal">
      <formula>0</formula>
    </cfRule>
  </conditionalFormatting>
  <conditionalFormatting sqref="F45">
    <cfRule type="cellIs" dxfId="11" priority="12" stopIfTrue="1" operator="equal">
      <formula>0</formula>
    </cfRule>
  </conditionalFormatting>
  <conditionalFormatting sqref="F46">
    <cfRule type="cellIs" dxfId="10" priority="11" stopIfTrue="1" operator="equal">
      <formula>0</formula>
    </cfRule>
  </conditionalFormatting>
  <conditionalFormatting sqref="F49">
    <cfRule type="cellIs" dxfId="9" priority="10" stopIfTrue="1" operator="equal">
      <formula>0</formula>
    </cfRule>
  </conditionalFormatting>
  <conditionalFormatting sqref="F60:F64">
    <cfRule type="cellIs" dxfId="8" priority="9" stopIfTrue="1" operator="equal">
      <formula>0</formula>
    </cfRule>
  </conditionalFormatting>
  <conditionalFormatting sqref="F75">
    <cfRule type="cellIs" dxfId="7" priority="8" stopIfTrue="1" operator="equal">
      <formula>0</formula>
    </cfRule>
  </conditionalFormatting>
  <conditionalFormatting sqref="D45">
    <cfRule type="cellIs" dxfId="6" priority="7" stopIfTrue="1" operator="equal">
      <formula>0</formula>
    </cfRule>
  </conditionalFormatting>
  <conditionalFormatting sqref="D46">
    <cfRule type="cellIs" dxfId="5" priority="6" stopIfTrue="1" operator="equal">
      <formula>0</formula>
    </cfRule>
  </conditionalFormatting>
  <conditionalFormatting sqref="D60:D64">
    <cfRule type="cellIs" dxfId="4" priority="5" stopIfTrue="1" operator="equal">
      <formula>0</formula>
    </cfRule>
  </conditionalFormatting>
  <conditionalFormatting sqref="F85:F88 F106:F110 F113:F116">
    <cfRule type="cellIs" dxfId="3" priority="4" stopIfTrue="1" operator="equal">
      <formula>0</formula>
    </cfRule>
  </conditionalFormatting>
  <conditionalFormatting sqref="L75">
    <cfRule type="cellIs" dxfId="2" priority="3" stopIfTrue="1" operator="equal">
      <formula>0</formula>
    </cfRule>
  </conditionalFormatting>
  <conditionalFormatting sqref="L31">
    <cfRule type="cellIs" dxfId="1" priority="2" stopIfTrue="1" operator="equal">
      <formula>0</formula>
    </cfRule>
  </conditionalFormatting>
  <conditionalFormatting sqref="F90">
    <cfRule type="cellIs" dxfId="0" priority="1" stopIfTrue="1" operator="equal">
      <formula>0</formula>
    </cfRule>
  </conditionalFormatting>
  <printOptions horizontalCentered="1"/>
  <pageMargins left="0.19685039370078741" right="0.19685039370078741" top="0.78740157480314965" bottom="0.59055118110236227" header="0" footer="0"/>
  <pageSetup paperSize="9" scale="78" fitToHeight="0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人员 (发处室总表) (定)</vt:lpstr>
      <vt:lpstr>'人员 (发处室总表) (定)'!Print_Area</vt:lpstr>
      <vt:lpstr>'人员 (发处室总表) (定)'!Print_Titles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童波[综合岗位] 10.104.97.17</dc:creator>
  <cp:lastModifiedBy>陈理[综合岗位] 10.104.97.176</cp:lastModifiedBy>
  <cp:lastPrinted>2019-01-02T03:37:23Z</cp:lastPrinted>
  <dcterms:created xsi:type="dcterms:W3CDTF">2018-09-04T02:37:14Z</dcterms:created>
  <dcterms:modified xsi:type="dcterms:W3CDTF">2019-01-02T03:37:56Z</dcterms:modified>
</cp:coreProperties>
</file>