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5621" iterate="1"/>
</workbook>
</file>

<file path=xl/calcChain.xml><?xml version="1.0" encoding="utf-8"?>
<calcChain xmlns="http://schemas.openxmlformats.org/spreadsheetml/2006/main">
  <c r="E121" i="1" l="1"/>
  <c r="E119" i="1"/>
  <c r="E115" i="1"/>
  <c r="E113" i="1"/>
  <c r="E105" i="1"/>
  <c r="E104" i="1" l="1"/>
  <c r="E100" i="1"/>
  <c r="E97" i="1"/>
  <c r="E93" i="1"/>
  <c r="E92" i="1" s="1"/>
  <c r="E81" i="1" l="1"/>
  <c r="E78" i="1"/>
  <c r="E71" i="1"/>
  <c r="E70" i="1" s="1"/>
  <c r="E39" i="1" l="1"/>
  <c r="E31" i="1"/>
  <c r="E22" i="1"/>
  <c r="E17" i="1"/>
  <c r="E7" i="1"/>
  <c r="E49" i="1" l="1"/>
  <c r="E46" i="1"/>
  <c r="E6" i="1" s="1"/>
  <c r="E5" i="1" s="1"/>
</calcChain>
</file>

<file path=xl/sharedStrings.xml><?xml version="1.0" encoding="utf-8"?>
<sst xmlns="http://schemas.openxmlformats.org/spreadsheetml/2006/main" count="480" uniqueCount="199">
  <si>
    <t>单位：万元</t>
    <phoneticPr fontId="2" type="noConversion"/>
  </si>
  <si>
    <t>一般商品和服务支出</t>
    <phoneticPr fontId="2" type="noConversion"/>
  </si>
  <si>
    <t>湖南省冶金行业离退休人员管理服务和后勤保障中心</t>
    <phoneticPr fontId="2" type="noConversion"/>
  </si>
  <si>
    <t>文  号</t>
    <phoneticPr fontId="2" type="noConversion"/>
  </si>
  <si>
    <t>项  目</t>
    <phoneticPr fontId="2" type="noConversion"/>
  </si>
  <si>
    <t>湖南省散装水泥办公室</t>
    <phoneticPr fontId="2" type="noConversion"/>
  </si>
  <si>
    <t>湖南省墙体材料改革办公室</t>
  </si>
  <si>
    <t>湖南省机械行业离退休人员管理服务和后勤保障中心</t>
  </si>
  <si>
    <t>一般商品和服务支出</t>
  </si>
  <si>
    <t>湖南省纺织行业离退休人员管理服务和后勤保障中心</t>
  </si>
  <si>
    <t>30206-电费</t>
  </si>
  <si>
    <t>30201-办公费</t>
    <phoneticPr fontId="2" type="noConversion"/>
  </si>
  <si>
    <t>30207-邮电费</t>
    <phoneticPr fontId="2" type="noConversion"/>
  </si>
  <si>
    <t>30231-公务用车运行维护费</t>
    <phoneticPr fontId="2" type="noConversion"/>
  </si>
  <si>
    <t>30239-其他交通费用</t>
    <phoneticPr fontId="2" type="noConversion"/>
  </si>
  <si>
    <t>30205-水费</t>
    <phoneticPr fontId="2" type="noConversion"/>
  </si>
  <si>
    <t>30217-公务接待费</t>
    <phoneticPr fontId="2" type="noConversion"/>
  </si>
  <si>
    <t>30216-培训费</t>
    <phoneticPr fontId="2" type="noConversion"/>
  </si>
  <si>
    <t>30211-差旅费</t>
    <phoneticPr fontId="2" type="noConversion"/>
  </si>
  <si>
    <t>湖南省石化行业离退休人员管理服务和后勤保障中心</t>
    <phoneticPr fontId="6" type="noConversion"/>
  </si>
  <si>
    <t>一般商品和服务支出</t>
    <phoneticPr fontId="6" type="noConversion"/>
  </si>
  <si>
    <t>湖南省工业通信业节能监察中心</t>
    <phoneticPr fontId="6" type="noConversion"/>
  </si>
  <si>
    <t>一般商品和服务支出</t>
    <phoneticPr fontId="6" type="noConversion"/>
  </si>
  <si>
    <t>湖南电子信息应用教育中心</t>
  </si>
  <si>
    <t>30201-办公费</t>
    <phoneticPr fontId="2" type="noConversion"/>
  </si>
  <si>
    <t>30215-会议费</t>
    <phoneticPr fontId="2" type="noConversion"/>
  </si>
  <si>
    <t>湖南省无线电监测站</t>
  </si>
  <si>
    <t>中南工业学校</t>
  </si>
  <si>
    <t>湖南轻工高级技工学校</t>
  </si>
  <si>
    <t>湖南兵器工业高级技工学校</t>
  </si>
  <si>
    <t>湖南省黄金行业离退休人员管理服务和后勤保障中心</t>
    <phoneticPr fontId="2" type="noConversion"/>
  </si>
  <si>
    <t>30201-办公费</t>
    <phoneticPr fontId="2" type="noConversion"/>
  </si>
  <si>
    <t>30206-电费</t>
    <phoneticPr fontId="2" type="noConversion"/>
  </si>
  <si>
    <t>30211-差旅费</t>
    <phoneticPr fontId="2" type="noConversion"/>
  </si>
  <si>
    <t>30212-出国费</t>
    <phoneticPr fontId="2" type="noConversion"/>
  </si>
  <si>
    <t>30214-租赁费</t>
    <phoneticPr fontId="2" type="noConversion"/>
  </si>
  <si>
    <t>30227-委托业务费</t>
  </si>
  <si>
    <t>调煤保电工作经费</t>
  </si>
  <si>
    <t>推进新型工业化工作经费</t>
  </si>
  <si>
    <t>中小企业公共服务平台网络建设维护费</t>
  </si>
  <si>
    <t>重大产业对接活动</t>
  </si>
  <si>
    <t>中小微企业专项行动（含精准园区等）</t>
  </si>
  <si>
    <t>国防信息动员工作经费</t>
  </si>
  <si>
    <t>湖南省工业和信息化厅本级</t>
    <phoneticPr fontId="2" type="noConversion"/>
  </si>
  <si>
    <t>30226-劳务费</t>
  </si>
  <si>
    <t>30201-办公费</t>
  </si>
  <si>
    <t>30217-公务接待费</t>
  </si>
  <si>
    <t>湖南省经信委信息中心</t>
    <phoneticPr fontId="2" type="noConversion"/>
  </si>
  <si>
    <t>湖南省轻工行业离退休人员管理服务和后勤保障中心</t>
    <phoneticPr fontId="2" type="noConversion"/>
  </si>
  <si>
    <t>湖南省建材行业离退休人员管理服务和后勤保障中心</t>
  </si>
  <si>
    <t>30206-电费</t>
    <phoneticPr fontId="2" type="noConversion"/>
  </si>
  <si>
    <t>30207-邮电费</t>
    <phoneticPr fontId="2" type="noConversion"/>
  </si>
  <si>
    <t>30214-租赁费</t>
    <phoneticPr fontId="2" type="noConversion"/>
  </si>
  <si>
    <t>30205-水费</t>
    <phoneticPr fontId="2" type="noConversion"/>
  </si>
  <si>
    <t>2019﹝湘财预﹞0001号</t>
    <phoneticPr fontId="2" type="noConversion"/>
  </si>
  <si>
    <t>2019﹝湘财预﹞0001号</t>
    <phoneticPr fontId="2" type="noConversion"/>
  </si>
  <si>
    <t>30209-物业管理费</t>
    <phoneticPr fontId="6" type="noConversion"/>
  </si>
  <si>
    <t>单    位</t>
    <phoneticPr fontId="2" type="noConversion"/>
  </si>
  <si>
    <t>指标    总金额</t>
    <phoneticPr fontId="2" type="noConversion"/>
  </si>
  <si>
    <t>剩余  金额</t>
    <phoneticPr fontId="2" type="noConversion"/>
  </si>
  <si>
    <t>30239-其他交通费用</t>
    <phoneticPr fontId="6" type="noConversion"/>
  </si>
  <si>
    <t>30299-其他商品和服务支出</t>
    <phoneticPr fontId="2" type="noConversion"/>
  </si>
  <si>
    <t>30239-其他交通费用</t>
    <phoneticPr fontId="2" type="noConversion"/>
  </si>
  <si>
    <t>湖南省汽车技师学院</t>
  </si>
  <si>
    <t>2019﹝湘财预﹞0001号</t>
  </si>
  <si>
    <t>2019﹝湘财预﹞0001号</t>
    <phoneticPr fontId="2" type="noConversion"/>
  </si>
  <si>
    <t>30205-水费</t>
    <phoneticPr fontId="2" type="noConversion"/>
  </si>
  <si>
    <t>财务内控系统升级改造专项经费</t>
    <phoneticPr fontId="2" type="noConversion"/>
  </si>
  <si>
    <t>专项资金管理工作经费（含评审、编印、宣贯等）</t>
    <phoneticPr fontId="2" type="noConversion"/>
  </si>
  <si>
    <t>湖南省工业和信息化厅总计</t>
    <phoneticPr fontId="2" type="noConversion"/>
  </si>
  <si>
    <t>小计</t>
    <phoneticPr fontId="2" type="noConversion"/>
  </si>
  <si>
    <t>压减金额</t>
    <phoneticPr fontId="2" type="noConversion"/>
  </si>
  <si>
    <t>科 目</t>
    <phoneticPr fontId="2" type="noConversion"/>
  </si>
  <si>
    <t>支出功能科目</t>
    <phoneticPr fontId="2" type="noConversion"/>
  </si>
  <si>
    <t>政府预算经济科目</t>
    <phoneticPr fontId="2" type="noConversion"/>
  </si>
  <si>
    <t>部门预算经济科目</t>
    <phoneticPr fontId="2" type="noConversion"/>
  </si>
  <si>
    <t>小计</t>
    <phoneticPr fontId="2" type="noConversion"/>
  </si>
  <si>
    <t>备注</t>
    <phoneticPr fontId="2" type="noConversion"/>
  </si>
  <si>
    <t>30216-培训费</t>
    <phoneticPr fontId="2" type="noConversion"/>
  </si>
  <si>
    <t>30215-会议费</t>
    <phoneticPr fontId="2" type="noConversion"/>
  </si>
  <si>
    <t>湖南省人民政府国有资产监督管理委员会总计</t>
  </si>
  <si>
    <t>湖南省人民政府国有资产监督管理委员会本级</t>
  </si>
  <si>
    <t>小计</t>
  </si>
  <si>
    <t>2019［湘财预－结余］0018号</t>
  </si>
  <si>
    <t>2150702-一般行政管理事务</t>
  </si>
  <si>
    <t>50205-委托业务费</t>
  </si>
  <si>
    <t>50202-会议费</t>
  </si>
  <si>
    <t>30215-会议费</t>
  </si>
  <si>
    <t>50299-其他商品和服务支出</t>
  </si>
  <si>
    <t>30299-其他商品和服务支出</t>
  </si>
  <si>
    <t>2019［湘财预］0001号</t>
  </si>
  <si>
    <t>50206-公务接待费</t>
  </si>
  <si>
    <t>国企改革工作经费</t>
  </si>
  <si>
    <t>2150701-行政运行</t>
  </si>
  <si>
    <t>50201-办公费</t>
  </si>
  <si>
    <t>30211-差旅费</t>
  </si>
  <si>
    <t>湖南省二轻行业离退休人员管理服务和后勤保障中心</t>
  </si>
  <si>
    <t>2159999-其他资源勘探信息等支出</t>
  </si>
  <si>
    <t>湖南省城镇集体工业联社干部培训中心</t>
  </si>
  <si>
    <t>2050803-培训支出</t>
  </si>
  <si>
    <t>长沙电力职业技术学院总计</t>
  </si>
  <si>
    <t>长沙电力职业技术学院</t>
  </si>
  <si>
    <t>2019〔湘财预〕0001号</t>
  </si>
  <si>
    <t>2050305-高等职业教育</t>
  </si>
  <si>
    <t>30109-职业年金缴费</t>
  </si>
  <si>
    <t>湖南城建职业技术学院</t>
  </si>
  <si>
    <t>2019[湘财预-其他]0001</t>
  </si>
  <si>
    <t>50501-工资福利支出</t>
  </si>
  <si>
    <t>30107-绩效工资</t>
  </si>
  <si>
    <t>工资性支出</t>
  </si>
  <si>
    <t>2019［湘财预－其他］0001号</t>
  </si>
  <si>
    <t>小计</t>
    <phoneticPr fontId="30" type="noConversion"/>
  </si>
  <si>
    <t>湖南邮电职业技术学院</t>
    <phoneticPr fontId="30" type="noConversion"/>
  </si>
  <si>
    <t>合计</t>
    <phoneticPr fontId="2" type="noConversion"/>
  </si>
  <si>
    <t>湖南建工集团有限公司总计</t>
    <phoneticPr fontId="30" type="noConversion"/>
  </si>
  <si>
    <t>湖南邮电职业技术学院总计</t>
    <phoneticPr fontId="30" type="noConversion"/>
  </si>
  <si>
    <t>2150502-一般行政管理事务</t>
  </si>
  <si>
    <t>2150501-行政运行</t>
  </si>
  <si>
    <t>30207-邮电费</t>
  </si>
  <si>
    <t>30214-租赁费</t>
  </si>
  <si>
    <t>30205-水费</t>
  </si>
  <si>
    <t>50201-办公经费</t>
  </si>
  <si>
    <t>50208-公务用车运行维护费</t>
  </si>
  <si>
    <t>2150599-其他工业和信息产业监管支出</t>
  </si>
  <si>
    <t>50502-商品和服务支出</t>
  </si>
  <si>
    <t>2150508-无线电监管</t>
  </si>
  <si>
    <t>30212-因公出国（境）费用</t>
  </si>
  <si>
    <t>2050303-技校教育</t>
  </si>
  <si>
    <t>50203-培训费</t>
  </si>
  <si>
    <t>30216-培训费</t>
  </si>
  <si>
    <t>2050302-中专教育</t>
  </si>
  <si>
    <t>湖南省应急管理厅总计</t>
    <phoneticPr fontId="2" type="noConversion"/>
  </si>
  <si>
    <t>湖南省应急管理厅本级</t>
    <phoneticPr fontId="2" type="noConversion"/>
  </si>
  <si>
    <t>中央和省级安全生产巡查及退出工作经费</t>
  </si>
  <si>
    <t>行政许可及执法办案经费</t>
  </si>
  <si>
    <t>2019［湘财预－结余］0017号</t>
  </si>
  <si>
    <t>煤矿安全生产资金</t>
  </si>
  <si>
    <t>湖南安全技术职业学院</t>
    <phoneticPr fontId="2" type="noConversion"/>
  </si>
  <si>
    <t>2019﹝湘财预﹞001号</t>
    <phoneticPr fontId="2" type="noConversion"/>
  </si>
  <si>
    <t>因公出国（境）费用</t>
  </si>
  <si>
    <t>湖南省安全技术中心</t>
    <phoneticPr fontId="30" type="noConversion"/>
  </si>
  <si>
    <t>2019［湘财预－收费］0001号</t>
  </si>
  <si>
    <t>一般商品服务支出-特种作业人员考试经费</t>
  </si>
  <si>
    <t>2240106-安全监管</t>
    <phoneticPr fontId="30" type="noConversion"/>
  </si>
  <si>
    <t>50502-商品和服务支出</t>
    <phoneticPr fontId="30" type="noConversion"/>
  </si>
  <si>
    <t>30299-其他商品服务支出</t>
    <phoneticPr fontId="30" type="noConversion"/>
  </si>
  <si>
    <t>2050305-高等职业教育</t>
    <phoneticPr fontId="30" type="noConversion"/>
  </si>
  <si>
    <t>30212-因公出国（境）费用</t>
    <phoneticPr fontId="30" type="noConversion"/>
  </si>
  <si>
    <t>30209-物业管理费</t>
    <phoneticPr fontId="30" type="noConversion"/>
  </si>
  <si>
    <t>2240199-其他应急管理支出</t>
    <phoneticPr fontId="30" type="noConversion"/>
  </si>
  <si>
    <t>30239-其他交通费用</t>
    <phoneticPr fontId="30" type="noConversion"/>
  </si>
  <si>
    <t>30231-公务用车运行维护费</t>
    <phoneticPr fontId="30" type="noConversion"/>
  </si>
  <si>
    <t>30214-租赁费</t>
    <phoneticPr fontId="2" type="noConversion"/>
  </si>
  <si>
    <t>高等职业教育-2050305</t>
    <phoneticPr fontId="2" type="noConversion"/>
  </si>
  <si>
    <t>其他商品和服务支出-30299</t>
    <phoneticPr fontId="2" type="noConversion"/>
  </si>
  <si>
    <t>湖南省有色金属管理局合计</t>
  </si>
  <si>
    <t>湖南省有色金属管理局</t>
  </si>
  <si>
    <t>2150101-行政运行</t>
  </si>
  <si>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3"/>
        <charset val="134"/>
        <scheme val="minor"/>
      </rPr>
      <t>0206-公务接待</t>
    </r>
  </si>
  <si>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3"/>
        <charset val="134"/>
        <scheme val="minor"/>
      </rPr>
      <t>0208-公务用车运行维护费</t>
    </r>
  </si>
  <si>
    <t>30231-公务用车运行维护费</t>
  </si>
  <si>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3"/>
        <charset val="134"/>
        <scheme val="minor"/>
      </rPr>
      <t>0201-办公经费</t>
    </r>
  </si>
  <si>
    <t>30239-其他交通费用</t>
  </si>
  <si>
    <t>湖南有色金属工业技工学校</t>
  </si>
  <si>
    <t>2050303技校教育</t>
  </si>
  <si>
    <t>30231公务用车运行维护费</t>
  </si>
  <si>
    <t>湖南有色金属职业技术学院</t>
  </si>
  <si>
    <t>2019［湘财预］0002号</t>
  </si>
  <si>
    <t>2050305高等职业教育</t>
  </si>
  <si>
    <t>30213维修(护)费</t>
  </si>
  <si>
    <t>30215会议费</t>
  </si>
  <si>
    <t>湖南有色金属研究院</t>
  </si>
  <si>
    <t>湘财企指〔2019〕0024号</t>
  </si>
  <si>
    <t>2150107－有色金属矿勘探和采选</t>
  </si>
  <si>
    <t>50799其他对企业补助</t>
  </si>
  <si>
    <t>31299－其他对企业补助</t>
  </si>
  <si>
    <t>企业补助专项</t>
  </si>
  <si>
    <t>湖南省有色建设工程质量安全监督站</t>
  </si>
  <si>
    <t>2019﹝湘财预﹞0001号</t>
    <phoneticPr fontId="2" type="noConversion"/>
  </si>
  <si>
    <t>2150501-行政运行</t>
    <phoneticPr fontId="2" type="noConversion"/>
  </si>
  <si>
    <t>50201-办公费</t>
    <phoneticPr fontId="2" type="noConversion"/>
  </si>
  <si>
    <t>30201-办公费</t>
    <phoneticPr fontId="2" type="noConversion"/>
  </si>
  <si>
    <t>一般商品和服务支出</t>
    <phoneticPr fontId="2" type="noConversion"/>
  </si>
  <si>
    <t>50206-公务接待费</t>
    <phoneticPr fontId="2" type="noConversion"/>
  </si>
  <si>
    <t>30217-公务接待</t>
    <phoneticPr fontId="2" type="noConversion"/>
  </si>
  <si>
    <t>30228-工会经费</t>
    <phoneticPr fontId="2" type="noConversion"/>
  </si>
  <si>
    <t>30211-差旅费</t>
    <phoneticPr fontId="2" type="noConversion"/>
  </si>
  <si>
    <t>50299-其他商品和服务支出</t>
    <phoneticPr fontId="30" type="noConversion"/>
  </si>
  <si>
    <t>50299-其他商品和服务支出</t>
    <phoneticPr fontId="2" type="noConversion"/>
  </si>
  <si>
    <t>湖南省财政厅关于扣回部分省直单位2019年一般性支出明细表</t>
    <phoneticPr fontId="2" type="noConversion"/>
  </si>
  <si>
    <t>30399其他对个人和家庭的补助</t>
    <phoneticPr fontId="2" type="noConversion"/>
  </si>
  <si>
    <t>50999其他对个人和家庭的补助</t>
    <phoneticPr fontId="2" type="noConversion"/>
  </si>
  <si>
    <t>其他对个人和家庭的补助</t>
  </si>
  <si>
    <t>一般商品和服务支出</t>
    <phoneticPr fontId="2" type="noConversion"/>
  </si>
  <si>
    <t>50502-商品和服务支出</t>
    <phoneticPr fontId="2" type="noConversion"/>
  </si>
  <si>
    <t>50502-商品和服务支出</t>
    <phoneticPr fontId="2" type="noConversion"/>
  </si>
  <si>
    <t>30239-其他交通费用</t>
    <phoneticPr fontId="2" type="noConversion"/>
  </si>
  <si>
    <t>国资监管业务工作经费</t>
  </si>
  <si>
    <t>社会保障缴费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</si>
</sst>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6"/>
      <color indexed="8"/>
      <name val="方正小标宋_GBK"/>
      <family val="4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b/>
      <sz val="12"/>
      <color indexed="8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2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0">
    <xf numFmtId="0" fontId="0" fillId="0" borderId="0"/>
    <xf numFmtId="0" fontId="5" fillId="0" borderId="0"/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23" fillId="0" borderId="0">
      <alignment vertical="center"/>
    </xf>
    <xf numFmtId="0" fontId="1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0" borderId="0"/>
  </cellStyleXfs>
  <cellXfs count="133">
    <xf numFmtId="0" fontId="0" fillId="0" borderId="0" xfId="0"/>
    <xf numFmtId="0" fontId="26" fillId="0" borderId="1" xfId="0" applyNumberFormat="1" applyFont="1" applyFill="1" applyBorder="1" applyAlignment="1">
      <alignment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49" fontId="28" fillId="0" borderId="1" xfId="2" applyNumberFormat="1" applyFont="1" applyFill="1" applyBorder="1" applyAlignment="1">
      <alignment horizontal="left" vertical="center" wrapText="1"/>
    </xf>
    <xf numFmtId="0" fontId="28" fillId="0" borderId="1" xfId="2" applyFont="1" applyFill="1" applyBorder="1" applyAlignment="1">
      <alignment horizontal="left" vertical="center" wrapText="1"/>
    </xf>
    <xf numFmtId="0" fontId="26" fillId="0" borderId="17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6" fillId="0" borderId="21" xfId="0" applyNumberFormat="1" applyFont="1" applyFill="1" applyBorder="1" applyAlignment="1">
      <alignment horizontal="center" vertical="center" wrapText="1"/>
    </xf>
    <xf numFmtId="0" fontId="26" fillId="0" borderId="22" xfId="0" applyNumberFormat="1" applyFont="1" applyFill="1" applyBorder="1" applyAlignment="1">
      <alignment horizontal="center" vertical="center" wrapText="1"/>
    </xf>
    <xf numFmtId="0" fontId="26" fillId="0" borderId="16" xfId="0" applyNumberFormat="1" applyFont="1" applyFill="1" applyBorder="1" applyAlignment="1">
      <alignment horizontal="center" vertical="center" wrapText="1"/>
    </xf>
    <xf numFmtId="49" fontId="28" fillId="0" borderId="1" xfId="59" applyNumberFormat="1" applyFont="1" applyFill="1" applyBorder="1" applyAlignment="1">
      <alignment horizontal="center" vertical="center" wrapText="1"/>
    </xf>
    <xf numFmtId="49" fontId="28" fillId="0" borderId="1" xfId="59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0" fillId="0" borderId="0" xfId="0" applyFill="1"/>
    <xf numFmtId="0" fontId="24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1" xfId="2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left" vertical="center" wrapText="1"/>
    </xf>
    <xf numFmtId="0" fontId="26" fillId="0" borderId="1" xfId="2" applyFont="1" applyFill="1" applyBorder="1" applyAlignment="1">
      <alignment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1" xfId="2" applyFont="1" applyFill="1" applyBorder="1"/>
    <xf numFmtId="0" fontId="27" fillId="0" borderId="1" xfId="2" applyFont="1" applyFill="1" applyBorder="1" applyAlignment="1">
      <alignment horizontal="center"/>
    </xf>
    <xf numFmtId="0" fontId="26" fillId="0" borderId="0" xfId="0" applyFont="1" applyFill="1"/>
    <xf numFmtId="0" fontId="24" fillId="0" borderId="1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6" fillId="0" borderId="16" xfId="2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/>
    </xf>
    <xf numFmtId="0" fontId="33" fillId="0" borderId="1" xfId="2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176" fontId="3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vertical="center" wrapText="1"/>
    </xf>
    <xf numFmtId="176" fontId="3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37" fillId="0" borderId="1" xfId="2" applyNumberFormat="1" applyFont="1" applyFill="1" applyBorder="1" applyAlignment="1">
      <alignment horizontal="left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49" fontId="39" fillId="0" borderId="1" xfId="0" applyNumberFormat="1" applyFont="1" applyFill="1" applyBorder="1" applyAlignment="1">
      <alignment vertical="center" wrapText="1"/>
    </xf>
    <xf numFmtId="176" fontId="24" fillId="0" borderId="15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8" fillId="0" borderId="13" xfId="2" applyFont="1" applyFill="1" applyBorder="1" applyAlignment="1">
      <alignment horizontal="center" vertical="center" wrapText="1"/>
    </xf>
    <xf numFmtId="0" fontId="28" fillId="0" borderId="14" xfId="2" applyFont="1" applyFill="1" applyBorder="1" applyAlignment="1">
      <alignment horizontal="center" vertical="center" wrapText="1"/>
    </xf>
    <xf numFmtId="0" fontId="26" fillId="0" borderId="13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  <xf numFmtId="0" fontId="26" fillId="0" borderId="20" xfId="0" applyNumberFormat="1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26" fillId="0" borderId="15" xfId="1" applyFont="1" applyFill="1" applyBorder="1" applyAlignment="1">
      <alignment horizontal="center" vertical="center" wrapText="1"/>
    </xf>
    <xf numFmtId="0" fontId="26" fillId="0" borderId="13" xfId="2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center" vertical="center" wrapText="1"/>
    </xf>
    <xf numFmtId="0" fontId="26" fillId="0" borderId="15" xfId="2" applyFont="1" applyFill="1" applyBorder="1" applyAlignment="1">
      <alignment horizontal="center"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13" xfId="1" applyFont="1" applyFill="1" applyBorder="1" applyAlignment="1">
      <alignment horizontal="center" vertical="center" wrapText="1"/>
    </xf>
    <xf numFmtId="0" fontId="29" fillId="0" borderId="14" xfId="1" applyFont="1" applyFill="1" applyBorder="1" applyAlignment="1">
      <alignment horizontal="center" vertical="center" wrapText="1"/>
    </xf>
    <xf numFmtId="0" fontId="29" fillId="0" borderId="15" xfId="1" applyFont="1" applyFill="1" applyBorder="1" applyAlignment="1">
      <alignment horizontal="center" vertical="center" wrapText="1"/>
    </xf>
    <xf numFmtId="0" fontId="28" fillId="0" borderId="15" xfId="2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6" fillId="0" borderId="13" xfId="2" applyFont="1" applyFill="1" applyBorder="1" applyAlignment="1">
      <alignment horizontal="center" vertical="center"/>
    </xf>
    <xf numFmtId="0" fontId="26" fillId="0" borderId="15" xfId="2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6" fillId="0" borderId="16" xfId="0" applyNumberFormat="1" applyFont="1" applyFill="1" applyBorder="1" applyAlignment="1">
      <alignment horizontal="center" vertical="center" wrapText="1"/>
    </xf>
    <xf numFmtId="0" fontId="36" fillId="0" borderId="18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</cellXfs>
  <cellStyles count="60">
    <cellStyle name="20% - 强调文字颜色 1" xfId="20" builtinId="30" customBuiltin="1"/>
    <cellStyle name="20% - 强调文字颜色 1 2" xfId="47"/>
    <cellStyle name="20% - 强调文字颜色 2" xfId="24" builtinId="34" customBuiltin="1"/>
    <cellStyle name="20% - 强调文字颜色 2 2" xfId="49"/>
    <cellStyle name="20% - 强调文字颜色 3" xfId="28" builtinId="38" customBuiltin="1"/>
    <cellStyle name="20% - 强调文字颜色 3 2" xfId="51"/>
    <cellStyle name="20% - 强调文字颜色 4" xfId="32" builtinId="42" customBuiltin="1"/>
    <cellStyle name="20% - 强调文字颜色 4 2" xfId="53"/>
    <cellStyle name="20% - 强调文字颜色 5" xfId="36" builtinId="46" customBuiltin="1"/>
    <cellStyle name="20% - 强调文字颜色 5 2" xfId="55"/>
    <cellStyle name="20% - 强调文字颜色 6" xfId="40" builtinId="50" customBuiltin="1"/>
    <cellStyle name="20% - 强调文字颜色 6 2" xfId="57"/>
    <cellStyle name="40% - 强调文字颜色 1" xfId="21" builtinId="31" customBuiltin="1"/>
    <cellStyle name="40% - 强调文字颜色 1 2" xfId="48"/>
    <cellStyle name="40% - 强调文字颜色 2" xfId="25" builtinId="35" customBuiltin="1"/>
    <cellStyle name="40% - 强调文字颜色 2 2" xfId="50"/>
    <cellStyle name="40% - 强调文字颜色 3" xfId="29" builtinId="39" customBuiltin="1"/>
    <cellStyle name="40% - 强调文字颜色 3 2" xfId="52"/>
    <cellStyle name="40% - 强调文字颜色 4" xfId="33" builtinId="43" customBuiltin="1"/>
    <cellStyle name="40% - 强调文字颜色 4 2" xfId="54"/>
    <cellStyle name="40% - 强调文字颜色 5" xfId="37" builtinId="47" customBuiltin="1"/>
    <cellStyle name="40% - 强调文字颜色 5 2" xfId="56"/>
    <cellStyle name="40% - 强调文字颜色 6" xfId="41" builtinId="51" customBuiltin="1"/>
    <cellStyle name="40% - 强调文字颜色 6 2" xfId="58"/>
    <cellStyle name="60% - 强调文字颜色 1" xfId="22" builtinId="32" customBuiltin="1"/>
    <cellStyle name="60% - 强调文字颜色 2" xfId="26" builtinId="36" customBuiltin="1"/>
    <cellStyle name="60% - 强调文字颜色 3" xfId="30" builtinId="40" customBuiltin="1"/>
    <cellStyle name="60% - 强调文字颜色 4" xfId="34" builtinId="44" customBuiltin="1"/>
    <cellStyle name="60% - 强调文字颜色 5" xfId="38" builtinId="48" customBuiltin="1"/>
    <cellStyle name="60% - 强调文字颜色 6" xfId="42" builtinId="52" customBuiltin="1"/>
    <cellStyle name="标题" xfId="3" builtinId="15" customBuiltin="1"/>
    <cellStyle name="标题 1" xfId="4" builtinId="16" customBuiltin="1"/>
    <cellStyle name="标题 2" xfId="5" builtinId="17" customBuiltin="1"/>
    <cellStyle name="标题 3" xfId="6" builtinId="18" customBuiltin="1"/>
    <cellStyle name="标题 4" xfId="7" builtinId="19" customBuiltin="1"/>
    <cellStyle name="差" xfId="9" builtinId="27" customBuiltin="1"/>
    <cellStyle name="常规" xfId="0" builtinId="0"/>
    <cellStyle name="常规 2" xfId="1"/>
    <cellStyle name="常规 2 2" xfId="43"/>
    <cellStyle name="常规 3" xfId="2"/>
    <cellStyle name="常规 3 2" xfId="45"/>
    <cellStyle name="常规 3 3" xfId="59"/>
    <cellStyle name="好" xfId="8" builtinId="26" customBuiltin="1"/>
    <cellStyle name="汇总" xfId="18" builtinId="25" customBuiltin="1"/>
    <cellStyle name="计算" xfId="13" builtinId="22" customBuiltin="1"/>
    <cellStyle name="检查单元格" xfId="15" builtinId="23" customBuiltin="1"/>
    <cellStyle name="解释性文本" xfId="17" builtinId="53" customBuiltin="1"/>
    <cellStyle name="警告文本" xfId="16" builtinId="11" customBuiltin="1"/>
    <cellStyle name="链接单元格" xfId="14" builtinId="24" customBuiltin="1"/>
    <cellStyle name="强调文字颜色 1" xfId="19" builtinId="29" customBuiltin="1"/>
    <cellStyle name="强调文字颜色 2" xfId="23" builtinId="33" customBuiltin="1"/>
    <cellStyle name="强调文字颜色 3" xfId="27" builtinId="37" customBuiltin="1"/>
    <cellStyle name="强调文字颜色 4" xfId="31" builtinId="41" customBuiltin="1"/>
    <cellStyle name="强调文字颜色 5" xfId="35" builtinId="45" customBuiltin="1"/>
    <cellStyle name="强调文字颜色 6" xfId="39" builtinId="49" customBuiltin="1"/>
    <cellStyle name="适中" xfId="10" builtinId="28" customBuiltin="1"/>
    <cellStyle name="输出" xfId="12" builtinId="21" customBuiltin="1"/>
    <cellStyle name="输入" xfId="11" builtinId="20" customBuiltin="1"/>
    <cellStyle name="注释 2" xfId="44"/>
    <cellStyle name="注释 3" xfId="4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activeCell="E122" sqref="E122:I123"/>
    </sheetView>
  </sheetViews>
  <sheetFormatPr defaultRowHeight="13.5"/>
  <cols>
    <col min="1" max="1" width="21" style="14" customWidth="1"/>
    <col min="2" max="2" width="20.5" style="14" customWidth="1"/>
    <col min="3" max="3" width="10.25" style="56" hidden="1" customWidth="1"/>
    <col min="4" max="4" width="7.75" style="56" hidden="1" customWidth="1"/>
    <col min="5" max="5" width="14.125" style="14" customWidth="1"/>
    <col min="6" max="7" width="17.875" style="14" customWidth="1"/>
    <col min="8" max="8" width="17.875" style="57" customWidth="1"/>
    <col min="9" max="9" width="27.25" style="14" customWidth="1"/>
    <col min="10" max="10" width="10.125" style="14" customWidth="1"/>
    <col min="11" max="16384" width="9" style="14"/>
  </cols>
  <sheetData>
    <row r="1" spans="1:10" s="13" customFormat="1" ht="28.5" customHeight="1">
      <c r="A1" s="91" t="s">
        <v>189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1.75" customHeight="1">
      <c r="A2" s="118" t="s">
        <v>0</v>
      </c>
      <c r="B2" s="118"/>
      <c r="C2" s="118"/>
      <c r="D2" s="118"/>
      <c r="E2" s="118"/>
      <c r="F2" s="118"/>
      <c r="G2" s="118"/>
      <c r="H2" s="118"/>
      <c r="I2" s="118"/>
    </row>
    <row r="3" spans="1:10" s="15" customFormat="1" ht="37.5" customHeight="1">
      <c r="A3" s="119" t="s">
        <v>57</v>
      </c>
      <c r="B3" s="119" t="s">
        <v>3</v>
      </c>
      <c r="C3" s="69" t="s">
        <v>58</v>
      </c>
      <c r="D3" s="69" t="s">
        <v>59</v>
      </c>
      <c r="E3" s="119" t="s">
        <v>71</v>
      </c>
      <c r="F3" s="96" t="s">
        <v>72</v>
      </c>
      <c r="G3" s="121"/>
      <c r="H3" s="97"/>
      <c r="I3" s="119" t="s">
        <v>4</v>
      </c>
      <c r="J3" s="113" t="s">
        <v>77</v>
      </c>
    </row>
    <row r="4" spans="1:10" s="15" customFormat="1" ht="37.5" customHeight="1">
      <c r="A4" s="120"/>
      <c r="B4" s="120"/>
      <c r="C4" s="69"/>
      <c r="D4" s="69"/>
      <c r="E4" s="120"/>
      <c r="F4" s="69" t="s">
        <v>73</v>
      </c>
      <c r="G4" s="69" t="s">
        <v>74</v>
      </c>
      <c r="H4" s="69" t="s">
        <v>75</v>
      </c>
      <c r="I4" s="120"/>
      <c r="J4" s="113"/>
    </row>
    <row r="5" spans="1:10" s="15" customFormat="1" ht="37.5" customHeight="1">
      <c r="A5" s="96" t="s">
        <v>113</v>
      </c>
      <c r="B5" s="97"/>
      <c r="C5" s="69"/>
      <c r="D5" s="69"/>
      <c r="E5" s="90">
        <f>E6+E70+E83+E86+E89+E92+E104</f>
        <v>707.10000000000014</v>
      </c>
      <c r="F5" s="69"/>
      <c r="G5" s="69"/>
      <c r="H5" s="69"/>
      <c r="I5" s="67"/>
      <c r="J5" s="69"/>
    </row>
    <row r="6" spans="1:10" s="15" customFormat="1" ht="37.5" customHeight="1">
      <c r="A6" s="96" t="s">
        <v>69</v>
      </c>
      <c r="B6" s="97"/>
      <c r="C6" s="69"/>
      <c r="D6" s="69"/>
      <c r="E6" s="69">
        <f>E7+E17+E22+E27+E29+E31+E37+E39+E44+E46+E49+E51+E54+E58+E60+E62+E64+E66</f>
        <v>295.60000000000008</v>
      </c>
      <c r="F6" s="69"/>
      <c r="G6" s="69"/>
      <c r="H6" s="69"/>
      <c r="I6" s="69"/>
      <c r="J6" s="69"/>
    </row>
    <row r="7" spans="1:10" s="15" customFormat="1" ht="37.5" customHeight="1">
      <c r="A7" s="102" t="s">
        <v>43</v>
      </c>
      <c r="B7" s="69" t="s">
        <v>70</v>
      </c>
      <c r="C7" s="69"/>
      <c r="D7" s="69"/>
      <c r="E7" s="69">
        <f>SUM(E8:E16)</f>
        <v>202.2</v>
      </c>
      <c r="F7" s="69"/>
      <c r="G7" s="69"/>
      <c r="H7" s="69"/>
      <c r="I7" s="69"/>
      <c r="J7" s="69"/>
    </row>
    <row r="8" spans="1:10" s="17" customFormat="1" ht="27">
      <c r="A8" s="103"/>
      <c r="B8" s="3" t="s">
        <v>54</v>
      </c>
      <c r="C8" s="64">
        <v>30</v>
      </c>
      <c r="D8" s="64">
        <v>29.87</v>
      </c>
      <c r="E8" s="64">
        <v>29.87</v>
      </c>
      <c r="F8" s="58" t="s">
        <v>116</v>
      </c>
      <c r="G8" s="58" t="s">
        <v>85</v>
      </c>
      <c r="H8" s="1" t="s">
        <v>36</v>
      </c>
      <c r="I8" s="1" t="s">
        <v>37</v>
      </c>
      <c r="J8" s="16"/>
    </row>
    <row r="9" spans="1:10" s="17" customFormat="1" ht="27">
      <c r="A9" s="103"/>
      <c r="B9" s="3" t="s">
        <v>54</v>
      </c>
      <c r="C9" s="64">
        <v>20</v>
      </c>
      <c r="D9" s="64">
        <v>20</v>
      </c>
      <c r="E9" s="64">
        <v>20</v>
      </c>
      <c r="F9" s="58" t="s">
        <v>116</v>
      </c>
      <c r="G9" s="58" t="s">
        <v>85</v>
      </c>
      <c r="H9" s="1" t="s">
        <v>36</v>
      </c>
      <c r="I9" s="1" t="s">
        <v>38</v>
      </c>
      <c r="J9" s="16"/>
    </row>
    <row r="10" spans="1:10" s="17" customFormat="1" ht="27">
      <c r="A10" s="103"/>
      <c r="B10" s="3" t="s">
        <v>55</v>
      </c>
      <c r="C10" s="64">
        <v>200</v>
      </c>
      <c r="D10" s="64">
        <v>140.55000000000001</v>
      </c>
      <c r="E10" s="64">
        <v>3</v>
      </c>
      <c r="F10" s="58" t="s">
        <v>116</v>
      </c>
      <c r="G10" s="58" t="s">
        <v>85</v>
      </c>
      <c r="H10" s="1" t="s">
        <v>36</v>
      </c>
      <c r="I10" s="1" t="s">
        <v>67</v>
      </c>
      <c r="J10" s="16"/>
    </row>
    <row r="11" spans="1:10" s="17" customFormat="1" ht="27">
      <c r="A11" s="103"/>
      <c r="B11" s="3" t="s">
        <v>54</v>
      </c>
      <c r="C11" s="64">
        <v>210</v>
      </c>
      <c r="D11" s="64">
        <v>124</v>
      </c>
      <c r="E11" s="64">
        <v>20</v>
      </c>
      <c r="F11" s="58" t="s">
        <v>116</v>
      </c>
      <c r="G11" s="58" t="s">
        <v>85</v>
      </c>
      <c r="H11" s="1" t="s">
        <v>36</v>
      </c>
      <c r="I11" s="1" t="s">
        <v>40</v>
      </c>
      <c r="J11" s="16"/>
    </row>
    <row r="12" spans="1:10" s="17" customFormat="1" ht="27">
      <c r="A12" s="103"/>
      <c r="B12" s="3" t="s">
        <v>54</v>
      </c>
      <c r="C12" s="64">
        <v>150</v>
      </c>
      <c r="D12" s="64">
        <v>134.4</v>
      </c>
      <c r="E12" s="64">
        <v>30</v>
      </c>
      <c r="F12" s="58" t="s">
        <v>116</v>
      </c>
      <c r="G12" s="58" t="s">
        <v>85</v>
      </c>
      <c r="H12" s="1" t="s">
        <v>36</v>
      </c>
      <c r="I12" s="1" t="s">
        <v>41</v>
      </c>
      <c r="J12" s="16"/>
    </row>
    <row r="13" spans="1:10" s="17" customFormat="1" ht="27">
      <c r="A13" s="103"/>
      <c r="B13" s="3" t="s">
        <v>54</v>
      </c>
      <c r="C13" s="64">
        <v>200</v>
      </c>
      <c r="D13" s="64">
        <v>200</v>
      </c>
      <c r="E13" s="64">
        <v>71.52</v>
      </c>
      <c r="F13" s="58" t="s">
        <v>116</v>
      </c>
      <c r="G13" s="58" t="s">
        <v>85</v>
      </c>
      <c r="H13" s="1" t="s">
        <v>36</v>
      </c>
      <c r="I13" s="1" t="s">
        <v>68</v>
      </c>
      <c r="J13" s="16"/>
    </row>
    <row r="14" spans="1:10" s="17" customFormat="1" ht="27">
      <c r="A14" s="103"/>
      <c r="B14" s="3" t="s">
        <v>54</v>
      </c>
      <c r="C14" s="64">
        <v>5</v>
      </c>
      <c r="D14" s="64">
        <v>5</v>
      </c>
      <c r="E14" s="64">
        <v>5</v>
      </c>
      <c r="F14" s="58" t="s">
        <v>116</v>
      </c>
      <c r="G14" s="58" t="s">
        <v>85</v>
      </c>
      <c r="H14" s="1" t="s">
        <v>36</v>
      </c>
      <c r="I14" s="1" t="s">
        <v>42</v>
      </c>
      <c r="J14" s="16"/>
    </row>
    <row r="15" spans="1:10" s="17" customFormat="1" ht="27">
      <c r="A15" s="103"/>
      <c r="B15" s="3" t="s">
        <v>54</v>
      </c>
      <c r="C15" s="64">
        <v>5</v>
      </c>
      <c r="D15" s="64">
        <v>5</v>
      </c>
      <c r="E15" s="64">
        <v>2.81</v>
      </c>
      <c r="F15" s="58" t="s">
        <v>116</v>
      </c>
      <c r="G15" s="58" t="s">
        <v>88</v>
      </c>
      <c r="H15" s="18" t="s">
        <v>61</v>
      </c>
      <c r="I15" s="1" t="s">
        <v>42</v>
      </c>
      <c r="J15" s="16"/>
    </row>
    <row r="16" spans="1:10" s="17" customFormat="1" ht="27">
      <c r="A16" s="111"/>
      <c r="B16" s="3" t="s">
        <v>54</v>
      </c>
      <c r="C16" s="64">
        <v>250</v>
      </c>
      <c r="D16" s="64">
        <v>250</v>
      </c>
      <c r="E16" s="64">
        <v>20</v>
      </c>
      <c r="F16" s="58" t="s">
        <v>116</v>
      </c>
      <c r="G16" s="58" t="s">
        <v>85</v>
      </c>
      <c r="H16" s="1" t="s">
        <v>36</v>
      </c>
      <c r="I16" s="1" t="s">
        <v>39</v>
      </c>
      <c r="J16" s="16"/>
    </row>
    <row r="17" spans="1:10" s="17" customFormat="1" ht="18.75" customHeight="1">
      <c r="A17" s="94" t="s">
        <v>2</v>
      </c>
      <c r="B17" s="69" t="s">
        <v>76</v>
      </c>
      <c r="C17" s="64"/>
      <c r="D17" s="64"/>
      <c r="E17" s="2">
        <f>SUM(E18:E21)</f>
        <v>14.3</v>
      </c>
      <c r="F17" s="59"/>
      <c r="G17" s="59"/>
      <c r="H17" s="1"/>
      <c r="I17" s="1"/>
      <c r="J17" s="16"/>
    </row>
    <row r="18" spans="1:10" s="21" customFormat="1" ht="27">
      <c r="A18" s="98"/>
      <c r="B18" s="3" t="s">
        <v>178</v>
      </c>
      <c r="C18" s="19">
        <v>10</v>
      </c>
      <c r="D18" s="19">
        <v>9.59</v>
      </c>
      <c r="E18" s="19">
        <v>5</v>
      </c>
      <c r="F18" s="81" t="s">
        <v>179</v>
      </c>
      <c r="G18" s="81" t="s">
        <v>180</v>
      </c>
      <c r="H18" s="20" t="s">
        <v>181</v>
      </c>
      <c r="I18" s="20" t="s">
        <v>182</v>
      </c>
      <c r="J18" s="19"/>
    </row>
    <row r="19" spans="1:10" s="21" customFormat="1" ht="27">
      <c r="A19" s="98"/>
      <c r="B19" s="3" t="s">
        <v>178</v>
      </c>
      <c r="C19" s="19">
        <v>5</v>
      </c>
      <c r="D19" s="19">
        <v>4.9400000000000004</v>
      </c>
      <c r="E19" s="19">
        <v>3</v>
      </c>
      <c r="F19" s="81" t="s">
        <v>179</v>
      </c>
      <c r="G19" s="81" t="s">
        <v>183</v>
      </c>
      <c r="H19" s="20" t="s">
        <v>184</v>
      </c>
      <c r="I19" s="20" t="s">
        <v>182</v>
      </c>
      <c r="J19" s="19"/>
    </row>
    <row r="20" spans="1:10" s="21" customFormat="1" ht="27">
      <c r="A20" s="98"/>
      <c r="B20" s="3" t="s">
        <v>178</v>
      </c>
      <c r="C20" s="19">
        <v>8</v>
      </c>
      <c r="D20" s="19">
        <v>8</v>
      </c>
      <c r="E20" s="19">
        <v>5.3</v>
      </c>
      <c r="F20" s="81" t="s">
        <v>179</v>
      </c>
      <c r="G20" s="81" t="s">
        <v>180</v>
      </c>
      <c r="H20" s="20" t="s">
        <v>185</v>
      </c>
      <c r="I20" s="20" t="s">
        <v>182</v>
      </c>
      <c r="J20" s="19"/>
    </row>
    <row r="21" spans="1:10" s="21" customFormat="1" ht="27">
      <c r="A21" s="95"/>
      <c r="B21" s="3" t="s">
        <v>178</v>
      </c>
      <c r="C21" s="19">
        <v>5</v>
      </c>
      <c r="D21" s="19">
        <v>5</v>
      </c>
      <c r="E21" s="19">
        <v>1</v>
      </c>
      <c r="F21" s="81" t="s">
        <v>179</v>
      </c>
      <c r="G21" s="81" t="s">
        <v>180</v>
      </c>
      <c r="H21" s="20" t="s">
        <v>186</v>
      </c>
      <c r="I21" s="20" t="s">
        <v>182</v>
      </c>
      <c r="J21" s="19"/>
    </row>
    <row r="22" spans="1:10" s="24" customFormat="1" ht="18" customHeight="1">
      <c r="A22" s="100" t="s">
        <v>49</v>
      </c>
      <c r="B22" s="69" t="s">
        <v>76</v>
      </c>
      <c r="C22" s="22"/>
      <c r="D22" s="22"/>
      <c r="E22" s="22">
        <f>SUM(E23:E26)</f>
        <v>5.7</v>
      </c>
      <c r="F22" s="82"/>
      <c r="G22" s="82"/>
      <c r="H22" s="23"/>
      <c r="I22" s="23"/>
      <c r="J22" s="22"/>
    </row>
    <row r="23" spans="1:10" s="24" customFormat="1" ht="27">
      <c r="A23" s="101"/>
      <c r="B23" s="3" t="s">
        <v>54</v>
      </c>
      <c r="C23" s="25">
        <v>15</v>
      </c>
      <c r="D23" s="25">
        <v>11.89</v>
      </c>
      <c r="E23" s="25">
        <v>3</v>
      </c>
      <c r="F23" s="63" t="s">
        <v>117</v>
      </c>
      <c r="G23" s="63" t="s">
        <v>10</v>
      </c>
      <c r="H23" s="4" t="s">
        <v>50</v>
      </c>
      <c r="I23" s="4" t="s">
        <v>8</v>
      </c>
      <c r="J23" s="22"/>
    </row>
    <row r="24" spans="1:10" s="24" customFormat="1" ht="27">
      <c r="A24" s="101"/>
      <c r="B24" s="3" t="s">
        <v>54</v>
      </c>
      <c r="C24" s="25">
        <v>3</v>
      </c>
      <c r="D24" s="25">
        <v>2.96</v>
      </c>
      <c r="E24" s="25">
        <v>0.7</v>
      </c>
      <c r="F24" s="63" t="s">
        <v>117</v>
      </c>
      <c r="G24" s="63" t="s">
        <v>118</v>
      </c>
      <c r="H24" s="4" t="s">
        <v>51</v>
      </c>
      <c r="I24" s="4" t="s">
        <v>8</v>
      </c>
      <c r="J24" s="22"/>
    </row>
    <row r="25" spans="1:10" s="24" customFormat="1" ht="27">
      <c r="A25" s="101"/>
      <c r="B25" s="3" t="s">
        <v>54</v>
      </c>
      <c r="C25" s="25">
        <v>2</v>
      </c>
      <c r="D25" s="25">
        <v>2</v>
      </c>
      <c r="E25" s="25">
        <v>1</v>
      </c>
      <c r="F25" s="63" t="s">
        <v>117</v>
      </c>
      <c r="G25" s="63" t="s">
        <v>119</v>
      </c>
      <c r="H25" s="4" t="s">
        <v>52</v>
      </c>
      <c r="I25" s="4" t="s">
        <v>8</v>
      </c>
      <c r="J25" s="22"/>
    </row>
    <row r="26" spans="1:10" s="24" customFormat="1" ht="27">
      <c r="A26" s="117"/>
      <c r="B26" s="3" t="s">
        <v>54</v>
      </c>
      <c r="C26" s="25">
        <v>4</v>
      </c>
      <c r="D26" s="25">
        <v>4</v>
      </c>
      <c r="E26" s="25">
        <v>1</v>
      </c>
      <c r="F26" s="63" t="s">
        <v>117</v>
      </c>
      <c r="G26" s="63" t="s">
        <v>120</v>
      </c>
      <c r="H26" s="4" t="s">
        <v>53</v>
      </c>
      <c r="I26" s="4" t="s">
        <v>8</v>
      </c>
      <c r="J26" s="22"/>
    </row>
    <row r="27" spans="1:10" s="24" customFormat="1" ht="21.75" customHeight="1">
      <c r="A27" s="108" t="s">
        <v>9</v>
      </c>
      <c r="B27" s="69" t="s">
        <v>76</v>
      </c>
      <c r="C27" s="22"/>
      <c r="D27" s="22"/>
      <c r="E27" s="22">
        <v>5.8</v>
      </c>
      <c r="F27" s="82"/>
      <c r="G27" s="82"/>
      <c r="H27" s="23"/>
      <c r="I27" s="23"/>
      <c r="J27" s="22"/>
    </row>
    <row r="28" spans="1:10" s="24" customFormat="1" ht="22.5" customHeight="1">
      <c r="A28" s="110"/>
      <c r="B28" s="3" t="s">
        <v>54</v>
      </c>
      <c r="C28" s="25">
        <v>8</v>
      </c>
      <c r="D28" s="25">
        <v>6.32</v>
      </c>
      <c r="E28" s="25">
        <v>5.8</v>
      </c>
      <c r="F28" s="63" t="s">
        <v>117</v>
      </c>
      <c r="G28" s="63" t="s">
        <v>121</v>
      </c>
      <c r="H28" s="18" t="s">
        <v>10</v>
      </c>
      <c r="I28" s="18" t="s">
        <v>8</v>
      </c>
      <c r="J28" s="22"/>
    </row>
    <row r="29" spans="1:10" s="24" customFormat="1" ht="18.75" customHeight="1">
      <c r="A29" s="94" t="s">
        <v>19</v>
      </c>
      <c r="B29" s="69" t="s">
        <v>76</v>
      </c>
      <c r="C29" s="22"/>
      <c r="D29" s="22"/>
      <c r="E29" s="22">
        <v>8.9</v>
      </c>
      <c r="F29" s="82"/>
      <c r="G29" s="82"/>
      <c r="H29" s="23"/>
      <c r="I29" s="23"/>
      <c r="J29" s="22"/>
    </row>
    <row r="30" spans="1:10" s="17" customFormat="1" ht="21" customHeight="1">
      <c r="A30" s="95"/>
      <c r="B30" s="3" t="s">
        <v>54</v>
      </c>
      <c r="C30" s="19">
        <v>50</v>
      </c>
      <c r="D30" s="19">
        <v>25</v>
      </c>
      <c r="E30" s="19">
        <v>8.9</v>
      </c>
      <c r="F30" s="81" t="s">
        <v>117</v>
      </c>
      <c r="G30" s="81" t="s">
        <v>121</v>
      </c>
      <c r="H30" s="20" t="s">
        <v>56</v>
      </c>
      <c r="I30" s="20" t="s">
        <v>20</v>
      </c>
      <c r="J30" s="16"/>
    </row>
    <row r="31" spans="1:10" s="17" customFormat="1" ht="18" customHeight="1">
      <c r="A31" s="108" t="s">
        <v>7</v>
      </c>
      <c r="B31" s="69" t="s">
        <v>76</v>
      </c>
      <c r="C31" s="19"/>
      <c r="D31" s="19"/>
      <c r="E31" s="22">
        <f>SUM(E32:E36)</f>
        <v>12.9</v>
      </c>
      <c r="F31" s="82"/>
      <c r="G31" s="82"/>
      <c r="H31" s="20"/>
      <c r="I31" s="20"/>
      <c r="J31" s="16"/>
    </row>
    <row r="32" spans="1:10" s="24" customFormat="1" ht="27">
      <c r="A32" s="109"/>
      <c r="B32" s="3" t="s">
        <v>54</v>
      </c>
      <c r="C32" s="25">
        <v>14</v>
      </c>
      <c r="D32" s="25">
        <v>2</v>
      </c>
      <c r="E32" s="25">
        <v>2</v>
      </c>
      <c r="F32" s="63" t="s">
        <v>117</v>
      </c>
      <c r="G32" s="63" t="s">
        <v>121</v>
      </c>
      <c r="H32" s="18" t="s">
        <v>11</v>
      </c>
      <c r="I32" s="18" t="s">
        <v>8</v>
      </c>
      <c r="J32" s="22"/>
    </row>
    <row r="33" spans="1:10" s="24" customFormat="1" ht="27">
      <c r="A33" s="109"/>
      <c r="B33" s="3" t="s">
        <v>54</v>
      </c>
      <c r="C33" s="25">
        <v>2</v>
      </c>
      <c r="D33" s="25">
        <v>2</v>
      </c>
      <c r="E33" s="25">
        <v>2</v>
      </c>
      <c r="F33" s="63" t="s">
        <v>117</v>
      </c>
      <c r="G33" s="63" t="s">
        <v>121</v>
      </c>
      <c r="H33" s="18" t="s">
        <v>12</v>
      </c>
      <c r="I33" s="18" t="s">
        <v>8</v>
      </c>
      <c r="J33" s="22"/>
    </row>
    <row r="34" spans="1:10" s="24" customFormat="1" ht="27">
      <c r="A34" s="109"/>
      <c r="B34" s="3" t="s">
        <v>54</v>
      </c>
      <c r="C34" s="25">
        <v>12</v>
      </c>
      <c r="D34" s="25">
        <v>2</v>
      </c>
      <c r="E34" s="25">
        <v>2</v>
      </c>
      <c r="F34" s="63" t="s">
        <v>117</v>
      </c>
      <c r="G34" s="63" t="s">
        <v>122</v>
      </c>
      <c r="H34" s="18" t="s">
        <v>13</v>
      </c>
      <c r="I34" s="18" t="s">
        <v>8</v>
      </c>
      <c r="J34" s="22"/>
    </row>
    <row r="35" spans="1:10" s="24" customFormat="1" ht="27">
      <c r="A35" s="109"/>
      <c r="B35" s="3" t="s">
        <v>54</v>
      </c>
      <c r="C35" s="25">
        <v>15</v>
      </c>
      <c r="D35" s="25">
        <v>4</v>
      </c>
      <c r="E35" s="25">
        <v>2.9</v>
      </c>
      <c r="F35" s="63" t="s">
        <v>117</v>
      </c>
      <c r="G35" s="63" t="s">
        <v>121</v>
      </c>
      <c r="H35" s="18" t="s">
        <v>14</v>
      </c>
      <c r="I35" s="18" t="s">
        <v>8</v>
      </c>
      <c r="J35" s="22"/>
    </row>
    <row r="36" spans="1:10" s="24" customFormat="1" ht="27">
      <c r="A36" s="110"/>
      <c r="B36" s="3" t="s">
        <v>54</v>
      </c>
      <c r="C36" s="25">
        <v>4</v>
      </c>
      <c r="D36" s="25">
        <v>4</v>
      </c>
      <c r="E36" s="25">
        <v>4</v>
      </c>
      <c r="F36" s="63" t="s">
        <v>117</v>
      </c>
      <c r="G36" s="63" t="s">
        <v>121</v>
      </c>
      <c r="H36" s="18" t="s">
        <v>15</v>
      </c>
      <c r="I36" s="18" t="s">
        <v>8</v>
      </c>
      <c r="J36" s="22"/>
    </row>
    <row r="37" spans="1:10" s="24" customFormat="1" ht="18" customHeight="1">
      <c r="A37" s="108" t="s">
        <v>48</v>
      </c>
      <c r="B37" s="69" t="s">
        <v>76</v>
      </c>
      <c r="C37" s="25"/>
      <c r="D37" s="25"/>
      <c r="E37" s="26">
        <v>1.5</v>
      </c>
      <c r="F37" s="83"/>
      <c r="G37" s="83"/>
      <c r="H37" s="18"/>
      <c r="I37" s="18"/>
      <c r="J37" s="22"/>
    </row>
    <row r="38" spans="1:10" s="24" customFormat="1" ht="27">
      <c r="A38" s="110"/>
      <c r="B38" s="3" t="s">
        <v>54</v>
      </c>
      <c r="C38" s="27">
        <v>4</v>
      </c>
      <c r="D38" s="27">
        <v>3.4</v>
      </c>
      <c r="E38" s="27">
        <v>1.5</v>
      </c>
      <c r="F38" s="63" t="s">
        <v>117</v>
      </c>
      <c r="G38" s="60" t="s">
        <v>122</v>
      </c>
      <c r="H38" s="18" t="s">
        <v>13</v>
      </c>
      <c r="I38" s="18" t="s">
        <v>8</v>
      </c>
      <c r="J38" s="22"/>
    </row>
    <row r="39" spans="1:10" s="24" customFormat="1" ht="18" customHeight="1">
      <c r="A39" s="102" t="s">
        <v>47</v>
      </c>
      <c r="B39" s="69" t="s">
        <v>76</v>
      </c>
      <c r="C39" s="27"/>
      <c r="D39" s="27"/>
      <c r="E39" s="28">
        <f>SUM(E40:E43)</f>
        <v>2.8</v>
      </c>
      <c r="F39" s="84"/>
      <c r="G39" s="84"/>
      <c r="H39" s="29"/>
      <c r="I39" s="29"/>
      <c r="J39" s="22"/>
    </row>
    <row r="40" spans="1:10" s="17" customFormat="1" ht="27">
      <c r="A40" s="103"/>
      <c r="B40" s="3" t="s">
        <v>54</v>
      </c>
      <c r="C40" s="64">
        <v>3</v>
      </c>
      <c r="D40" s="64">
        <v>1.57</v>
      </c>
      <c r="E40" s="64">
        <v>1</v>
      </c>
      <c r="F40" s="58" t="s">
        <v>117</v>
      </c>
      <c r="G40" s="58" t="s">
        <v>85</v>
      </c>
      <c r="H40" s="1" t="s">
        <v>44</v>
      </c>
      <c r="I40" s="1" t="s">
        <v>8</v>
      </c>
      <c r="J40" s="16"/>
    </row>
    <row r="41" spans="1:10" s="17" customFormat="1" ht="27">
      <c r="A41" s="103"/>
      <c r="B41" s="3" t="s">
        <v>54</v>
      </c>
      <c r="C41" s="64">
        <v>1</v>
      </c>
      <c r="D41" s="64">
        <v>0.91</v>
      </c>
      <c r="E41" s="64">
        <v>0.7</v>
      </c>
      <c r="F41" s="58" t="s">
        <v>117</v>
      </c>
      <c r="G41" s="58" t="s">
        <v>121</v>
      </c>
      <c r="H41" s="1" t="s">
        <v>45</v>
      </c>
      <c r="I41" s="1" t="s">
        <v>8</v>
      </c>
      <c r="J41" s="16"/>
    </row>
    <row r="42" spans="1:10" s="17" customFormat="1" ht="27">
      <c r="A42" s="103"/>
      <c r="B42" s="3" t="s">
        <v>54</v>
      </c>
      <c r="C42" s="64">
        <v>0.3</v>
      </c>
      <c r="D42" s="64">
        <v>0.3</v>
      </c>
      <c r="E42" s="64">
        <v>0.2</v>
      </c>
      <c r="F42" s="58" t="s">
        <v>117</v>
      </c>
      <c r="G42" s="58" t="s">
        <v>91</v>
      </c>
      <c r="H42" s="1" t="s">
        <v>46</v>
      </c>
      <c r="I42" s="1" t="s">
        <v>8</v>
      </c>
      <c r="J42" s="16"/>
    </row>
    <row r="43" spans="1:10" s="17" customFormat="1" ht="27">
      <c r="A43" s="111"/>
      <c r="B43" s="3" t="s">
        <v>54</v>
      </c>
      <c r="C43" s="64">
        <v>11</v>
      </c>
      <c r="D43" s="64">
        <v>5.65</v>
      </c>
      <c r="E43" s="64">
        <v>0.9</v>
      </c>
      <c r="F43" s="58" t="s">
        <v>117</v>
      </c>
      <c r="G43" s="58" t="s">
        <v>121</v>
      </c>
      <c r="H43" s="1" t="s">
        <v>62</v>
      </c>
      <c r="I43" s="1" t="s">
        <v>8</v>
      </c>
      <c r="J43" s="16"/>
    </row>
    <row r="44" spans="1:10" s="17" customFormat="1" ht="18" customHeight="1">
      <c r="A44" s="94" t="s">
        <v>21</v>
      </c>
      <c r="B44" s="69" t="s">
        <v>76</v>
      </c>
      <c r="C44" s="64"/>
      <c r="D44" s="64"/>
      <c r="E44" s="2">
        <v>2.2999999999999998</v>
      </c>
      <c r="F44" s="59"/>
      <c r="G44" s="59"/>
      <c r="H44" s="1"/>
      <c r="I44" s="1"/>
      <c r="J44" s="16"/>
    </row>
    <row r="45" spans="1:10" s="17" customFormat="1" ht="40.5">
      <c r="A45" s="95"/>
      <c r="B45" s="3" t="s">
        <v>54</v>
      </c>
      <c r="C45" s="19">
        <v>18</v>
      </c>
      <c r="D45" s="19">
        <v>10</v>
      </c>
      <c r="E45" s="19">
        <v>2.2999999999999998</v>
      </c>
      <c r="F45" s="81" t="s">
        <v>123</v>
      </c>
      <c r="G45" s="81" t="s">
        <v>124</v>
      </c>
      <c r="H45" s="20" t="s">
        <v>60</v>
      </c>
      <c r="I45" s="20" t="s">
        <v>22</v>
      </c>
      <c r="J45" s="16"/>
    </row>
    <row r="46" spans="1:10" s="17" customFormat="1" ht="14.25">
      <c r="A46" s="106" t="s">
        <v>23</v>
      </c>
      <c r="B46" s="69" t="s">
        <v>76</v>
      </c>
      <c r="C46" s="19"/>
      <c r="D46" s="19"/>
      <c r="E46" s="22">
        <f>E45</f>
        <v>2.2999999999999998</v>
      </c>
      <c r="F46" s="82"/>
      <c r="G46" s="82"/>
      <c r="H46" s="20"/>
      <c r="I46" s="20"/>
      <c r="J46" s="16"/>
    </row>
    <row r="47" spans="1:10" s="31" customFormat="1" ht="40.5">
      <c r="A47" s="112"/>
      <c r="B47" s="3" t="s">
        <v>54</v>
      </c>
      <c r="C47" s="27">
        <v>1</v>
      </c>
      <c r="D47" s="27">
        <v>1</v>
      </c>
      <c r="E47" s="27">
        <v>1</v>
      </c>
      <c r="F47" s="61" t="s">
        <v>123</v>
      </c>
      <c r="G47" s="58" t="s">
        <v>121</v>
      </c>
      <c r="H47" s="30" t="s">
        <v>24</v>
      </c>
      <c r="I47" s="30" t="s">
        <v>8</v>
      </c>
      <c r="J47" s="20"/>
    </row>
    <row r="48" spans="1:10" s="31" customFormat="1" ht="40.5">
      <c r="A48" s="107"/>
      <c r="B48" s="3" t="s">
        <v>54</v>
      </c>
      <c r="C48" s="27">
        <v>2</v>
      </c>
      <c r="D48" s="27">
        <v>2</v>
      </c>
      <c r="E48" s="27">
        <v>1.3</v>
      </c>
      <c r="F48" s="61" t="s">
        <v>123</v>
      </c>
      <c r="G48" s="85" t="s">
        <v>86</v>
      </c>
      <c r="H48" s="30" t="s">
        <v>25</v>
      </c>
      <c r="I48" s="30" t="s">
        <v>8</v>
      </c>
      <c r="J48" s="20"/>
    </row>
    <row r="49" spans="1:10" s="17" customFormat="1" ht="19.5" customHeight="1">
      <c r="A49" s="106" t="s">
        <v>26</v>
      </c>
      <c r="B49" s="69" t="s">
        <v>76</v>
      </c>
      <c r="C49" s="27"/>
      <c r="D49" s="27"/>
      <c r="E49" s="28">
        <f>SUM(E47:E48)</f>
        <v>2.2999999999999998</v>
      </c>
      <c r="F49" s="84"/>
      <c r="G49" s="84"/>
      <c r="H49" s="30"/>
      <c r="I49" s="30"/>
      <c r="J49" s="16"/>
    </row>
    <row r="50" spans="1:10" s="17" customFormat="1" ht="27">
      <c r="A50" s="107"/>
      <c r="B50" s="3" t="s">
        <v>54</v>
      </c>
      <c r="C50" s="27">
        <v>6</v>
      </c>
      <c r="D50" s="27">
        <v>6</v>
      </c>
      <c r="E50" s="27">
        <v>2.2999999999999998</v>
      </c>
      <c r="F50" s="61" t="s">
        <v>125</v>
      </c>
      <c r="G50" s="61" t="s">
        <v>126</v>
      </c>
      <c r="H50" s="30" t="s">
        <v>34</v>
      </c>
      <c r="I50" s="30" t="s">
        <v>8</v>
      </c>
      <c r="J50" s="16"/>
    </row>
    <row r="51" spans="1:10" s="17" customFormat="1" ht="18" customHeight="1">
      <c r="A51" s="114" t="s">
        <v>29</v>
      </c>
      <c r="B51" s="69" t="s">
        <v>76</v>
      </c>
      <c r="C51" s="27"/>
      <c r="D51" s="27"/>
      <c r="E51" s="28">
        <v>14.1</v>
      </c>
      <c r="F51" s="84"/>
      <c r="G51" s="84"/>
      <c r="H51" s="30"/>
      <c r="I51" s="30"/>
      <c r="J51" s="16"/>
    </row>
    <row r="52" spans="1:10" s="17" customFormat="1" ht="27">
      <c r="A52" s="115"/>
      <c r="B52" s="3" t="s">
        <v>54</v>
      </c>
      <c r="C52" s="32">
        <v>20</v>
      </c>
      <c r="D52" s="32">
        <v>17.760000000000002</v>
      </c>
      <c r="E52" s="32">
        <v>10</v>
      </c>
      <c r="F52" s="85" t="s">
        <v>127</v>
      </c>
      <c r="G52" s="85" t="s">
        <v>128</v>
      </c>
      <c r="H52" s="30" t="s">
        <v>78</v>
      </c>
      <c r="I52" s="30" t="s">
        <v>8</v>
      </c>
      <c r="J52" s="16"/>
    </row>
    <row r="53" spans="1:10" s="17" customFormat="1" ht="27">
      <c r="A53" s="116"/>
      <c r="B53" s="3" t="s">
        <v>54</v>
      </c>
      <c r="C53" s="32">
        <v>8</v>
      </c>
      <c r="D53" s="32">
        <v>8</v>
      </c>
      <c r="E53" s="32">
        <v>4.0999999999999996</v>
      </c>
      <c r="F53" s="85" t="s">
        <v>127</v>
      </c>
      <c r="G53" s="85" t="s">
        <v>86</v>
      </c>
      <c r="H53" s="30" t="s">
        <v>79</v>
      </c>
      <c r="I53" s="30" t="s">
        <v>8</v>
      </c>
      <c r="J53" s="16"/>
    </row>
    <row r="54" spans="1:10" s="17" customFormat="1" ht="18" customHeight="1">
      <c r="A54" s="106" t="s">
        <v>5</v>
      </c>
      <c r="B54" s="69" t="s">
        <v>76</v>
      </c>
      <c r="C54" s="27"/>
      <c r="D54" s="27"/>
      <c r="E54" s="28">
        <v>2.1</v>
      </c>
      <c r="F54" s="84"/>
      <c r="G54" s="84"/>
      <c r="H54" s="30"/>
      <c r="I54" s="30"/>
      <c r="J54" s="16"/>
    </row>
    <row r="55" spans="1:10" s="21" customFormat="1" ht="27">
      <c r="A55" s="112"/>
      <c r="B55" s="3" t="s">
        <v>54</v>
      </c>
      <c r="C55" s="27">
        <v>1.8</v>
      </c>
      <c r="D55" s="27">
        <v>1.2</v>
      </c>
      <c r="E55" s="27">
        <v>0.35</v>
      </c>
      <c r="F55" s="61" t="s">
        <v>117</v>
      </c>
      <c r="G55" s="61" t="s">
        <v>119</v>
      </c>
      <c r="H55" s="30" t="s">
        <v>35</v>
      </c>
      <c r="I55" s="20" t="s">
        <v>1</v>
      </c>
      <c r="J55" s="19"/>
    </row>
    <row r="56" spans="1:10" s="21" customFormat="1" ht="27">
      <c r="A56" s="112"/>
      <c r="B56" s="3" t="s">
        <v>54</v>
      </c>
      <c r="C56" s="27">
        <v>1</v>
      </c>
      <c r="D56" s="27">
        <v>0.98</v>
      </c>
      <c r="E56" s="27">
        <v>0.8</v>
      </c>
      <c r="F56" s="61" t="s">
        <v>117</v>
      </c>
      <c r="G56" s="61" t="s">
        <v>46</v>
      </c>
      <c r="H56" s="30" t="s">
        <v>16</v>
      </c>
      <c r="I56" s="20" t="s">
        <v>1</v>
      </c>
      <c r="J56" s="19"/>
    </row>
    <row r="57" spans="1:10" s="21" customFormat="1" ht="27">
      <c r="A57" s="107"/>
      <c r="B57" s="3" t="s">
        <v>54</v>
      </c>
      <c r="C57" s="27">
        <v>7</v>
      </c>
      <c r="D57" s="27">
        <v>0.95</v>
      </c>
      <c r="E57" s="27">
        <v>0.95</v>
      </c>
      <c r="F57" s="61" t="s">
        <v>117</v>
      </c>
      <c r="G57" s="61" t="s">
        <v>129</v>
      </c>
      <c r="H57" s="30" t="s">
        <v>17</v>
      </c>
      <c r="I57" s="20" t="s">
        <v>1</v>
      </c>
      <c r="J57" s="19"/>
    </row>
    <row r="58" spans="1:10" s="24" customFormat="1" ht="18.75" customHeight="1">
      <c r="A58" s="106" t="s">
        <v>6</v>
      </c>
      <c r="B58" s="69" t="s">
        <v>76</v>
      </c>
      <c r="C58" s="28"/>
      <c r="D58" s="28"/>
      <c r="E58" s="28">
        <v>0.5</v>
      </c>
      <c r="F58" s="84"/>
      <c r="G58" s="84"/>
      <c r="H58" s="33"/>
      <c r="I58" s="23"/>
      <c r="J58" s="22"/>
    </row>
    <row r="59" spans="1:10" s="24" customFormat="1" ht="27">
      <c r="A59" s="107"/>
      <c r="B59" s="3" t="s">
        <v>54</v>
      </c>
      <c r="C59" s="27">
        <v>4</v>
      </c>
      <c r="D59" s="27">
        <v>4</v>
      </c>
      <c r="E59" s="27">
        <v>0.5</v>
      </c>
      <c r="F59" s="61" t="s">
        <v>117</v>
      </c>
      <c r="G59" s="61" t="s">
        <v>95</v>
      </c>
      <c r="H59" s="30" t="s">
        <v>18</v>
      </c>
      <c r="I59" s="20" t="s">
        <v>1</v>
      </c>
      <c r="J59" s="22"/>
    </row>
    <row r="60" spans="1:10" s="24" customFormat="1" ht="17.25" customHeight="1">
      <c r="A60" s="106" t="s">
        <v>27</v>
      </c>
      <c r="B60" s="69" t="s">
        <v>76</v>
      </c>
      <c r="C60" s="28"/>
      <c r="D60" s="28"/>
      <c r="E60" s="28">
        <v>1.8</v>
      </c>
      <c r="F60" s="84"/>
      <c r="G60" s="84"/>
      <c r="H60" s="33"/>
      <c r="I60" s="23"/>
      <c r="J60" s="22"/>
    </row>
    <row r="61" spans="1:10" s="24" customFormat="1" ht="27">
      <c r="A61" s="107"/>
      <c r="B61" s="3" t="s">
        <v>65</v>
      </c>
      <c r="C61" s="27">
        <v>32</v>
      </c>
      <c r="D61" s="27">
        <v>29.11</v>
      </c>
      <c r="E61" s="27">
        <v>1.8</v>
      </c>
      <c r="F61" s="61" t="s">
        <v>130</v>
      </c>
      <c r="G61" s="61" t="s">
        <v>195</v>
      </c>
      <c r="H61" s="30" t="s">
        <v>196</v>
      </c>
      <c r="I61" s="30" t="s">
        <v>193</v>
      </c>
      <c r="J61" s="22"/>
    </row>
    <row r="62" spans="1:10" s="24" customFormat="1" ht="18" customHeight="1">
      <c r="A62" s="124" t="s">
        <v>63</v>
      </c>
      <c r="B62" s="69" t="s">
        <v>76</v>
      </c>
      <c r="C62" s="27"/>
      <c r="D62" s="27"/>
      <c r="E62" s="28">
        <v>9</v>
      </c>
      <c r="F62" s="84"/>
      <c r="G62" s="84"/>
      <c r="H62" s="30"/>
      <c r="I62" s="30"/>
      <c r="J62" s="22"/>
    </row>
    <row r="63" spans="1:10" s="24" customFormat="1" ht="21.75" customHeight="1">
      <c r="A63" s="125"/>
      <c r="B63" s="34" t="s">
        <v>64</v>
      </c>
      <c r="C63" s="35">
        <v>70</v>
      </c>
      <c r="D63" s="35">
        <v>38.72</v>
      </c>
      <c r="E63" s="35">
        <v>9</v>
      </c>
      <c r="F63" s="86" t="s">
        <v>127</v>
      </c>
      <c r="G63" s="86" t="s">
        <v>194</v>
      </c>
      <c r="H63" s="34" t="s">
        <v>66</v>
      </c>
      <c r="I63" s="34" t="s">
        <v>8</v>
      </c>
      <c r="J63" s="22"/>
    </row>
    <row r="64" spans="1:10" s="24" customFormat="1" ht="21" customHeight="1">
      <c r="A64" s="108" t="s">
        <v>28</v>
      </c>
      <c r="B64" s="69" t="s">
        <v>76</v>
      </c>
      <c r="C64" s="36"/>
      <c r="D64" s="36"/>
      <c r="E64" s="37">
        <v>2.4</v>
      </c>
      <c r="F64" s="62"/>
      <c r="G64" s="62"/>
      <c r="H64" s="36"/>
      <c r="I64" s="36"/>
      <c r="J64" s="22"/>
    </row>
    <row r="65" spans="1:10" s="24" customFormat="1" ht="27">
      <c r="A65" s="110"/>
      <c r="B65" s="3" t="s">
        <v>54</v>
      </c>
      <c r="C65" s="25">
        <v>60</v>
      </c>
      <c r="D65" s="25">
        <v>33.54</v>
      </c>
      <c r="E65" s="25">
        <v>2.4</v>
      </c>
      <c r="F65" s="63" t="s">
        <v>127</v>
      </c>
      <c r="G65" s="63" t="s">
        <v>88</v>
      </c>
      <c r="H65" s="18" t="s">
        <v>61</v>
      </c>
      <c r="I65" s="20" t="s">
        <v>1</v>
      </c>
      <c r="J65" s="22"/>
    </row>
    <row r="66" spans="1:10" s="24" customFormat="1" ht="21" customHeight="1">
      <c r="A66" s="108" t="s">
        <v>30</v>
      </c>
      <c r="B66" s="69" t="s">
        <v>76</v>
      </c>
      <c r="C66" s="27"/>
      <c r="D66" s="27"/>
      <c r="E66" s="28">
        <v>4.7</v>
      </c>
      <c r="F66" s="84"/>
      <c r="G66" s="84"/>
      <c r="H66" s="30"/>
      <c r="I66" s="30"/>
      <c r="J66" s="22"/>
    </row>
    <row r="67" spans="1:10" s="24" customFormat="1" ht="27">
      <c r="A67" s="109"/>
      <c r="B67" s="3" t="s">
        <v>54</v>
      </c>
      <c r="C67" s="25">
        <v>21.48</v>
      </c>
      <c r="D67" s="25">
        <v>9.9499999999999993</v>
      </c>
      <c r="E67" s="25">
        <v>1.7</v>
      </c>
      <c r="F67" s="63" t="s">
        <v>117</v>
      </c>
      <c r="G67" s="61" t="s">
        <v>121</v>
      </c>
      <c r="H67" s="18" t="s">
        <v>31</v>
      </c>
      <c r="I67" s="18" t="s">
        <v>8</v>
      </c>
      <c r="J67" s="22"/>
    </row>
    <row r="68" spans="1:10" s="24" customFormat="1" ht="27">
      <c r="A68" s="109"/>
      <c r="B68" s="3" t="s">
        <v>54</v>
      </c>
      <c r="C68" s="25">
        <v>5.23</v>
      </c>
      <c r="D68" s="25">
        <v>4.2300000000000004</v>
      </c>
      <c r="E68" s="25">
        <v>1</v>
      </c>
      <c r="F68" s="63" t="s">
        <v>117</v>
      </c>
      <c r="G68" s="61" t="s">
        <v>121</v>
      </c>
      <c r="H68" s="18" t="s">
        <v>32</v>
      </c>
      <c r="I68" s="18" t="s">
        <v>8</v>
      </c>
      <c r="J68" s="22"/>
    </row>
    <row r="69" spans="1:10" s="24" customFormat="1" ht="27">
      <c r="A69" s="110"/>
      <c r="B69" s="3" t="s">
        <v>54</v>
      </c>
      <c r="C69" s="25">
        <v>14.5</v>
      </c>
      <c r="D69" s="25">
        <v>9.09</v>
      </c>
      <c r="E69" s="25">
        <v>2</v>
      </c>
      <c r="F69" s="63" t="s">
        <v>117</v>
      </c>
      <c r="G69" s="61" t="s">
        <v>121</v>
      </c>
      <c r="H69" s="18" t="s">
        <v>33</v>
      </c>
      <c r="I69" s="18" t="s">
        <v>8</v>
      </c>
      <c r="J69" s="22"/>
    </row>
    <row r="70" spans="1:10" s="38" customFormat="1" ht="36.75" customHeight="1">
      <c r="A70" s="96" t="s">
        <v>80</v>
      </c>
      <c r="B70" s="97"/>
      <c r="C70" s="69"/>
      <c r="D70" s="69"/>
      <c r="E70" s="69">
        <f>E71+E78+E81</f>
        <v>101.3</v>
      </c>
      <c r="F70" s="69"/>
      <c r="G70" s="69"/>
      <c r="H70" s="68"/>
      <c r="I70" s="69"/>
      <c r="J70" s="69"/>
    </row>
    <row r="71" spans="1:10" s="38" customFormat="1" ht="14.25">
      <c r="A71" s="102" t="s">
        <v>81</v>
      </c>
      <c r="B71" s="66" t="s">
        <v>82</v>
      </c>
      <c r="C71" s="66"/>
      <c r="D71" s="69"/>
      <c r="E71" s="66">
        <f>SUM(E72:E77)</f>
        <v>97.1</v>
      </c>
      <c r="F71" s="66"/>
      <c r="G71" s="66"/>
      <c r="H71" s="39"/>
      <c r="I71" s="69"/>
      <c r="J71" s="69"/>
    </row>
    <row r="72" spans="1:10" s="38" customFormat="1" ht="27">
      <c r="A72" s="104"/>
      <c r="B72" s="105" t="s">
        <v>90</v>
      </c>
      <c r="C72" s="105"/>
      <c r="D72" s="5"/>
      <c r="E72" s="64">
        <v>20.567692999999998</v>
      </c>
      <c r="F72" s="40" t="s">
        <v>84</v>
      </c>
      <c r="G72" s="40" t="s">
        <v>85</v>
      </c>
      <c r="H72" s="41" t="s">
        <v>44</v>
      </c>
      <c r="I72" s="40" t="s">
        <v>92</v>
      </c>
      <c r="J72" s="40"/>
    </row>
    <row r="73" spans="1:10" s="38" customFormat="1" ht="27">
      <c r="A73" s="104"/>
      <c r="B73" s="127" t="s">
        <v>90</v>
      </c>
      <c r="C73" s="127"/>
      <c r="D73" s="6"/>
      <c r="E73" s="64">
        <v>32.700000000000003</v>
      </c>
      <c r="F73" s="40" t="s">
        <v>84</v>
      </c>
      <c r="G73" s="42" t="s">
        <v>85</v>
      </c>
      <c r="H73" s="41" t="s">
        <v>44</v>
      </c>
      <c r="I73" s="40" t="s">
        <v>197</v>
      </c>
      <c r="J73" s="40"/>
    </row>
    <row r="74" spans="1:10" s="38" customFormat="1" ht="27">
      <c r="A74" s="104"/>
      <c r="B74" s="128" t="s">
        <v>90</v>
      </c>
      <c r="C74" s="105"/>
      <c r="D74" s="5"/>
      <c r="E74" s="64">
        <v>16.832307</v>
      </c>
      <c r="F74" s="43" t="s">
        <v>84</v>
      </c>
      <c r="G74" s="70" t="s">
        <v>88</v>
      </c>
      <c r="H74" s="44" t="s">
        <v>89</v>
      </c>
      <c r="I74" s="70" t="s">
        <v>197</v>
      </c>
      <c r="J74" s="40"/>
    </row>
    <row r="75" spans="1:10" s="38" customFormat="1" ht="27">
      <c r="A75" s="104"/>
      <c r="B75" s="127" t="s">
        <v>90</v>
      </c>
      <c r="C75" s="127"/>
      <c r="D75" s="7"/>
      <c r="E75" s="64">
        <v>4</v>
      </c>
      <c r="F75" s="40" t="s">
        <v>84</v>
      </c>
      <c r="G75" s="45" t="s">
        <v>91</v>
      </c>
      <c r="H75" s="41" t="s">
        <v>46</v>
      </c>
      <c r="I75" s="40" t="s">
        <v>92</v>
      </c>
      <c r="J75" s="19"/>
    </row>
    <row r="76" spans="1:10">
      <c r="A76" s="104"/>
      <c r="B76" s="127" t="s">
        <v>90</v>
      </c>
      <c r="C76" s="127"/>
      <c r="D76" s="46"/>
      <c r="E76" s="19">
        <v>11</v>
      </c>
      <c r="F76" s="19" t="s">
        <v>93</v>
      </c>
      <c r="G76" s="19" t="s">
        <v>91</v>
      </c>
      <c r="H76" s="41" t="s">
        <v>46</v>
      </c>
      <c r="I76" s="19" t="s">
        <v>8</v>
      </c>
      <c r="J76" s="19"/>
    </row>
    <row r="77" spans="1:10" ht="27">
      <c r="A77" s="104"/>
      <c r="B77" s="127" t="s">
        <v>90</v>
      </c>
      <c r="C77" s="127"/>
      <c r="D77" s="8"/>
      <c r="E77" s="65">
        <v>12</v>
      </c>
      <c r="F77" s="47" t="s">
        <v>84</v>
      </c>
      <c r="G77" s="65" t="s">
        <v>94</v>
      </c>
      <c r="H77" s="9" t="s">
        <v>95</v>
      </c>
      <c r="I77" s="40" t="s">
        <v>92</v>
      </c>
      <c r="J77" s="19"/>
    </row>
    <row r="78" spans="1:10" ht="14.25">
      <c r="A78" s="94" t="s">
        <v>96</v>
      </c>
      <c r="B78" s="69" t="s">
        <v>82</v>
      </c>
      <c r="C78" s="64"/>
      <c r="D78" s="64"/>
      <c r="E78" s="2">
        <f>E79+E80</f>
        <v>3.5</v>
      </c>
      <c r="F78" s="2"/>
      <c r="G78" s="2"/>
      <c r="H78" s="10"/>
      <c r="I78" s="64"/>
      <c r="J78" s="19"/>
    </row>
    <row r="79" spans="1:10" ht="27">
      <c r="A79" s="98"/>
      <c r="B79" s="99" t="s">
        <v>90</v>
      </c>
      <c r="C79" s="99"/>
      <c r="D79" s="19"/>
      <c r="E79" s="19">
        <v>2</v>
      </c>
      <c r="F79" s="48" t="s">
        <v>97</v>
      </c>
      <c r="G79" s="19" t="s">
        <v>94</v>
      </c>
      <c r="H79" s="49" t="s">
        <v>95</v>
      </c>
      <c r="I79" s="50" t="s">
        <v>8</v>
      </c>
      <c r="J79" s="19"/>
    </row>
    <row r="80" spans="1:10" ht="27">
      <c r="A80" s="98"/>
      <c r="B80" s="99" t="s">
        <v>90</v>
      </c>
      <c r="C80" s="99"/>
      <c r="D80" s="19"/>
      <c r="E80" s="19">
        <v>1.5</v>
      </c>
      <c r="F80" s="19" t="s">
        <v>97</v>
      </c>
      <c r="G80" s="19" t="s">
        <v>86</v>
      </c>
      <c r="H80" s="49" t="s">
        <v>87</v>
      </c>
      <c r="I80" s="50" t="s">
        <v>8</v>
      </c>
      <c r="J80" s="19"/>
    </row>
    <row r="81" spans="1:10" ht="14.25">
      <c r="A81" s="100" t="s">
        <v>98</v>
      </c>
      <c r="B81" s="69" t="s">
        <v>82</v>
      </c>
      <c r="C81" s="22"/>
      <c r="D81" s="22"/>
      <c r="E81" s="22">
        <f>E82</f>
        <v>0.7</v>
      </c>
      <c r="F81" s="22"/>
      <c r="G81" s="22"/>
      <c r="H81" s="51"/>
      <c r="I81" s="22"/>
      <c r="J81" s="22"/>
    </row>
    <row r="82" spans="1:10" ht="27">
      <c r="A82" s="101"/>
      <c r="B82" s="52" t="s">
        <v>90</v>
      </c>
      <c r="C82" s="25"/>
      <c r="D82" s="25"/>
      <c r="E82" s="25">
        <v>0.7</v>
      </c>
      <c r="F82" s="25" t="s">
        <v>99</v>
      </c>
      <c r="G82" s="21" t="s">
        <v>124</v>
      </c>
      <c r="H82" s="53" t="s">
        <v>95</v>
      </c>
      <c r="I82" s="52" t="s">
        <v>8</v>
      </c>
      <c r="J82" s="22"/>
    </row>
    <row r="83" spans="1:10" ht="32.25" customHeight="1">
      <c r="A83" s="96" t="s">
        <v>100</v>
      </c>
      <c r="B83" s="97"/>
      <c r="C83" s="69"/>
      <c r="D83" s="69"/>
      <c r="E83" s="69">
        <v>39.4</v>
      </c>
      <c r="F83" s="69"/>
      <c r="G83" s="69"/>
      <c r="H83" s="69"/>
      <c r="I83" s="69"/>
      <c r="J83" s="69"/>
    </row>
    <row r="84" spans="1:10" ht="14.25">
      <c r="A84" s="102" t="s">
        <v>101</v>
      </c>
      <c r="B84" s="69" t="s">
        <v>82</v>
      </c>
      <c r="C84" s="69"/>
      <c r="D84" s="69"/>
      <c r="E84" s="69">
        <v>39.4</v>
      </c>
      <c r="F84" s="69"/>
      <c r="G84" s="69"/>
      <c r="H84" s="69"/>
      <c r="I84" s="69"/>
      <c r="J84" s="69"/>
    </row>
    <row r="85" spans="1:10" ht="27">
      <c r="A85" s="103"/>
      <c r="B85" s="11" t="s">
        <v>102</v>
      </c>
      <c r="C85" s="64"/>
      <c r="D85" s="64"/>
      <c r="E85" s="64">
        <v>39.4</v>
      </c>
      <c r="F85" s="12" t="s">
        <v>103</v>
      </c>
      <c r="G85" s="12" t="s">
        <v>107</v>
      </c>
      <c r="H85" s="12" t="s">
        <v>104</v>
      </c>
      <c r="I85" s="1" t="s">
        <v>198</v>
      </c>
      <c r="J85" s="16"/>
    </row>
    <row r="86" spans="1:10" ht="31.5" customHeight="1">
      <c r="A86" s="96" t="s">
        <v>114</v>
      </c>
      <c r="B86" s="97"/>
      <c r="C86" s="69"/>
      <c r="D86" s="69"/>
      <c r="E86" s="69">
        <v>49.5</v>
      </c>
      <c r="F86" s="69"/>
      <c r="G86" s="69"/>
      <c r="H86" s="69"/>
      <c r="I86" s="69"/>
      <c r="J86" s="69"/>
    </row>
    <row r="87" spans="1:10" ht="14.25">
      <c r="A87" s="92" t="s">
        <v>105</v>
      </c>
      <c r="B87" s="69" t="s">
        <v>111</v>
      </c>
      <c r="C87" s="69"/>
      <c r="D87" s="69"/>
      <c r="E87" s="69">
        <v>49.5</v>
      </c>
      <c r="F87" s="69"/>
      <c r="G87" s="69"/>
      <c r="H87" s="69"/>
      <c r="I87" s="69"/>
      <c r="J87" s="69"/>
    </row>
    <row r="88" spans="1:10" ht="28.5">
      <c r="A88" s="93"/>
      <c r="B88" s="54" t="s">
        <v>106</v>
      </c>
      <c r="C88" s="54"/>
      <c r="D88" s="54"/>
      <c r="E88" s="54">
        <v>49.5</v>
      </c>
      <c r="F88" s="54" t="s">
        <v>103</v>
      </c>
      <c r="G88" s="54" t="s">
        <v>107</v>
      </c>
      <c r="H88" s="54" t="s">
        <v>108</v>
      </c>
      <c r="I88" s="54" t="s">
        <v>109</v>
      </c>
      <c r="J88" s="54"/>
    </row>
    <row r="89" spans="1:10" ht="31.5" customHeight="1">
      <c r="A89" s="96" t="s">
        <v>115</v>
      </c>
      <c r="B89" s="97"/>
      <c r="C89" s="69"/>
      <c r="D89" s="69"/>
      <c r="E89" s="69">
        <v>17</v>
      </c>
      <c r="F89" s="69"/>
      <c r="G89" s="69"/>
      <c r="H89" s="69"/>
      <c r="I89" s="69"/>
      <c r="J89" s="69"/>
    </row>
    <row r="90" spans="1:10" ht="14.25">
      <c r="A90" s="94" t="s">
        <v>112</v>
      </c>
      <c r="B90" s="69" t="s">
        <v>82</v>
      </c>
      <c r="C90" s="64"/>
      <c r="D90" s="64"/>
      <c r="E90" s="2">
        <v>17</v>
      </c>
      <c r="F90" s="2"/>
      <c r="G90" s="2"/>
      <c r="H90" s="1"/>
      <c r="I90" s="1"/>
      <c r="J90" s="16"/>
    </row>
    <row r="91" spans="1:10" ht="28.5">
      <c r="A91" s="95"/>
      <c r="B91" s="55" t="s">
        <v>110</v>
      </c>
      <c r="C91" s="19"/>
      <c r="D91" s="19"/>
      <c r="E91" s="19">
        <v>17</v>
      </c>
      <c r="F91" s="81" t="s">
        <v>153</v>
      </c>
      <c r="G91" s="87" t="s">
        <v>154</v>
      </c>
      <c r="H91" s="87" t="s">
        <v>154</v>
      </c>
      <c r="I91" s="55" t="s">
        <v>8</v>
      </c>
      <c r="J91" s="19"/>
    </row>
    <row r="92" spans="1:10" ht="41.25" customHeight="1">
      <c r="A92" s="113" t="s">
        <v>131</v>
      </c>
      <c r="B92" s="113"/>
      <c r="C92" s="69"/>
      <c r="D92" s="69"/>
      <c r="E92" s="69">
        <f>E93+E97+E100</f>
        <v>172.20000000000002</v>
      </c>
      <c r="F92" s="69"/>
      <c r="G92" s="69"/>
      <c r="H92" s="69"/>
      <c r="I92" s="69"/>
      <c r="J92" s="69"/>
    </row>
    <row r="93" spans="1:10" ht="14.25">
      <c r="A93" s="126" t="s">
        <v>132</v>
      </c>
      <c r="B93" s="69" t="s">
        <v>70</v>
      </c>
      <c r="C93" s="69"/>
      <c r="D93" s="69"/>
      <c r="E93" s="69">
        <f>SUM(E94:E96)</f>
        <v>134.70000000000002</v>
      </c>
      <c r="F93" s="69"/>
      <c r="G93" s="69"/>
      <c r="H93" s="69"/>
      <c r="I93" s="69"/>
      <c r="J93" s="69"/>
    </row>
    <row r="94" spans="1:10" ht="27">
      <c r="A94" s="126"/>
      <c r="B94" s="3" t="s">
        <v>83</v>
      </c>
      <c r="C94" s="64">
        <v>30</v>
      </c>
      <c r="D94" s="64">
        <v>29.87</v>
      </c>
      <c r="E94" s="64">
        <v>65.900000000000006</v>
      </c>
      <c r="F94" s="64" t="s">
        <v>143</v>
      </c>
      <c r="G94" s="25" t="s">
        <v>187</v>
      </c>
      <c r="H94" s="1" t="s">
        <v>145</v>
      </c>
      <c r="I94" s="1" t="s">
        <v>133</v>
      </c>
      <c r="J94" s="16"/>
    </row>
    <row r="95" spans="1:10" ht="27">
      <c r="A95" s="126"/>
      <c r="B95" s="3" t="s">
        <v>83</v>
      </c>
      <c r="C95" s="64">
        <v>20</v>
      </c>
      <c r="D95" s="64">
        <v>20</v>
      </c>
      <c r="E95" s="64">
        <v>49.5</v>
      </c>
      <c r="F95" s="64" t="s">
        <v>143</v>
      </c>
      <c r="G95" s="25" t="s">
        <v>188</v>
      </c>
      <c r="H95" s="1" t="s">
        <v>145</v>
      </c>
      <c r="I95" s="1" t="s">
        <v>134</v>
      </c>
      <c r="J95" s="16"/>
    </row>
    <row r="96" spans="1:10" ht="27">
      <c r="A96" s="126"/>
      <c r="B96" s="3" t="s">
        <v>135</v>
      </c>
      <c r="C96" s="64">
        <v>200</v>
      </c>
      <c r="D96" s="64">
        <v>140.55000000000001</v>
      </c>
      <c r="E96" s="64">
        <v>19.3</v>
      </c>
      <c r="F96" s="64" t="s">
        <v>143</v>
      </c>
      <c r="G96" s="25" t="s">
        <v>188</v>
      </c>
      <c r="H96" s="1" t="s">
        <v>145</v>
      </c>
      <c r="I96" s="1" t="s">
        <v>136</v>
      </c>
      <c r="J96" s="16"/>
    </row>
    <row r="97" spans="1:10" ht="14.25">
      <c r="A97" s="122" t="s">
        <v>137</v>
      </c>
      <c r="B97" s="69" t="s">
        <v>70</v>
      </c>
      <c r="C97" s="64"/>
      <c r="D97" s="64"/>
      <c r="E97" s="2">
        <f>SUM(E98:E99)</f>
        <v>24.9</v>
      </c>
      <c r="F97" s="16"/>
      <c r="G97" s="17"/>
      <c r="H97" s="1"/>
      <c r="I97" s="1"/>
      <c r="J97" s="16"/>
    </row>
    <row r="98" spans="1:10" ht="27">
      <c r="A98" s="122"/>
      <c r="B98" s="3" t="s">
        <v>138</v>
      </c>
      <c r="C98" s="19">
        <v>10</v>
      </c>
      <c r="D98" s="19">
        <v>9.59</v>
      </c>
      <c r="E98" s="19">
        <v>10</v>
      </c>
      <c r="F98" s="19" t="s">
        <v>146</v>
      </c>
      <c r="G98" s="25" t="s">
        <v>144</v>
      </c>
      <c r="H98" s="1" t="s">
        <v>147</v>
      </c>
      <c r="I98" s="20" t="s">
        <v>139</v>
      </c>
      <c r="J98" s="19"/>
    </row>
    <row r="99" spans="1:10" ht="27">
      <c r="A99" s="122"/>
      <c r="B99" s="3" t="s">
        <v>138</v>
      </c>
      <c r="C99" s="19">
        <v>5</v>
      </c>
      <c r="D99" s="19">
        <v>4.9400000000000004</v>
      </c>
      <c r="E99" s="19">
        <v>14.9</v>
      </c>
      <c r="F99" s="19" t="s">
        <v>146</v>
      </c>
      <c r="G99" s="25" t="s">
        <v>144</v>
      </c>
      <c r="H99" s="1" t="s">
        <v>148</v>
      </c>
      <c r="I99" s="20" t="s">
        <v>8</v>
      </c>
      <c r="J99" s="19"/>
    </row>
    <row r="100" spans="1:10" ht="14.25">
      <c r="A100" s="123" t="s">
        <v>140</v>
      </c>
      <c r="B100" s="69" t="s">
        <v>70</v>
      </c>
      <c r="C100" s="22"/>
      <c r="D100" s="22"/>
      <c r="E100" s="22">
        <f>SUM(E101:E103)</f>
        <v>12.6</v>
      </c>
      <c r="F100" s="22"/>
      <c r="G100" s="22"/>
      <c r="H100" s="1"/>
      <c r="I100" s="23"/>
      <c r="J100" s="22"/>
    </row>
    <row r="101" spans="1:10" ht="27">
      <c r="A101" s="123"/>
      <c r="B101" s="3" t="s">
        <v>141</v>
      </c>
      <c r="C101" s="25">
        <v>15</v>
      </c>
      <c r="D101" s="25">
        <v>11.89</v>
      </c>
      <c r="E101" s="25">
        <v>5</v>
      </c>
      <c r="F101" s="25" t="s">
        <v>149</v>
      </c>
      <c r="G101" s="25" t="s">
        <v>144</v>
      </c>
      <c r="H101" s="1" t="s">
        <v>150</v>
      </c>
      <c r="I101" s="4" t="s">
        <v>142</v>
      </c>
      <c r="J101" s="22"/>
    </row>
    <row r="102" spans="1:10" ht="27">
      <c r="A102" s="123"/>
      <c r="B102" s="3" t="s">
        <v>141</v>
      </c>
      <c r="C102" s="25">
        <v>3</v>
      </c>
      <c r="D102" s="25">
        <v>2.96</v>
      </c>
      <c r="E102" s="25">
        <v>2.6</v>
      </c>
      <c r="F102" s="25" t="s">
        <v>149</v>
      </c>
      <c r="G102" s="25" t="s">
        <v>144</v>
      </c>
      <c r="H102" s="1" t="s">
        <v>151</v>
      </c>
      <c r="I102" s="4" t="s">
        <v>142</v>
      </c>
      <c r="J102" s="22"/>
    </row>
    <row r="103" spans="1:10" ht="27">
      <c r="A103" s="123"/>
      <c r="B103" s="3" t="s">
        <v>141</v>
      </c>
      <c r="C103" s="25">
        <v>2</v>
      </c>
      <c r="D103" s="25">
        <v>2</v>
      </c>
      <c r="E103" s="25">
        <v>5</v>
      </c>
      <c r="F103" s="25" t="s">
        <v>149</v>
      </c>
      <c r="G103" s="25" t="s">
        <v>144</v>
      </c>
      <c r="H103" s="30" t="s">
        <v>152</v>
      </c>
      <c r="I103" s="4" t="s">
        <v>142</v>
      </c>
      <c r="J103" s="22"/>
    </row>
    <row r="104" spans="1:10" ht="38.25" customHeight="1">
      <c r="A104" s="130" t="s">
        <v>155</v>
      </c>
      <c r="B104" s="131"/>
      <c r="C104" s="71"/>
      <c r="D104" s="71"/>
      <c r="E104" s="72">
        <f>E105+E113+E115+E119+E121</f>
        <v>32.1</v>
      </c>
      <c r="F104" s="71"/>
      <c r="G104" s="71"/>
      <c r="H104" s="71"/>
      <c r="I104" s="71"/>
      <c r="J104" s="71"/>
    </row>
    <row r="105" spans="1:10" ht="14.25">
      <c r="A105" s="132" t="s">
        <v>156</v>
      </c>
      <c r="B105" s="71" t="s">
        <v>82</v>
      </c>
      <c r="C105" s="71"/>
      <c r="D105" s="71"/>
      <c r="E105" s="72">
        <f>SUM(E106:E112)</f>
        <v>14.7</v>
      </c>
      <c r="F105" s="71"/>
      <c r="G105" s="71"/>
      <c r="H105" s="71"/>
      <c r="I105" s="71"/>
      <c r="J105" s="71"/>
    </row>
    <row r="106" spans="1:10" ht="14.25">
      <c r="A106" s="132"/>
      <c r="B106" s="73" t="s">
        <v>90</v>
      </c>
      <c r="C106" s="73">
        <v>32</v>
      </c>
      <c r="D106" s="73">
        <v>11.65</v>
      </c>
      <c r="E106" s="74">
        <v>1</v>
      </c>
      <c r="F106" s="73" t="s">
        <v>157</v>
      </c>
      <c r="G106" s="73" t="s">
        <v>121</v>
      </c>
      <c r="H106" s="73" t="s">
        <v>45</v>
      </c>
      <c r="I106" s="75" t="s">
        <v>8</v>
      </c>
      <c r="J106" s="76"/>
    </row>
    <row r="107" spans="1:10" ht="14.25">
      <c r="A107" s="132"/>
      <c r="B107" s="73" t="s">
        <v>90</v>
      </c>
      <c r="C107" s="73">
        <v>5</v>
      </c>
      <c r="D107" s="73">
        <v>2.75</v>
      </c>
      <c r="E107" s="74">
        <v>1</v>
      </c>
      <c r="F107" s="73" t="s">
        <v>157</v>
      </c>
      <c r="G107" s="73" t="s">
        <v>121</v>
      </c>
      <c r="H107" s="73" t="s">
        <v>118</v>
      </c>
      <c r="I107" s="75" t="s">
        <v>8</v>
      </c>
      <c r="J107" s="76"/>
    </row>
    <row r="108" spans="1:10" ht="14.25">
      <c r="A108" s="132"/>
      <c r="B108" s="73" t="s">
        <v>90</v>
      </c>
      <c r="C108" s="73">
        <v>19.72</v>
      </c>
      <c r="D108" s="73">
        <v>15.22</v>
      </c>
      <c r="E108" s="74">
        <v>3</v>
      </c>
      <c r="F108" s="73" t="s">
        <v>157</v>
      </c>
      <c r="G108" s="73" t="s">
        <v>121</v>
      </c>
      <c r="H108" s="73" t="s">
        <v>119</v>
      </c>
      <c r="I108" s="75" t="s">
        <v>8</v>
      </c>
      <c r="J108" s="76"/>
    </row>
    <row r="109" spans="1:10" ht="14.25">
      <c r="A109" s="132"/>
      <c r="B109" s="75" t="s">
        <v>90</v>
      </c>
      <c r="C109" s="75">
        <v>4.18</v>
      </c>
      <c r="D109" s="75">
        <v>3.37</v>
      </c>
      <c r="E109" s="77">
        <v>1</v>
      </c>
      <c r="F109" s="73" t="s">
        <v>157</v>
      </c>
      <c r="G109" s="75" t="s">
        <v>128</v>
      </c>
      <c r="H109" s="75" t="s">
        <v>129</v>
      </c>
      <c r="I109" s="75" t="s">
        <v>8</v>
      </c>
      <c r="J109" s="76"/>
    </row>
    <row r="110" spans="1:10" ht="14.25">
      <c r="A110" s="132"/>
      <c r="B110" s="73" t="s">
        <v>90</v>
      </c>
      <c r="C110" s="75">
        <v>10</v>
      </c>
      <c r="D110" s="75">
        <v>4.8899999999999997</v>
      </c>
      <c r="E110" s="77">
        <v>1</v>
      </c>
      <c r="F110" s="73" t="s">
        <v>157</v>
      </c>
      <c r="G110" s="75" t="s">
        <v>158</v>
      </c>
      <c r="H110" s="75" t="s">
        <v>46</v>
      </c>
      <c r="I110" s="75" t="s">
        <v>8</v>
      </c>
      <c r="J110" s="76"/>
    </row>
    <row r="111" spans="1:10" ht="14.25">
      <c r="A111" s="132"/>
      <c r="B111" s="73" t="s">
        <v>90</v>
      </c>
      <c r="C111" s="75">
        <v>22.5</v>
      </c>
      <c r="D111" s="75">
        <v>14.3</v>
      </c>
      <c r="E111" s="77">
        <v>4</v>
      </c>
      <c r="F111" s="73" t="s">
        <v>157</v>
      </c>
      <c r="G111" s="75" t="s">
        <v>159</v>
      </c>
      <c r="H111" s="75" t="s">
        <v>160</v>
      </c>
      <c r="I111" s="75" t="s">
        <v>8</v>
      </c>
      <c r="J111" s="76"/>
    </row>
    <row r="112" spans="1:10" ht="14.25">
      <c r="A112" s="132"/>
      <c r="B112" s="73" t="s">
        <v>90</v>
      </c>
      <c r="C112" s="75">
        <v>70</v>
      </c>
      <c r="D112" s="75">
        <v>29.5</v>
      </c>
      <c r="E112" s="77">
        <v>3.7</v>
      </c>
      <c r="F112" s="73" t="s">
        <v>157</v>
      </c>
      <c r="G112" s="75" t="s">
        <v>161</v>
      </c>
      <c r="H112" s="75" t="s">
        <v>162</v>
      </c>
      <c r="I112" s="75" t="s">
        <v>8</v>
      </c>
      <c r="J112" s="76"/>
    </row>
    <row r="113" spans="1:10" ht="14.25">
      <c r="A113" s="132" t="s">
        <v>163</v>
      </c>
      <c r="B113" s="71" t="s">
        <v>82</v>
      </c>
      <c r="C113" s="71"/>
      <c r="D113" s="71"/>
      <c r="E113" s="72">
        <f>E114</f>
        <v>1</v>
      </c>
      <c r="F113" s="76"/>
      <c r="G113" s="76"/>
      <c r="H113" s="76"/>
      <c r="I113" s="78"/>
      <c r="J113" s="76"/>
    </row>
    <row r="114" spans="1:10" ht="27">
      <c r="A114" s="132"/>
      <c r="B114" s="79" t="s">
        <v>90</v>
      </c>
      <c r="C114" s="80"/>
      <c r="D114" s="80"/>
      <c r="E114" s="74">
        <v>1</v>
      </c>
      <c r="F114" s="80" t="s">
        <v>164</v>
      </c>
      <c r="G114" s="80" t="s">
        <v>124</v>
      </c>
      <c r="H114" s="76" t="s">
        <v>165</v>
      </c>
      <c r="I114" s="78" t="s">
        <v>8</v>
      </c>
      <c r="J114" s="76"/>
    </row>
    <row r="115" spans="1:10" ht="14.25">
      <c r="A115" s="132" t="s">
        <v>166</v>
      </c>
      <c r="B115" s="71" t="s">
        <v>82</v>
      </c>
      <c r="C115" s="71"/>
      <c r="D115" s="71"/>
      <c r="E115" s="72">
        <f>SUM(E116:E118)</f>
        <v>15.5</v>
      </c>
      <c r="F115" s="80"/>
      <c r="G115" s="80"/>
      <c r="H115" s="76"/>
      <c r="I115" s="78"/>
      <c r="J115" s="76"/>
    </row>
    <row r="116" spans="1:10" ht="27">
      <c r="A116" s="132"/>
      <c r="B116" s="88" t="s">
        <v>167</v>
      </c>
      <c r="C116" s="80"/>
      <c r="D116" s="80"/>
      <c r="E116" s="74">
        <v>6.71</v>
      </c>
      <c r="F116" s="80" t="s">
        <v>168</v>
      </c>
      <c r="G116" s="80" t="s">
        <v>124</v>
      </c>
      <c r="H116" s="76" t="s">
        <v>169</v>
      </c>
      <c r="I116" s="78" t="s">
        <v>8</v>
      </c>
      <c r="J116" s="76"/>
    </row>
    <row r="117" spans="1:10" ht="27">
      <c r="A117" s="132"/>
      <c r="B117" s="88" t="s">
        <v>90</v>
      </c>
      <c r="C117" s="80"/>
      <c r="D117" s="80"/>
      <c r="E117" s="74">
        <v>7</v>
      </c>
      <c r="F117" s="80" t="s">
        <v>168</v>
      </c>
      <c r="G117" s="80" t="s">
        <v>191</v>
      </c>
      <c r="H117" s="76" t="s">
        <v>190</v>
      </c>
      <c r="I117" s="78" t="s">
        <v>192</v>
      </c>
      <c r="J117" s="76"/>
    </row>
    <row r="118" spans="1:10" ht="27">
      <c r="A118" s="132"/>
      <c r="B118" s="88" t="s">
        <v>90</v>
      </c>
      <c r="C118" s="80"/>
      <c r="D118" s="80"/>
      <c r="E118" s="74">
        <v>1.79</v>
      </c>
      <c r="F118" s="80" t="s">
        <v>168</v>
      </c>
      <c r="G118" s="80" t="s">
        <v>124</v>
      </c>
      <c r="H118" s="76" t="s">
        <v>170</v>
      </c>
      <c r="I118" s="78" t="s">
        <v>8</v>
      </c>
      <c r="J118" s="76"/>
    </row>
    <row r="119" spans="1:10" ht="14.25">
      <c r="A119" s="132" t="s">
        <v>171</v>
      </c>
      <c r="B119" s="71" t="s">
        <v>82</v>
      </c>
      <c r="C119" s="71"/>
      <c r="D119" s="71"/>
      <c r="E119" s="72">
        <f>E120</f>
        <v>0.2</v>
      </c>
      <c r="F119" s="80"/>
      <c r="G119" s="80"/>
      <c r="H119" s="76"/>
      <c r="I119" s="78"/>
      <c r="J119" s="76"/>
    </row>
    <row r="120" spans="1:10" ht="28.5">
      <c r="A120" s="132"/>
      <c r="B120" s="89" t="s">
        <v>172</v>
      </c>
      <c r="C120" s="80"/>
      <c r="D120" s="80"/>
      <c r="E120" s="74">
        <v>0.2</v>
      </c>
      <c r="F120" s="80" t="s">
        <v>173</v>
      </c>
      <c r="G120" s="80" t="s">
        <v>174</v>
      </c>
      <c r="H120" s="76" t="s">
        <v>175</v>
      </c>
      <c r="I120" s="78" t="s">
        <v>176</v>
      </c>
      <c r="J120" s="76"/>
    </row>
    <row r="121" spans="1:10" ht="14.25">
      <c r="A121" s="129" t="s">
        <v>177</v>
      </c>
      <c r="B121" s="71" t="s">
        <v>82</v>
      </c>
      <c r="C121" s="71"/>
      <c r="D121" s="71"/>
      <c r="E121" s="72">
        <f>SUM(E122:E123)</f>
        <v>0.7</v>
      </c>
      <c r="F121" s="80"/>
      <c r="G121" s="80"/>
      <c r="H121" s="76"/>
      <c r="I121" s="78"/>
      <c r="J121" s="76"/>
    </row>
    <row r="122" spans="1:10" ht="14.25">
      <c r="A122" s="129"/>
      <c r="B122" s="75" t="s">
        <v>90</v>
      </c>
      <c r="C122" s="75">
        <v>0.62</v>
      </c>
      <c r="D122" s="75">
        <v>0.62</v>
      </c>
      <c r="E122" s="77">
        <v>0.62</v>
      </c>
      <c r="F122" s="75" t="s">
        <v>84</v>
      </c>
      <c r="G122" s="75" t="s">
        <v>124</v>
      </c>
      <c r="H122" s="75" t="s">
        <v>87</v>
      </c>
      <c r="I122" s="75" t="s">
        <v>8</v>
      </c>
      <c r="J122" s="76"/>
    </row>
    <row r="123" spans="1:10" ht="14.25">
      <c r="A123" s="129"/>
      <c r="B123" s="75" t="s">
        <v>90</v>
      </c>
      <c r="C123" s="75">
        <v>0.3</v>
      </c>
      <c r="D123" s="75">
        <v>0.3</v>
      </c>
      <c r="E123" s="77">
        <v>0.08</v>
      </c>
      <c r="F123" s="75" t="s">
        <v>84</v>
      </c>
      <c r="G123" s="75" t="s">
        <v>124</v>
      </c>
      <c r="H123" s="75" t="s">
        <v>129</v>
      </c>
      <c r="I123" s="75" t="s">
        <v>8</v>
      </c>
      <c r="J123" s="76"/>
    </row>
  </sheetData>
  <mergeCells count="56">
    <mergeCell ref="A121:A123"/>
    <mergeCell ref="A104:B104"/>
    <mergeCell ref="A105:A112"/>
    <mergeCell ref="A113:A114"/>
    <mergeCell ref="A115:A118"/>
    <mergeCell ref="A119:A120"/>
    <mergeCell ref="A97:A99"/>
    <mergeCell ref="A100:A103"/>
    <mergeCell ref="A62:A63"/>
    <mergeCell ref="A64:A65"/>
    <mergeCell ref="A66:A69"/>
    <mergeCell ref="A92:B92"/>
    <mergeCell ref="A93:A96"/>
    <mergeCell ref="B73:C73"/>
    <mergeCell ref="B74:C74"/>
    <mergeCell ref="B75:C75"/>
    <mergeCell ref="B76:C76"/>
    <mergeCell ref="B77:C77"/>
    <mergeCell ref="A2:I2"/>
    <mergeCell ref="A7:A16"/>
    <mergeCell ref="A3:A4"/>
    <mergeCell ref="B3:B4"/>
    <mergeCell ref="E3:E4"/>
    <mergeCell ref="F3:H3"/>
    <mergeCell ref="I3:I4"/>
    <mergeCell ref="J3:J4"/>
    <mergeCell ref="A49:A50"/>
    <mergeCell ref="A51:A53"/>
    <mergeCell ref="A54:A57"/>
    <mergeCell ref="A58:A59"/>
    <mergeCell ref="A17:A21"/>
    <mergeCell ref="A22:A26"/>
    <mergeCell ref="A27:A28"/>
    <mergeCell ref="A29:A30"/>
    <mergeCell ref="A60:A61"/>
    <mergeCell ref="A31:A36"/>
    <mergeCell ref="A37:A38"/>
    <mergeCell ref="A39:A43"/>
    <mergeCell ref="A44:A45"/>
    <mergeCell ref="A46:A48"/>
    <mergeCell ref="A1:J1"/>
    <mergeCell ref="A87:A88"/>
    <mergeCell ref="A90:A91"/>
    <mergeCell ref="A6:B6"/>
    <mergeCell ref="A5:B5"/>
    <mergeCell ref="A70:B70"/>
    <mergeCell ref="A83:B83"/>
    <mergeCell ref="A86:B86"/>
    <mergeCell ref="A89:B89"/>
    <mergeCell ref="A78:A80"/>
    <mergeCell ref="B79:C79"/>
    <mergeCell ref="B80:C80"/>
    <mergeCell ref="A81:A82"/>
    <mergeCell ref="A84:A85"/>
    <mergeCell ref="A71:A77"/>
    <mergeCell ref="B72:C72"/>
  </mergeCells>
  <phoneticPr fontId="2" type="noConversion"/>
  <pageMargins left="0.11811023622047245" right="0.11811023622047245" top="0.15748031496062992" bottom="0.1574803149606299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2019-10-18T01:43:21Z</dcterms:modified>
</cp:coreProperties>
</file>