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30" windowWidth="20475" windowHeight="9855"/>
  </bookViews>
  <sheets>
    <sheet name="Sheet2" sheetId="2" r:id="rId1"/>
    <sheet name="Sheet3" sheetId="3" r:id="rId2"/>
  </sheets>
  <externalReferences>
    <externalReference r:id="rId3"/>
  </externalReferences>
  <calcPr calcId="145621"/>
</workbook>
</file>

<file path=xl/calcChain.xml><?xml version="1.0" encoding="utf-8"?>
<calcChain xmlns="http://schemas.openxmlformats.org/spreadsheetml/2006/main">
  <c r="AO112" i="2" l="1"/>
  <c r="AH112" i="2"/>
  <c r="AG112" i="2"/>
  <c r="AR112" i="2" s="1"/>
  <c r="S112" i="2"/>
  <c r="P112" i="2"/>
  <c r="M112" i="2"/>
  <c r="J112" i="2"/>
  <c r="G112" i="2"/>
  <c r="AO111" i="2"/>
  <c r="AH111" i="2"/>
  <c r="AG111" i="2"/>
  <c r="AR111" i="2" s="1"/>
  <c r="S111" i="2"/>
  <c r="P111" i="2"/>
  <c r="M111" i="2"/>
  <c r="J111" i="2"/>
  <c r="G111" i="2"/>
  <c r="AO110" i="2"/>
  <c r="AH110" i="2"/>
  <c r="AG110" i="2"/>
  <c r="AR110" i="2" s="1"/>
  <c r="S110" i="2"/>
  <c r="P110" i="2"/>
  <c r="M110" i="2"/>
  <c r="J110" i="2"/>
  <c r="G110" i="2"/>
  <c r="AO109" i="2"/>
  <c r="AH109" i="2"/>
  <c r="AH108" i="2" s="1"/>
  <c r="AG109" i="2"/>
  <c r="AR109" i="2" s="1"/>
  <c r="S109" i="2"/>
  <c r="P109" i="2"/>
  <c r="M109" i="2"/>
  <c r="J109" i="2"/>
  <c r="J108" i="2" s="1"/>
  <c r="G109" i="2"/>
  <c r="AQ108" i="2"/>
  <c r="AP108" i="2"/>
  <c r="AG108" i="2"/>
  <c r="AF108" i="2"/>
  <c r="AE108" i="2"/>
  <c r="AD108" i="2"/>
  <c r="AC108" i="2"/>
  <c r="AB108" i="2"/>
  <c r="AA108" i="2"/>
  <c r="Z108" i="2"/>
  <c r="Y108" i="2"/>
  <c r="X108" i="2"/>
  <c r="W108" i="2"/>
  <c r="V108" i="2"/>
  <c r="U108" i="2"/>
  <c r="T108" i="2"/>
  <c r="R108" i="2"/>
  <c r="Q108" i="2"/>
  <c r="P108" i="2"/>
  <c r="O108" i="2"/>
  <c r="N108" i="2"/>
  <c r="M108" i="2"/>
  <c r="L108" i="2"/>
  <c r="K108" i="2"/>
  <c r="I108" i="2"/>
  <c r="H108" i="2"/>
  <c r="AO107" i="2"/>
  <c r="AH107" i="2"/>
  <c r="AG107" i="2"/>
  <c r="S107" i="2"/>
  <c r="P107" i="2"/>
  <c r="M107" i="2"/>
  <c r="J107" i="2"/>
  <c r="G107" i="2"/>
  <c r="AR106" i="2"/>
  <c r="AO106" i="2"/>
  <c r="AH106" i="2"/>
  <c r="AG106" i="2"/>
  <c r="S106" i="2"/>
  <c r="P106" i="2"/>
  <c r="M106" i="2"/>
  <c r="J106" i="2"/>
  <c r="G106" i="2"/>
  <c r="AO105" i="2"/>
  <c r="AH105" i="2"/>
  <c r="AG105" i="2"/>
  <c r="AR105" i="2" s="1"/>
  <c r="S105" i="2"/>
  <c r="P105" i="2"/>
  <c r="M105" i="2"/>
  <c r="J105" i="2"/>
  <c r="G105" i="2"/>
  <c r="AO104" i="2"/>
  <c r="AH104" i="2"/>
  <c r="AG104" i="2"/>
  <c r="AR104" i="2" s="1"/>
  <c r="S104" i="2"/>
  <c r="P104" i="2"/>
  <c r="M104" i="2"/>
  <c r="J104" i="2"/>
  <c r="G104" i="2"/>
  <c r="AO103" i="2"/>
  <c r="AH103" i="2"/>
  <c r="AG103" i="2"/>
  <c r="AR103" i="2" s="1"/>
  <c r="S103" i="2"/>
  <c r="P103" i="2"/>
  <c r="M103" i="2"/>
  <c r="J103" i="2"/>
  <c r="G103" i="2"/>
  <c r="AO102" i="2"/>
  <c r="AH102" i="2"/>
  <c r="AG102" i="2"/>
  <c r="S102" i="2"/>
  <c r="P102" i="2"/>
  <c r="M102" i="2"/>
  <c r="J102" i="2"/>
  <c r="G102" i="2"/>
  <c r="AO101" i="2"/>
  <c r="AH101" i="2"/>
  <c r="AG101" i="2"/>
  <c r="S101" i="2"/>
  <c r="P101" i="2"/>
  <c r="M101" i="2"/>
  <c r="J101" i="2"/>
  <c r="G101" i="2"/>
  <c r="AO100" i="2"/>
  <c r="AH100" i="2"/>
  <c r="AG100" i="2"/>
  <c r="S100" i="2"/>
  <c r="P100" i="2"/>
  <c r="M100" i="2"/>
  <c r="J100" i="2"/>
  <c r="G100" i="2"/>
  <c r="AO99" i="2"/>
  <c r="AH99" i="2"/>
  <c r="AG99" i="2"/>
  <c r="S99" i="2"/>
  <c r="P99" i="2"/>
  <c r="M99" i="2"/>
  <c r="J99" i="2"/>
  <c r="G99" i="2"/>
  <c r="AO98" i="2"/>
  <c r="AH98" i="2"/>
  <c r="AG98" i="2"/>
  <c r="S98" i="2"/>
  <c r="P98" i="2"/>
  <c r="M98" i="2"/>
  <c r="J98" i="2"/>
  <c r="G98" i="2"/>
  <c r="AO97" i="2"/>
  <c r="AH97" i="2"/>
  <c r="AG97" i="2"/>
  <c r="S97" i="2"/>
  <c r="P97" i="2"/>
  <c r="M97" i="2"/>
  <c r="J97" i="2"/>
  <c r="G97" i="2"/>
  <c r="AO96" i="2"/>
  <c r="AH96" i="2"/>
  <c r="AG96" i="2"/>
  <c r="S96" i="2"/>
  <c r="P96" i="2"/>
  <c r="M96" i="2"/>
  <c r="J96" i="2"/>
  <c r="G96" i="2"/>
  <c r="AO95" i="2"/>
  <c r="AH95" i="2"/>
  <c r="AG95" i="2"/>
  <c r="S95" i="2"/>
  <c r="P95" i="2"/>
  <c r="M95" i="2"/>
  <c r="M94" i="2" s="1"/>
  <c r="J95" i="2"/>
  <c r="J94" i="2" s="1"/>
  <c r="G95" i="2"/>
  <c r="G94" i="2" s="1"/>
  <c r="G81" i="2" s="1"/>
  <c r="AO94" i="2"/>
  <c r="AH94" i="2"/>
  <c r="AF94" i="2"/>
  <c r="AE94" i="2"/>
  <c r="AD94" i="2"/>
  <c r="AC94" i="2"/>
  <c r="AB94" i="2"/>
  <c r="AA94" i="2"/>
  <c r="Z94" i="2"/>
  <c r="Y94" i="2"/>
  <c r="X94" i="2"/>
  <c r="W94" i="2"/>
  <c r="V94" i="2"/>
  <c r="U94" i="2"/>
  <c r="T94" i="2"/>
  <c r="T81" i="2" s="1"/>
  <c r="R94" i="2"/>
  <c r="Q94" i="2"/>
  <c r="P94" i="2"/>
  <c r="O94" i="2"/>
  <c r="O81" i="2" s="1"/>
  <c r="N94" i="2"/>
  <c r="L94" i="2"/>
  <c r="K94" i="2"/>
  <c r="I94" i="2"/>
  <c r="I81" i="2" s="1"/>
  <c r="H94" i="2"/>
  <c r="AO93" i="2"/>
  <c r="AH93" i="2"/>
  <c r="AR93" i="2" s="1"/>
  <c r="AG93" i="2"/>
  <c r="S93" i="2"/>
  <c r="P93" i="2"/>
  <c r="M93" i="2"/>
  <c r="J93" i="2"/>
  <c r="G93" i="2"/>
  <c r="AO92" i="2"/>
  <c r="AH92" i="2"/>
  <c r="AG92" i="2"/>
  <c r="S92" i="2"/>
  <c r="P92" i="2"/>
  <c r="M92" i="2"/>
  <c r="J92" i="2"/>
  <c r="G92" i="2"/>
  <c r="AO91" i="2"/>
  <c r="AH91" i="2"/>
  <c r="AG91" i="2"/>
  <c r="S91" i="2"/>
  <c r="P91" i="2"/>
  <c r="M91" i="2"/>
  <c r="J91" i="2"/>
  <c r="G91" i="2"/>
  <c r="AO90" i="2"/>
  <c r="AH90" i="2"/>
  <c r="AG90" i="2"/>
  <c r="S90" i="2"/>
  <c r="P90" i="2"/>
  <c r="M90" i="2"/>
  <c r="J90" i="2"/>
  <c r="G90" i="2"/>
  <c r="AO89" i="2"/>
  <c r="AH89" i="2"/>
  <c r="AG89" i="2"/>
  <c r="S89" i="2"/>
  <c r="P89" i="2"/>
  <c r="M89" i="2"/>
  <c r="J89" i="2"/>
  <c r="G89" i="2"/>
  <c r="AO88" i="2"/>
  <c r="AH88" i="2"/>
  <c r="AG88" i="2"/>
  <c r="S88" i="2"/>
  <c r="P88" i="2"/>
  <c r="M88" i="2"/>
  <c r="J88" i="2"/>
  <c r="G88" i="2"/>
  <c r="AO87" i="2"/>
  <c r="AO86" i="2" s="1"/>
  <c r="AH87" i="2"/>
  <c r="AG87" i="2"/>
  <c r="S87" i="2"/>
  <c r="P87" i="2"/>
  <c r="P86" i="2" s="1"/>
  <c r="M87" i="2"/>
  <c r="M86" i="2" s="1"/>
  <c r="M81" i="2" s="1"/>
  <c r="J87" i="2"/>
  <c r="G87" i="2"/>
  <c r="AQ86" i="2"/>
  <c r="AQ81" i="2" s="1"/>
  <c r="AP86" i="2"/>
  <c r="AP81" i="2" s="1"/>
  <c r="AG86" i="2"/>
  <c r="AF86" i="2"/>
  <c r="AE86" i="2"/>
  <c r="AE81" i="2" s="1"/>
  <c r="AD86" i="2"/>
  <c r="AD81" i="2" s="1"/>
  <c r="AC86" i="2"/>
  <c r="AB86" i="2"/>
  <c r="AA86" i="2"/>
  <c r="AA81" i="2" s="1"/>
  <c r="Z86" i="2"/>
  <c r="Z81" i="2" s="1"/>
  <c r="Y86" i="2"/>
  <c r="X86" i="2"/>
  <c r="W86" i="2"/>
  <c r="W81" i="2" s="1"/>
  <c r="V86" i="2"/>
  <c r="V81" i="2" s="1"/>
  <c r="U86" i="2"/>
  <c r="T86" i="2"/>
  <c r="S86" i="2"/>
  <c r="R86" i="2"/>
  <c r="R81" i="2" s="1"/>
  <c r="Q86" i="2"/>
  <c r="Q81" i="2" s="1"/>
  <c r="O86" i="2"/>
  <c r="N86" i="2"/>
  <c r="L86" i="2"/>
  <c r="K86" i="2"/>
  <c r="I86" i="2"/>
  <c r="H86" i="2"/>
  <c r="H81" i="2" s="1"/>
  <c r="G86" i="2"/>
  <c r="AO85" i="2"/>
  <c r="AH85" i="2"/>
  <c r="AG85" i="2"/>
  <c r="S85" i="2"/>
  <c r="P85" i="2"/>
  <c r="M85" i="2"/>
  <c r="J85" i="2"/>
  <c r="G85" i="2"/>
  <c r="AO84" i="2"/>
  <c r="AH84" i="2"/>
  <c r="AG84" i="2"/>
  <c r="S84" i="2"/>
  <c r="P84" i="2"/>
  <c r="M84" i="2"/>
  <c r="J84" i="2"/>
  <c r="G84" i="2"/>
  <c r="AO83" i="2"/>
  <c r="AH83" i="2"/>
  <c r="AG83" i="2"/>
  <c r="S83" i="2"/>
  <c r="P83" i="2"/>
  <c r="M83" i="2"/>
  <c r="J83" i="2"/>
  <c r="G83" i="2"/>
  <c r="AO82" i="2"/>
  <c r="AH82" i="2"/>
  <c r="AG82" i="2"/>
  <c r="S82" i="2"/>
  <c r="P82" i="2"/>
  <c r="M82" i="2"/>
  <c r="J82" i="2"/>
  <c r="G82" i="2"/>
  <c r="AC81" i="2"/>
  <c r="N81" i="2"/>
  <c r="L81" i="2"/>
  <c r="AO80" i="2"/>
  <c r="AH80" i="2"/>
  <c r="AG80" i="2"/>
  <c r="S80" i="2"/>
  <c r="P80" i="2"/>
  <c r="M80" i="2"/>
  <c r="J80" i="2"/>
  <c r="G80" i="2"/>
  <c r="AO79" i="2"/>
  <c r="AH79" i="2"/>
  <c r="AG79" i="2"/>
  <c r="S79" i="2"/>
  <c r="P79" i="2"/>
  <c r="M79" i="2"/>
  <c r="J79" i="2"/>
  <c r="G79" i="2"/>
  <c r="AO78" i="2"/>
  <c r="AH78" i="2"/>
  <c r="AG78" i="2"/>
  <c r="S78" i="2"/>
  <c r="P78" i="2"/>
  <c r="M78" i="2"/>
  <c r="J78" i="2"/>
  <c r="G78" i="2"/>
  <c r="AO77" i="2"/>
  <c r="AH77" i="2"/>
  <c r="AG77" i="2"/>
  <c r="S77" i="2"/>
  <c r="P77" i="2"/>
  <c r="M77" i="2"/>
  <c r="J77" i="2"/>
  <c r="G77" i="2"/>
  <c r="AO76" i="2"/>
  <c r="AH76" i="2"/>
  <c r="AG76" i="2"/>
  <c r="S76" i="2"/>
  <c r="P76" i="2"/>
  <c r="M76" i="2"/>
  <c r="J76" i="2"/>
  <c r="G76" i="2"/>
  <c r="AO75" i="2"/>
  <c r="AH75" i="2"/>
  <c r="AG75" i="2"/>
  <c r="S75" i="2"/>
  <c r="P75" i="2"/>
  <c r="M75" i="2"/>
  <c r="J75" i="2"/>
  <c r="G75" i="2"/>
  <c r="AO74" i="2"/>
  <c r="AH74" i="2"/>
  <c r="AG74" i="2"/>
  <c r="S74" i="2"/>
  <c r="P74" i="2"/>
  <c r="M74" i="2"/>
  <c r="J74" i="2"/>
  <c r="G74" i="2"/>
  <c r="AO73" i="2"/>
  <c r="AH73" i="2"/>
  <c r="AG73" i="2"/>
  <c r="S73" i="2"/>
  <c r="P73" i="2"/>
  <c r="M73" i="2"/>
  <c r="J73" i="2"/>
  <c r="G73" i="2"/>
  <c r="AO72" i="2"/>
  <c r="AH72" i="2"/>
  <c r="AG72" i="2"/>
  <c r="S72" i="2"/>
  <c r="P72" i="2"/>
  <c r="M72" i="2"/>
  <c r="J72" i="2"/>
  <c r="G72" i="2"/>
  <c r="AO71" i="2"/>
  <c r="AH71" i="2"/>
  <c r="AG71" i="2"/>
  <c r="AR71" i="2" s="1"/>
  <c r="S71" i="2"/>
  <c r="P71" i="2"/>
  <c r="M71" i="2"/>
  <c r="J71" i="2"/>
  <c r="G71" i="2"/>
  <c r="AO70" i="2"/>
  <c r="AH70" i="2"/>
  <c r="AG70" i="2"/>
  <c r="S70" i="2"/>
  <c r="P70" i="2"/>
  <c r="M70" i="2"/>
  <c r="J70" i="2"/>
  <c r="G70" i="2"/>
  <c r="AO69" i="2"/>
  <c r="AH69" i="2"/>
  <c r="AG69" i="2"/>
  <c r="S69" i="2"/>
  <c r="P69" i="2"/>
  <c r="M69" i="2"/>
  <c r="J69" i="2"/>
  <c r="G69" i="2"/>
  <c r="AO68" i="2"/>
  <c r="AH68" i="2"/>
  <c r="AG68" i="2"/>
  <c r="S68" i="2"/>
  <c r="P68" i="2"/>
  <c r="M68" i="2"/>
  <c r="J68" i="2"/>
  <c r="G68" i="2"/>
  <c r="AO67" i="2"/>
  <c r="AH67" i="2"/>
  <c r="AG67" i="2"/>
  <c r="S67" i="2"/>
  <c r="P67" i="2"/>
  <c r="M67" i="2"/>
  <c r="J67" i="2"/>
  <c r="G67" i="2"/>
  <c r="AO66" i="2"/>
  <c r="AH66" i="2"/>
  <c r="AG66" i="2"/>
  <c r="S66" i="2"/>
  <c r="P66" i="2"/>
  <c r="M66" i="2"/>
  <c r="J66" i="2"/>
  <c r="G66" i="2"/>
  <c r="AO65" i="2"/>
  <c r="AH65" i="2"/>
  <c r="AG65" i="2"/>
  <c r="AR65" i="2" s="1"/>
  <c r="S65" i="2"/>
  <c r="P65" i="2"/>
  <c r="M65" i="2"/>
  <c r="J65" i="2"/>
  <c r="G65" i="2"/>
  <c r="AO64" i="2"/>
  <c r="AH64" i="2"/>
  <c r="AG64" i="2"/>
  <c r="S64" i="2"/>
  <c r="P64" i="2"/>
  <c r="M64" i="2"/>
  <c r="J64" i="2"/>
  <c r="G64" i="2"/>
  <c r="AO63" i="2"/>
  <c r="AH63" i="2"/>
  <c r="AG63" i="2"/>
  <c r="S63" i="2"/>
  <c r="P63" i="2"/>
  <c r="M63" i="2"/>
  <c r="J63" i="2"/>
  <c r="G63" i="2"/>
  <c r="AO62" i="2"/>
  <c r="AH62" i="2"/>
  <c r="AG62" i="2"/>
  <c r="S62" i="2"/>
  <c r="P62" i="2"/>
  <c r="M62" i="2"/>
  <c r="J62" i="2"/>
  <c r="G62" i="2"/>
  <c r="AO61" i="2"/>
  <c r="AH61" i="2"/>
  <c r="AG61" i="2"/>
  <c r="AR61" i="2" s="1"/>
  <c r="S61" i="2"/>
  <c r="P61" i="2"/>
  <c r="M61" i="2"/>
  <c r="J61" i="2"/>
  <c r="G61" i="2"/>
  <c r="AO60" i="2"/>
  <c r="AH60" i="2"/>
  <c r="AG60" i="2"/>
  <c r="S60" i="2"/>
  <c r="P60" i="2"/>
  <c r="M60" i="2"/>
  <c r="J60" i="2"/>
  <c r="G60" i="2"/>
  <c r="AO59" i="2"/>
  <c r="AH59" i="2"/>
  <c r="AG59" i="2"/>
  <c r="S59" i="2"/>
  <c r="P59" i="2"/>
  <c r="M59" i="2"/>
  <c r="J59" i="2"/>
  <c r="G59" i="2"/>
  <c r="AO58" i="2"/>
  <c r="AO57" i="2" s="1"/>
  <c r="AH58" i="2"/>
  <c r="AG58" i="2"/>
  <c r="AG57" i="2" s="1"/>
  <c r="S58" i="2"/>
  <c r="S57" i="2" s="1"/>
  <c r="P58" i="2"/>
  <c r="P57" i="2" s="1"/>
  <c r="M58" i="2"/>
  <c r="J58" i="2"/>
  <c r="J57" i="2" s="1"/>
  <c r="G58" i="2"/>
  <c r="G57" i="2" s="1"/>
  <c r="AQ57" i="2"/>
  <c r="AP57" i="2"/>
  <c r="AF57" i="2"/>
  <c r="AE57" i="2"/>
  <c r="AD57" i="2"/>
  <c r="AC57" i="2"/>
  <c r="AB57" i="2"/>
  <c r="AA57" i="2"/>
  <c r="Z57" i="2"/>
  <c r="Y57" i="2"/>
  <c r="X57" i="2"/>
  <c r="W57" i="2"/>
  <c r="V57" i="2"/>
  <c r="U57" i="2"/>
  <c r="T57" i="2"/>
  <c r="R57" i="2"/>
  <c r="Q57" i="2"/>
  <c r="O57" i="2"/>
  <c r="N57" i="2"/>
  <c r="L57" i="2"/>
  <c r="K57" i="2"/>
  <c r="I57" i="2"/>
  <c r="H57" i="2"/>
  <c r="AO56" i="2"/>
  <c r="AH56" i="2"/>
  <c r="AG56" i="2"/>
  <c r="S56" i="2"/>
  <c r="P56" i="2"/>
  <c r="M56" i="2"/>
  <c r="J56" i="2"/>
  <c r="G56" i="2"/>
  <c r="AO55" i="2"/>
  <c r="AH55" i="2"/>
  <c r="AG55" i="2"/>
  <c r="S55" i="2"/>
  <c r="P55" i="2"/>
  <c r="M55" i="2"/>
  <c r="J55" i="2"/>
  <c r="G55" i="2"/>
  <c r="AO54" i="2"/>
  <c r="AH54" i="2"/>
  <c r="AG54" i="2"/>
  <c r="S54" i="2"/>
  <c r="P54" i="2"/>
  <c r="M54" i="2"/>
  <c r="J54" i="2"/>
  <c r="G54" i="2"/>
  <c r="AO53" i="2"/>
  <c r="AH53" i="2"/>
  <c r="AG53" i="2"/>
  <c r="AG52" i="2" s="1"/>
  <c r="S53" i="2"/>
  <c r="S52" i="2" s="1"/>
  <c r="P53" i="2"/>
  <c r="P52" i="2" s="1"/>
  <c r="M53" i="2"/>
  <c r="J53" i="2"/>
  <c r="J52" i="2" s="1"/>
  <c r="G53" i="2"/>
  <c r="AQ52" i="2"/>
  <c r="AP52" i="2"/>
  <c r="AH52" i="2"/>
  <c r="AF52" i="2"/>
  <c r="AE52" i="2"/>
  <c r="AD52" i="2"/>
  <c r="AC52" i="2"/>
  <c r="AB52" i="2"/>
  <c r="AA52" i="2"/>
  <c r="Z52" i="2"/>
  <c r="Y52" i="2"/>
  <c r="X52" i="2"/>
  <c r="W52" i="2"/>
  <c r="V52" i="2"/>
  <c r="U52" i="2"/>
  <c r="T52" i="2"/>
  <c r="R52" i="2"/>
  <c r="Q52" i="2"/>
  <c r="O52" i="2"/>
  <c r="N52" i="2"/>
  <c r="L52" i="2"/>
  <c r="K52" i="2"/>
  <c r="I52" i="2"/>
  <c r="H52" i="2"/>
  <c r="G52" i="2"/>
  <c r="AO51" i="2"/>
  <c r="AR51" i="2" s="1"/>
  <c r="AH51" i="2"/>
  <c r="AG51" i="2"/>
  <c r="S51" i="2"/>
  <c r="P51" i="2"/>
  <c r="M51" i="2"/>
  <c r="J51" i="2"/>
  <c r="G51" i="2"/>
  <c r="AO50" i="2"/>
  <c r="AH50" i="2"/>
  <c r="AG50" i="2"/>
  <c r="S50" i="2"/>
  <c r="P50" i="2"/>
  <c r="M50" i="2"/>
  <c r="J50" i="2"/>
  <c r="G50" i="2"/>
  <c r="AO49" i="2"/>
  <c r="AO48" i="2" s="1"/>
  <c r="AH49" i="2"/>
  <c r="AH48" i="2" s="1"/>
  <c r="AG49" i="2"/>
  <c r="S49" i="2"/>
  <c r="P49" i="2"/>
  <c r="P48" i="2" s="1"/>
  <c r="M49" i="2"/>
  <c r="J49" i="2"/>
  <c r="G49" i="2"/>
  <c r="G48" i="2" s="1"/>
  <c r="AQ48" i="2"/>
  <c r="AP48" i="2"/>
  <c r="AG48" i="2"/>
  <c r="AF48" i="2"/>
  <c r="AE48" i="2"/>
  <c r="AD48" i="2"/>
  <c r="AC48" i="2"/>
  <c r="AB48" i="2"/>
  <c r="AA48" i="2"/>
  <c r="Z48" i="2"/>
  <c r="Y48" i="2"/>
  <c r="X48" i="2"/>
  <c r="W48" i="2"/>
  <c r="V48" i="2"/>
  <c r="U48" i="2"/>
  <c r="T48" i="2"/>
  <c r="S48" i="2"/>
  <c r="R48" i="2"/>
  <c r="Q48" i="2"/>
  <c r="O48" i="2"/>
  <c r="N48" i="2"/>
  <c r="M48" i="2"/>
  <c r="L48" i="2"/>
  <c r="K48" i="2"/>
  <c r="I48" i="2"/>
  <c r="H48" i="2"/>
  <c r="AO47" i="2"/>
  <c r="AH47" i="2"/>
  <c r="AG47" i="2"/>
  <c r="S47" i="2"/>
  <c r="P47" i="2"/>
  <c r="M47" i="2"/>
  <c r="J47" i="2"/>
  <c r="G47" i="2"/>
  <c r="AO46" i="2"/>
  <c r="AH46" i="2"/>
  <c r="AH45" i="2" s="1"/>
  <c r="AG46" i="2"/>
  <c r="S46" i="2"/>
  <c r="S45" i="2" s="1"/>
  <c r="P46" i="2"/>
  <c r="M46" i="2"/>
  <c r="M45" i="2" s="1"/>
  <c r="J46" i="2"/>
  <c r="G46" i="2"/>
  <c r="AQ45" i="2"/>
  <c r="AP45" i="2"/>
  <c r="AF45" i="2"/>
  <c r="AE45" i="2"/>
  <c r="AD45" i="2"/>
  <c r="AC45" i="2"/>
  <c r="AB45" i="2"/>
  <c r="AA45" i="2"/>
  <c r="Z45" i="2"/>
  <c r="Y45" i="2"/>
  <c r="X45" i="2"/>
  <c r="W45" i="2"/>
  <c r="V45" i="2"/>
  <c r="U45" i="2"/>
  <c r="T45" i="2"/>
  <c r="R45" i="2"/>
  <c r="Q45" i="2"/>
  <c r="O45" i="2"/>
  <c r="N45" i="2"/>
  <c r="L45" i="2"/>
  <c r="K45" i="2"/>
  <c r="I45" i="2"/>
  <c r="H45" i="2"/>
  <c r="G45" i="2"/>
  <c r="AO44" i="2"/>
  <c r="AH44" i="2"/>
  <c r="AG44" i="2"/>
  <c r="S44" i="2"/>
  <c r="P44" i="2"/>
  <c r="M44" i="2"/>
  <c r="J44" i="2"/>
  <c r="G44" i="2"/>
  <c r="AO43" i="2"/>
  <c r="AO42" i="2" s="1"/>
  <c r="AH43" i="2"/>
  <c r="AH42" i="2" s="1"/>
  <c r="AG43" i="2"/>
  <c r="AG42" i="2" s="1"/>
  <c r="S43" i="2"/>
  <c r="S42" i="2" s="1"/>
  <c r="P43" i="2"/>
  <c r="P42" i="2" s="1"/>
  <c r="M43" i="2"/>
  <c r="M42" i="2" s="1"/>
  <c r="J43" i="2"/>
  <c r="G43" i="2"/>
  <c r="G42" i="2" s="1"/>
  <c r="AQ42" i="2"/>
  <c r="AP42" i="2"/>
  <c r="AF42" i="2"/>
  <c r="AE42" i="2"/>
  <c r="AD42" i="2"/>
  <c r="AC42" i="2"/>
  <c r="AB42" i="2"/>
  <c r="AA42" i="2"/>
  <c r="Z42" i="2"/>
  <c r="Y42" i="2"/>
  <c r="X42" i="2"/>
  <c r="W42" i="2"/>
  <c r="V42" i="2"/>
  <c r="U42" i="2"/>
  <c r="T42" i="2"/>
  <c r="R42" i="2"/>
  <c r="Q42" i="2"/>
  <c r="O42" i="2"/>
  <c r="N42" i="2"/>
  <c r="L42" i="2"/>
  <c r="K42" i="2"/>
  <c r="I42" i="2"/>
  <c r="H42" i="2"/>
  <c r="AO41" i="2"/>
  <c r="AH41" i="2"/>
  <c r="AG41" i="2"/>
  <c r="S41" i="2"/>
  <c r="P41" i="2"/>
  <c r="M41" i="2"/>
  <c r="J41" i="2"/>
  <c r="G41" i="2"/>
  <c r="AO40" i="2"/>
  <c r="AO39" i="2" s="1"/>
  <c r="AH40" i="2"/>
  <c r="AG40" i="2"/>
  <c r="S40" i="2"/>
  <c r="P40" i="2"/>
  <c r="M40" i="2"/>
  <c r="J40" i="2"/>
  <c r="G40" i="2"/>
  <c r="G39" i="2" s="1"/>
  <c r="AQ39" i="2"/>
  <c r="AP39" i="2"/>
  <c r="AF39" i="2"/>
  <c r="AE39" i="2"/>
  <c r="AD39" i="2"/>
  <c r="AC39" i="2"/>
  <c r="AB39" i="2"/>
  <c r="AA39" i="2"/>
  <c r="Z39" i="2"/>
  <c r="Y39" i="2"/>
  <c r="X39" i="2"/>
  <c r="W39" i="2"/>
  <c r="V39" i="2"/>
  <c r="U39" i="2"/>
  <c r="T39" i="2"/>
  <c r="S39" i="2"/>
  <c r="R39" i="2"/>
  <c r="Q39" i="2"/>
  <c r="O39" i="2"/>
  <c r="N39" i="2"/>
  <c r="L39" i="2"/>
  <c r="K39" i="2"/>
  <c r="I39" i="2"/>
  <c r="H39" i="2"/>
  <c r="AO38" i="2"/>
  <c r="AH38" i="2"/>
  <c r="AG38" i="2"/>
  <c r="S38" i="2"/>
  <c r="P38" i="2"/>
  <c r="M38" i="2"/>
  <c r="J38" i="2"/>
  <c r="G38" i="2"/>
  <c r="AO37" i="2"/>
  <c r="AO36" i="2" s="1"/>
  <c r="AH37" i="2"/>
  <c r="AH36" i="2" s="1"/>
  <c r="AG37" i="2"/>
  <c r="S37" i="2"/>
  <c r="P37" i="2"/>
  <c r="P36" i="2" s="1"/>
  <c r="M37" i="2"/>
  <c r="J37" i="2"/>
  <c r="G37" i="2"/>
  <c r="AQ36" i="2"/>
  <c r="AP36" i="2"/>
  <c r="AG36" i="2"/>
  <c r="AF36" i="2"/>
  <c r="AE36" i="2"/>
  <c r="AD36" i="2"/>
  <c r="AC36" i="2"/>
  <c r="AB36" i="2"/>
  <c r="AA36" i="2"/>
  <c r="Z36" i="2"/>
  <c r="Y36" i="2"/>
  <c r="X36" i="2"/>
  <c r="W36" i="2"/>
  <c r="V36" i="2"/>
  <c r="U36" i="2"/>
  <c r="T36" i="2"/>
  <c r="S36" i="2"/>
  <c r="R36" i="2"/>
  <c r="Q36" i="2"/>
  <c r="O36" i="2"/>
  <c r="N36" i="2"/>
  <c r="M36" i="2"/>
  <c r="L36" i="2"/>
  <c r="K36" i="2"/>
  <c r="I36" i="2"/>
  <c r="H36" i="2"/>
  <c r="G36" i="2"/>
  <c r="AO35" i="2"/>
  <c r="AH35" i="2"/>
  <c r="AG35" i="2"/>
  <c r="S35" i="2"/>
  <c r="P35" i="2"/>
  <c r="M35" i="2"/>
  <c r="J35" i="2"/>
  <c r="G35" i="2"/>
  <c r="AO34" i="2"/>
  <c r="AO33" i="2" s="1"/>
  <c r="AH34" i="2"/>
  <c r="AG34" i="2"/>
  <c r="S34" i="2"/>
  <c r="S33" i="2" s="1"/>
  <c r="P34" i="2"/>
  <c r="M34" i="2"/>
  <c r="M33" i="2" s="1"/>
  <c r="J34" i="2"/>
  <c r="J33" i="2" s="1"/>
  <c r="G34" i="2"/>
  <c r="AQ33" i="2"/>
  <c r="AP33" i="2"/>
  <c r="AH33" i="2"/>
  <c r="AF33" i="2"/>
  <c r="AE33" i="2"/>
  <c r="AD33" i="2"/>
  <c r="AC33" i="2"/>
  <c r="AB33" i="2"/>
  <c r="AA33" i="2"/>
  <c r="Z33" i="2"/>
  <c r="Y33" i="2"/>
  <c r="X33" i="2"/>
  <c r="W33" i="2"/>
  <c r="V33" i="2"/>
  <c r="U33" i="2"/>
  <c r="T33" i="2"/>
  <c r="R33" i="2"/>
  <c r="Q33" i="2"/>
  <c r="O33" i="2"/>
  <c r="N33" i="2"/>
  <c r="L33" i="2"/>
  <c r="K33" i="2"/>
  <c r="I33" i="2"/>
  <c r="H33" i="2"/>
  <c r="G33" i="2"/>
  <c r="AO32" i="2"/>
  <c r="AH32" i="2"/>
  <c r="AG32" i="2"/>
  <c r="S32" i="2"/>
  <c r="P32" i="2"/>
  <c r="M32" i="2"/>
  <c r="J32" i="2"/>
  <c r="G32" i="2"/>
  <c r="AO31" i="2"/>
  <c r="AO30" i="2" s="1"/>
  <c r="AH31" i="2"/>
  <c r="AH30" i="2" s="1"/>
  <c r="AG31" i="2"/>
  <c r="S31" i="2"/>
  <c r="P31" i="2"/>
  <c r="P30" i="2" s="1"/>
  <c r="M31" i="2"/>
  <c r="J31" i="2"/>
  <c r="G31" i="2"/>
  <c r="G30" i="2" s="1"/>
  <c r="AQ30" i="2"/>
  <c r="AP30" i="2"/>
  <c r="AF30" i="2"/>
  <c r="AE30" i="2"/>
  <c r="AD30" i="2"/>
  <c r="AC30" i="2"/>
  <c r="AB30" i="2"/>
  <c r="AA30" i="2"/>
  <c r="Z30" i="2"/>
  <c r="Y30" i="2"/>
  <c r="X30" i="2"/>
  <c r="W30" i="2"/>
  <c r="V30" i="2"/>
  <c r="U30" i="2"/>
  <c r="T30" i="2"/>
  <c r="S30" i="2"/>
  <c r="R30" i="2"/>
  <c r="Q30" i="2"/>
  <c r="O30" i="2"/>
  <c r="N30" i="2"/>
  <c r="M30" i="2"/>
  <c r="L30" i="2"/>
  <c r="K30" i="2"/>
  <c r="I30" i="2"/>
  <c r="H30" i="2"/>
  <c r="AO29" i="2"/>
  <c r="AH29" i="2"/>
  <c r="AG29" i="2"/>
  <c r="S29" i="2"/>
  <c r="P29" i="2"/>
  <c r="M29" i="2"/>
  <c r="J29" i="2"/>
  <c r="G29" i="2"/>
  <c r="AO28" i="2"/>
  <c r="AO27" i="2" s="1"/>
  <c r="AH28" i="2"/>
  <c r="AG28" i="2"/>
  <c r="AG27" i="2" s="1"/>
  <c r="S28" i="2"/>
  <c r="P28" i="2"/>
  <c r="M28" i="2"/>
  <c r="J28" i="2"/>
  <c r="J27" i="2" s="1"/>
  <c r="G28" i="2"/>
  <c r="G27" i="2" s="1"/>
  <c r="AQ27" i="2"/>
  <c r="AP27" i="2"/>
  <c r="AF27" i="2"/>
  <c r="AE27" i="2"/>
  <c r="AD27" i="2"/>
  <c r="AC27" i="2"/>
  <c r="AB27" i="2"/>
  <c r="AA27" i="2"/>
  <c r="Z27" i="2"/>
  <c r="Y27" i="2"/>
  <c r="X27" i="2"/>
  <c r="W27" i="2"/>
  <c r="V27" i="2"/>
  <c r="U27" i="2"/>
  <c r="T27" i="2"/>
  <c r="S27" i="2"/>
  <c r="R27" i="2"/>
  <c r="Q27" i="2"/>
  <c r="O27" i="2"/>
  <c r="N27" i="2"/>
  <c r="L27" i="2"/>
  <c r="K27" i="2"/>
  <c r="I27" i="2"/>
  <c r="H27" i="2"/>
  <c r="AO26" i="2"/>
  <c r="AH26" i="2"/>
  <c r="AG26" i="2"/>
  <c r="S26" i="2"/>
  <c r="P26" i="2"/>
  <c r="M26" i="2"/>
  <c r="J26" i="2"/>
  <c r="G26" i="2"/>
  <c r="AO25" i="2"/>
  <c r="AO24" i="2" s="1"/>
  <c r="AH25" i="2"/>
  <c r="AG25" i="2"/>
  <c r="S25" i="2"/>
  <c r="S24" i="2" s="1"/>
  <c r="P25" i="2"/>
  <c r="P24" i="2" s="1"/>
  <c r="M25" i="2"/>
  <c r="M24" i="2" s="1"/>
  <c r="J25" i="2"/>
  <c r="G25" i="2"/>
  <c r="G24" i="2" s="1"/>
  <c r="AQ24" i="2"/>
  <c r="AP24" i="2"/>
  <c r="AG24" i="2"/>
  <c r="AF24" i="2"/>
  <c r="AE24" i="2"/>
  <c r="AD24" i="2"/>
  <c r="AC24" i="2"/>
  <c r="AB24" i="2"/>
  <c r="AA24" i="2"/>
  <c r="Z24" i="2"/>
  <c r="Y24" i="2"/>
  <c r="X24" i="2"/>
  <c r="W24" i="2"/>
  <c r="V24" i="2"/>
  <c r="U24" i="2"/>
  <c r="T24" i="2"/>
  <c r="R24" i="2"/>
  <c r="Q24" i="2"/>
  <c r="O24" i="2"/>
  <c r="N24" i="2"/>
  <c r="L24" i="2"/>
  <c r="K24" i="2"/>
  <c r="I24" i="2"/>
  <c r="H24" i="2"/>
  <c r="AO23" i="2"/>
  <c r="AH23" i="2"/>
  <c r="AG23" i="2"/>
  <c r="S23" i="2"/>
  <c r="P23" i="2"/>
  <c r="M23" i="2"/>
  <c r="J23" i="2"/>
  <c r="G23" i="2"/>
  <c r="AO22" i="2"/>
  <c r="AO21" i="2" s="1"/>
  <c r="AH22" i="2"/>
  <c r="AG22" i="2"/>
  <c r="S22" i="2"/>
  <c r="P22" i="2"/>
  <c r="M22" i="2"/>
  <c r="M21" i="2" s="1"/>
  <c r="J22" i="2"/>
  <c r="G22" i="2"/>
  <c r="AQ21" i="2"/>
  <c r="AP21" i="2"/>
  <c r="AF21" i="2"/>
  <c r="AE21" i="2"/>
  <c r="AD21" i="2"/>
  <c r="AC21" i="2"/>
  <c r="AB21" i="2"/>
  <c r="AA21" i="2"/>
  <c r="Z21" i="2"/>
  <c r="Y21" i="2"/>
  <c r="X21" i="2"/>
  <c r="W21" i="2"/>
  <c r="V21" i="2"/>
  <c r="U21" i="2"/>
  <c r="T21" i="2"/>
  <c r="S21" i="2"/>
  <c r="R21" i="2"/>
  <c r="Q21" i="2"/>
  <c r="O21" i="2"/>
  <c r="N21" i="2"/>
  <c r="L21" i="2"/>
  <c r="K21" i="2"/>
  <c r="I21" i="2"/>
  <c r="H21" i="2"/>
  <c r="G21" i="2"/>
  <c r="AO20" i="2"/>
  <c r="AH20" i="2"/>
  <c r="AG20" i="2"/>
  <c r="S20" i="2"/>
  <c r="P20" i="2"/>
  <c r="M20" i="2"/>
  <c r="J20" i="2"/>
  <c r="G20" i="2"/>
  <c r="AO19" i="2"/>
  <c r="AO18" i="2" s="1"/>
  <c r="AH19" i="2"/>
  <c r="AH18" i="2" s="1"/>
  <c r="AG19" i="2"/>
  <c r="S19" i="2"/>
  <c r="P19" i="2"/>
  <c r="P18" i="2" s="1"/>
  <c r="M19" i="2"/>
  <c r="M18" i="2" s="1"/>
  <c r="J19" i="2"/>
  <c r="G19" i="2"/>
  <c r="G18" i="2" s="1"/>
  <c r="AQ18" i="2"/>
  <c r="AP18" i="2"/>
  <c r="AF18" i="2"/>
  <c r="AE18" i="2"/>
  <c r="AD18" i="2"/>
  <c r="AC18" i="2"/>
  <c r="AB18" i="2"/>
  <c r="AA18" i="2"/>
  <c r="Z18" i="2"/>
  <c r="Y18" i="2"/>
  <c r="X18" i="2"/>
  <c r="W18" i="2"/>
  <c r="V18" i="2"/>
  <c r="U18" i="2"/>
  <c r="T18" i="2"/>
  <c r="S18" i="2"/>
  <c r="R18" i="2"/>
  <c r="Q18" i="2"/>
  <c r="O18" i="2"/>
  <c r="N18" i="2"/>
  <c r="L18" i="2"/>
  <c r="K18" i="2"/>
  <c r="I18" i="2"/>
  <c r="H18" i="2"/>
  <c r="AO17" i="2"/>
  <c r="AH17" i="2"/>
  <c r="AG17" i="2"/>
  <c r="S17" i="2"/>
  <c r="P17" i="2"/>
  <c r="M17" i="2"/>
  <c r="J17" i="2"/>
  <c r="G17" i="2"/>
  <c r="AO16" i="2"/>
  <c r="AH16" i="2"/>
  <c r="AH15" i="2" s="1"/>
  <c r="AG16" i="2"/>
  <c r="AG15" i="2" s="1"/>
  <c r="S16" i="2"/>
  <c r="P16" i="2"/>
  <c r="M16" i="2"/>
  <c r="M15" i="2" s="1"/>
  <c r="J16" i="2"/>
  <c r="J15" i="2" s="1"/>
  <c r="G16" i="2"/>
  <c r="AQ15" i="2"/>
  <c r="AP15" i="2"/>
  <c r="AO15" i="2"/>
  <c r="AF15" i="2"/>
  <c r="AE15" i="2"/>
  <c r="AD15" i="2"/>
  <c r="AC15" i="2"/>
  <c r="AB15" i="2"/>
  <c r="AA15" i="2"/>
  <c r="Z15" i="2"/>
  <c r="Y15" i="2"/>
  <c r="X15" i="2"/>
  <c r="W15" i="2"/>
  <c r="V15" i="2"/>
  <c r="U15" i="2"/>
  <c r="T15" i="2"/>
  <c r="R15" i="2"/>
  <c r="Q15" i="2"/>
  <c r="O15" i="2"/>
  <c r="N15" i="2"/>
  <c r="L15" i="2"/>
  <c r="K15" i="2"/>
  <c r="I15" i="2"/>
  <c r="H15" i="2"/>
  <c r="AO14" i="2"/>
  <c r="AH14" i="2"/>
  <c r="AG14" i="2"/>
  <c r="S14" i="2"/>
  <c r="P14" i="2"/>
  <c r="P12" i="2" s="1"/>
  <c r="M14" i="2"/>
  <c r="J14" i="2"/>
  <c r="G14" i="2"/>
  <c r="AO13" i="2"/>
  <c r="AO12" i="2" s="1"/>
  <c r="AH13" i="2"/>
  <c r="S13" i="2"/>
  <c r="P13" i="2"/>
  <c r="M13" i="2"/>
  <c r="M12" i="2" s="1"/>
  <c r="J13" i="2"/>
  <c r="G13" i="2"/>
  <c r="G12" i="2" s="1"/>
  <c r="AQ12" i="2"/>
  <c r="AP12" i="2"/>
  <c r="AF12" i="2"/>
  <c r="AE12" i="2"/>
  <c r="AD12" i="2"/>
  <c r="AC12" i="2"/>
  <c r="AB12" i="2"/>
  <c r="AA12" i="2"/>
  <c r="Z12" i="2"/>
  <c r="Y12" i="2"/>
  <c r="X12" i="2"/>
  <c r="W12" i="2"/>
  <c r="V12" i="2"/>
  <c r="U12" i="2"/>
  <c r="T12" i="2"/>
  <c r="S12" i="2"/>
  <c r="R12" i="2"/>
  <c r="Q12" i="2"/>
  <c r="O12" i="2"/>
  <c r="N12" i="2"/>
  <c r="L12" i="2"/>
  <c r="K12" i="2"/>
  <c r="I12" i="2"/>
  <c r="H12" i="2"/>
  <c r="AO11" i="2"/>
  <c r="AG11" i="2"/>
  <c r="S11" i="2"/>
  <c r="P11" i="2"/>
  <c r="M11" i="2"/>
  <c r="J11" i="2"/>
  <c r="G11" i="2"/>
  <c r="AO10" i="2"/>
  <c r="AG10" i="2"/>
  <c r="AR10" i="2" s="1"/>
  <c r="S10" i="2"/>
  <c r="P10" i="2"/>
  <c r="M10" i="2"/>
  <c r="J10" i="2"/>
  <c r="G10" i="2"/>
  <c r="G9" i="2" s="1"/>
  <c r="AO9" i="2"/>
  <c r="AN9" i="2"/>
  <c r="AN8" i="2" s="1"/>
  <c r="AN7" i="2" s="1"/>
  <c r="AM9" i="2"/>
  <c r="AL9" i="2"/>
  <c r="AL8" i="2" s="1"/>
  <c r="AL7" i="2" s="1"/>
  <c r="AK9" i="2"/>
  <c r="AK8" i="2" s="1"/>
  <c r="AK7" i="2" s="1"/>
  <c r="AJ9" i="2"/>
  <c r="AJ8" i="2" s="1"/>
  <c r="AJ7" i="2" s="1"/>
  <c r="AI9" i="2"/>
  <c r="AI8" i="2" s="1"/>
  <c r="AI7" i="2" s="1"/>
  <c r="AH9" i="2"/>
  <c r="AF9" i="2"/>
  <c r="AE9" i="2"/>
  <c r="AD9" i="2"/>
  <c r="AC9" i="2"/>
  <c r="AB9" i="2"/>
  <c r="AA9" i="2"/>
  <c r="Z9" i="2"/>
  <c r="Z8" i="2" s="1"/>
  <c r="Z7" i="2" s="1"/>
  <c r="Y9" i="2"/>
  <c r="X9" i="2"/>
  <c r="W9" i="2"/>
  <c r="V9" i="2"/>
  <c r="U9" i="2"/>
  <c r="T9" i="2"/>
  <c r="R9" i="2"/>
  <c r="Q9" i="2"/>
  <c r="P9" i="2"/>
  <c r="O9" i="2"/>
  <c r="N9" i="2"/>
  <c r="L9" i="2"/>
  <c r="K9" i="2"/>
  <c r="I9" i="2"/>
  <c r="H9" i="2"/>
  <c r="AM8" i="2"/>
  <c r="AM7" i="2" s="1"/>
  <c r="N8" i="2" l="1"/>
  <c r="N7" i="2" s="1"/>
  <c r="R8" i="2"/>
  <c r="R7" i="2" s="1"/>
  <c r="M9" i="2"/>
  <c r="P45" i="2"/>
  <c r="AR53" i="2"/>
  <c r="AR66" i="2"/>
  <c r="AR69" i="2"/>
  <c r="AR90" i="2"/>
  <c r="AR92" i="2"/>
  <c r="AH24" i="2"/>
  <c r="V8" i="2"/>
  <c r="V7" i="2" s="1"/>
  <c r="AD8" i="2"/>
  <c r="AD7" i="2" s="1"/>
  <c r="AP8" i="2"/>
  <c r="AP7" i="2" s="1"/>
  <c r="M27" i="2"/>
  <c r="AR58" i="2"/>
  <c r="I8" i="2"/>
  <c r="I7" i="2" s="1"/>
  <c r="S9" i="2"/>
  <c r="AR14" i="2"/>
  <c r="G15" i="2"/>
  <c r="S15" i="2"/>
  <c r="AR22" i="2"/>
  <c r="AR87" i="2"/>
  <c r="M39" i="2"/>
  <c r="P21" i="2"/>
  <c r="AH39" i="2"/>
  <c r="J9" i="2"/>
  <c r="AR72" i="2"/>
  <c r="AR73" i="2"/>
  <c r="AR75" i="2"/>
  <c r="AR76" i="2"/>
  <c r="AR77" i="2"/>
  <c r="AR78" i="2"/>
  <c r="AR79" i="2"/>
  <c r="AR80" i="2"/>
  <c r="K81" i="2"/>
  <c r="Y81" i="2"/>
  <c r="AR96" i="2"/>
  <c r="AR98" i="2"/>
  <c r="G8" i="2"/>
  <c r="S8" i="2"/>
  <c r="T8" i="2"/>
  <c r="T7" i="2" s="1"/>
  <c r="K8" i="2"/>
  <c r="K7" i="2" s="1"/>
  <c r="AH21" i="2"/>
  <c r="AR31" i="2"/>
  <c r="J30" i="2"/>
  <c r="AG33" i="2"/>
  <c r="AR33" i="2" s="1"/>
  <c r="AR34" i="2"/>
  <c r="AR54" i="2"/>
  <c r="AR56" i="2"/>
  <c r="M57" i="2"/>
  <c r="AR63" i="2"/>
  <c r="AR64" i="2"/>
  <c r="L8" i="2"/>
  <c r="L7" i="2" s="1"/>
  <c r="X8" i="2"/>
  <c r="AB8" i="2"/>
  <c r="AF8" i="2"/>
  <c r="O8" i="2"/>
  <c r="O7" i="2" s="1"/>
  <c r="AR23" i="2"/>
  <c r="AG30" i="2"/>
  <c r="AR30" i="2" s="1"/>
  <c r="AR32" i="2"/>
  <c r="AR46" i="2"/>
  <c r="AR47" i="2"/>
  <c r="AR55" i="2"/>
  <c r="H8" i="2"/>
  <c r="H7" i="2" s="1"/>
  <c r="Q8" i="2"/>
  <c r="Q7" i="2" s="1"/>
  <c r="U8" i="2"/>
  <c r="Y8" i="2"/>
  <c r="Y7" i="2" s="1"/>
  <c r="AC8" i="2"/>
  <c r="AC7" i="2" s="1"/>
  <c r="AR11" i="2"/>
  <c r="AR16" i="2"/>
  <c r="P15" i="2"/>
  <c r="AR17" i="2"/>
  <c r="AR19" i="2"/>
  <c r="J18" i="2"/>
  <c r="AR20" i="2"/>
  <c r="J21" i="2"/>
  <c r="AG21" i="2"/>
  <c r="AR21" i="2" s="1"/>
  <c r="AR24" i="2"/>
  <c r="AR25" i="2"/>
  <c r="J24" i="2"/>
  <c r="AR26" i="2"/>
  <c r="AH27" i="2"/>
  <c r="AR27" i="2" s="1"/>
  <c r="M52" i="2"/>
  <c r="P81" i="2"/>
  <c r="U81" i="2"/>
  <c r="J86" i="2"/>
  <c r="J81" i="2" s="1"/>
  <c r="AR88" i="2"/>
  <c r="AR89" i="2"/>
  <c r="AR15" i="2"/>
  <c r="J12" i="2"/>
  <c r="J8" i="2" s="1"/>
  <c r="J7" i="2" s="1"/>
  <c r="AR13" i="2"/>
  <c r="W8" i="2"/>
  <c r="W7" i="2" s="1"/>
  <c r="AA8" i="2"/>
  <c r="AA7" i="2" s="1"/>
  <c r="AE8" i="2"/>
  <c r="AE7" i="2" s="1"/>
  <c r="AQ8" i="2"/>
  <c r="AQ7" i="2" s="1"/>
  <c r="AR28" i="2"/>
  <c r="P27" i="2"/>
  <c r="AR29" i="2"/>
  <c r="AR36" i="2"/>
  <c r="AR37" i="2"/>
  <c r="J36" i="2"/>
  <c r="AR38" i="2"/>
  <c r="AR40" i="2"/>
  <c r="P39" i="2"/>
  <c r="AR41" i="2"/>
  <c r="AO45" i="2"/>
  <c r="AH57" i="2"/>
  <c r="AR57" i="2" s="1"/>
  <c r="AR59" i="2"/>
  <c r="AR60" i="2"/>
  <c r="AR70" i="2"/>
  <c r="AR74" i="2"/>
  <c r="AR101" i="2"/>
  <c r="AR102" i="2"/>
  <c r="P33" i="2"/>
  <c r="AR35" i="2"/>
  <c r="J39" i="2"/>
  <c r="AG39" i="2"/>
  <c r="AR39" i="2" s="1"/>
  <c r="AR43" i="2"/>
  <c r="J42" i="2"/>
  <c r="AR44" i="2"/>
  <c r="J45" i="2"/>
  <c r="AG45" i="2"/>
  <c r="AR45" i="2" s="1"/>
  <c r="AR49" i="2"/>
  <c r="J48" i="2"/>
  <c r="AR50" i="2"/>
  <c r="AR62" i="2"/>
  <c r="AR67" i="2"/>
  <c r="AR68" i="2"/>
  <c r="AR82" i="2"/>
  <c r="X81" i="2"/>
  <c r="AB81" i="2"/>
  <c r="AF81" i="2"/>
  <c r="AR95" i="2"/>
  <c r="AR97" i="2"/>
  <c r="G108" i="2"/>
  <c r="S108" i="2"/>
  <c r="AO108" i="2"/>
  <c r="AR108" i="2" s="1"/>
  <c r="AR84" i="2"/>
  <c r="AR85" i="2"/>
  <c r="AO81" i="2"/>
  <c r="AR91" i="2"/>
  <c r="S94" i="2"/>
  <c r="S81" i="2" s="1"/>
  <c r="AR107" i="2"/>
  <c r="AR42" i="2"/>
  <c r="AR48" i="2"/>
  <c r="AG12" i="2"/>
  <c r="AO52" i="2"/>
  <c r="AR52" i="2" s="1"/>
  <c r="AR99" i="2"/>
  <c r="AR100" i="2"/>
  <c r="AG9" i="2"/>
  <c r="AH12" i="2"/>
  <c r="AH8" i="2" s="1"/>
  <c r="AH86" i="2"/>
  <c r="AH81" i="2" s="1"/>
  <c r="AG18" i="2"/>
  <c r="AR18" i="2" s="1"/>
  <c r="AR83" i="2"/>
  <c r="AG94" i="2"/>
  <c r="M8" i="2" l="1"/>
  <c r="M7" i="2" s="1"/>
  <c r="P8" i="2"/>
  <c r="P7" i="2" s="1"/>
  <c r="AR86" i="2"/>
  <c r="AH7" i="2"/>
  <c r="AF7" i="2"/>
  <c r="S7" i="2"/>
  <c r="U7" i="2"/>
  <c r="AB7" i="2"/>
  <c r="X7" i="2"/>
  <c r="G7" i="2"/>
  <c r="AG8" i="2"/>
  <c r="AR9" i="2"/>
  <c r="AO8" i="2"/>
  <c r="AO7" i="2" s="1"/>
  <c r="AG81" i="2"/>
  <c r="AR81" i="2" s="1"/>
  <c r="AR94" i="2"/>
  <c r="AR12" i="2"/>
  <c r="AR8" i="2" l="1"/>
  <c r="AG7" i="2"/>
  <c r="AR7" i="2" l="1"/>
</calcChain>
</file>

<file path=xl/sharedStrings.xml><?xml version="1.0" encoding="utf-8"?>
<sst xmlns="http://schemas.openxmlformats.org/spreadsheetml/2006/main" count="449" uniqueCount="154">
  <si>
    <t>单位</t>
  </si>
  <si>
    <t>研究生国家奖学金</t>
  </si>
  <si>
    <t>研究生国家助学金</t>
  </si>
  <si>
    <t>研究生学业奖学金</t>
  </si>
  <si>
    <t>本专科生国家奖学金</t>
  </si>
  <si>
    <t>本专科国家助学金</t>
  </si>
  <si>
    <t>备注</t>
  </si>
  <si>
    <t>名额（人）</t>
  </si>
  <si>
    <t>春季名额（人）</t>
  </si>
  <si>
    <t>秋季名额（人）</t>
  </si>
  <si>
    <t>其中</t>
  </si>
  <si>
    <t>小计</t>
  </si>
  <si>
    <t>博士</t>
  </si>
  <si>
    <t>硕士</t>
  </si>
  <si>
    <t>一等</t>
  </si>
  <si>
    <t>二等</t>
  </si>
  <si>
    <t>三等</t>
  </si>
  <si>
    <t>省本级合计</t>
  </si>
  <si>
    <t>省教育厅合计</t>
  </si>
  <si>
    <t>系统财务小计</t>
  </si>
  <si>
    <t>长沙矿冶研究院</t>
  </si>
  <si>
    <t>长沙矿山研究院</t>
  </si>
  <si>
    <t>湘潭大学</t>
  </si>
  <si>
    <t>湘潭大学兴湘学院</t>
  </si>
  <si>
    <t>吉首大学</t>
  </si>
  <si>
    <t xml:space="preserve"> </t>
  </si>
  <si>
    <t>吉首大学张家界学院</t>
  </si>
  <si>
    <t>湖南科技大学</t>
  </si>
  <si>
    <t>湖南科技大学潇湘学院</t>
  </si>
  <si>
    <t>长沙理工大学</t>
  </si>
  <si>
    <t>长沙理工大学城南学院</t>
  </si>
  <si>
    <t>湖南农业大学</t>
  </si>
  <si>
    <t>湖南农业大学东方科技学院</t>
  </si>
  <si>
    <t>中南林业科技大学</t>
  </si>
  <si>
    <t>中南林业科技大学涉外学院</t>
  </si>
  <si>
    <t>湖南中医药大学</t>
  </si>
  <si>
    <t>湖南中医药大学湘杏学院</t>
  </si>
  <si>
    <t>湖南师范大学</t>
  </si>
  <si>
    <t>湖南师范大学树达学院</t>
  </si>
  <si>
    <t>南华大学</t>
  </si>
  <si>
    <t>南华大学船山学院</t>
  </si>
  <si>
    <t>湖南工业大学</t>
  </si>
  <si>
    <t>湖南工业大学科技学院</t>
  </si>
  <si>
    <t>湖南商学院</t>
  </si>
  <si>
    <t>湖南商学院北津学院</t>
  </si>
  <si>
    <t>湖南工程学院</t>
  </si>
  <si>
    <t>湖南工程学院应用技术学院</t>
  </si>
  <si>
    <t>湖南理工学院</t>
  </si>
  <si>
    <t>湖南理工学院南湖学院</t>
  </si>
  <si>
    <t>湘南学院</t>
  </si>
  <si>
    <t>衡阳师范学院</t>
  </si>
  <si>
    <t>衡阳师范学院南岳学院</t>
  </si>
  <si>
    <t>邵阳学院</t>
  </si>
  <si>
    <t>怀化学院</t>
  </si>
  <si>
    <t>湖南文理学院</t>
  </si>
  <si>
    <t>湖南文理学院芙蓉学院</t>
  </si>
  <si>
    <t>湖南科技学院</t>
  </si>
  <si>
    <t>湖南人文科技学院</t>
  </si>
  <si>
    <t>湖南第一师范学院</t>
  </si>
  <si>
    <t>湖南城市学院</t>
  </si>
  <si>
    <t>长沙民政职业技术学院</t>
  </si>
  <si>
    <t>高等职业教育 2050305</t>
  </si>
  <si>
    <t>湖南工学院</t>
  </si>
  <si>
    <t>湖南财政经济学院</t>
  </si>
  <si>
    <t>湖南女子学院</t>
  </si>
  <si>
    <t>长沙师范学院</t>
  </si>
  <si>
    <t>湖南科技职业学院</t>
  </si>
  <si>
    <t>湖南铁道职业技术学院</t>
  </si>
  <si>
    <t>湖南环境生物职业技术学院</t>
  </si>
  <si>
    <t>湖南大众传媒职业技术学院</t>
  </si>
  <si>
    <t>湖南工业职业技术学院</t>
  </si>
  <si>
    <t>湖南医药学院</t>
  </si>
  <si>
    <t>湖南工艺美术职业学院</t>
  </si>
  <si>
    <t>湖南机电职业技术学院</t>
  </si>
  <si>
    <t>湖南化工职业技术学院</t>
  </si>
  <si>
    <t>湖南石油化工职业技术学院</t>
  </si>
  <si>
    <t>湖南国防工业职业技术学院</t>
  </si>
  <si>
    <t>其他部门行业小计</t>
  </si>
  <si>
    <t>省安监局</t>
  </si>
  <si>
    <t>湖南安全技术职业学院</t>
  </si>
  <si>
    <t>省地勘局</t>
  </si>
  <si>
    <t>湖南工程职业技术学院</t>
  </si>
  <si>
    <t>省公安厅</t>
  </si>
  <si>
    <t>湖南警察学院</t>
  </si>
  <si>
    <t>省供销合作社</t>
  </si>
  <si>
    <t>湖南商务职业技术学院</t>
  </si>
  <si>
    <t>省经信委</t>
  </si>
  <si>
    <t>张家界航空工业职业技术学院</t>
  </si>
  <si>
    <t>湖南电气职业技术学院</t>
  </si>
  <si>
    <t>省环保厅</t>
  </si>
  <si>
    <t>长沙环境保护职业技术学院</t>
  </si>
  <si>
    <t>省建工集团</t>
  </si>
  <si>
    <t>湖南城建职业技术学院</t>
  </si>
  <si>
    <t>省交通厅</t>
  </si>
  <si>
    <t>湖南交通职业技术学院</t>
  </si>
  <si>
    <t>省发改委</t>
  </si>
  <si>
    <t>湖南理工职业技术学院</t>
  </si>
  <si>
    <t>省农业厅</t>
  </si>
  <si>
    <t>湖南生物机电职业技术学院</t>
  </si>
  <si>
    <t>省商务厅</t>
  </si>
  <si>
    <t>湖南外贸职业学院</t>
  </si>
  <si>
    <t>湖南现代物流职业技术学院</t>
  </si>
  <si>
    <t>省水利厅</t>
  </si>
  <si>
    <t>湖南水利水电职业技术学院</t>
  </si>
  <si>
    <t>省司法厅</t>
  </si>
  <si>
    <t>湖南司法警官职业学院</t>
  </si>
  <si>
    <t>省体育局</t>
  </si>
  <si>
    <t>湖南体育职业学院</t>
  </si>
  <si>
    <t>省卫生厅</t>
  </si>
  <si>
    <t>湖南中医药高等专科学校</t>
  </si>
  <si>
    <t>省文化厅</t>
  </si>
  <si>
    <t>湖南艺术职业学院</t>
  </si>
  <si>
    <t>省人社厅</t>
  </si>
  <si>
    <t>湖南劳动人事职业学院</t>
  </si>
  <si>
    <t>省食品药品管理局</t>
  </si>
  <si>
    <t>湖南食品药品职业学院</t>
  </si>
  <si>
    <t>省有色金属管理局</t>
  </si>
  <si>
    <t>湖南有色金属职业技术学院</t>
  </si>
  <si>
    <t>省委党校</t>
  </si>
  <si>
    <t>长沙电力职业技术学院</t>
  </si>
  <si>
    <t>湖南邮电职业技术学院</t>
  </si>
  <si>
    <t>湖南涉外经济学院</t>
  </si>
  <si>
    <t>长沙医学院</t>
  </si>
  <si>
    <t>湖南信息学院</t>
  </si>
  <si>
    <t>保险职业学院</t>
  </si>
  <si>
    <t>附件：</t>
    <phoneticPr fontId="4" type="noConversion"/>
  </si>
  <si>
    <t>功能科目</t>
    <phoneticPr fontId="4" type="noConversion"/>
  </si>
  <si>
    <t>政府经济科目</t>
    <phoneticPr fontId="4" type="noConversion"/>
  </si>
  <si>
    <t>本专科生国家励志奖学金</t>
    <phoneticPr fontId="4" type="noConversion"/>
  </si>
  <si>
    <t>少数民族预科生</t>
    <phoneticPr fontId="4" type="noConversion"/>
  </si>
  <si>
    <t>高校奖助学金中央资金（万元）</t>
    <phoneticPr fontId="4" type="noConversion"/>
  </si>
  <si>
    <t>应征入伍学生资助</t>
    <phoneticPr fontId="4" type="noConversion"/>
  </si>
  <si>
    <t>国家助学贷款奖补</t>
    <phoneticPr fontId="4" type="noConversion"/>
  </si>
  <si>
    <t>此次下达金额合计</t>
    <phoneticPr fontId="4" type="noConversion"/>
  </si>
  <si>
    <t>名额（人）</t>
    <phoneticPr fontId="4" type="noConversion"/>
  </si>
  <si>
    <t>三项资金小计</t>
    <phoneticPr fontId="4" type="noConversion"/>
  </si>
  <si>
    <t>应征入伍服义务兵役</t>
    <phoneticPr fontId="4" type="noConversion"/>
  </si>
  <si>
    <t>直招士官</t>
    <phoneticPr fontId="4" type="noConversion"/>
  </si>
  <si>
    <t>退役士兵学费资助</t>
    <phoneticPr fontId="4" type="noConversion"/>
  </si>
  <si>
    <t>小计</t>
    <phoneticPr fontId="4" type="noConversion"/>
  </si>
  <si>
    <t>生源地贷款奖补</t>
  </si>
  <si>
    <t>高校贷款奖补</t>
  </si>
  <si>
    <t>2018年核定人数</t>
    <phoneticPr fontId="4" type="noConversion"/>
  </si>
  <si>
    <t>下达资金</t>
    <phoneticPr fontId="4" type="noConversion"/>
  </si>
  <si>
    <t>省教育厅</t>
    <phoneticPr fontId="4" type="noConversion"/>
  </si>
  <si>
    <t>高等教育2050205</t>
    <phoneticPr fontId="4" type="noConversion"/>
  </si>
  <si>
    <t>30308助学金</t>
    <phoneticPr fontId="4" type="noConversion"/>
  </si>
  <si>
    <t>50902助学金</t>
    <phoneticPr fontId="4" type="noConversion"/>
  </si>
  <si>
    <t xml:space="preserve"> </t>
    <phoneticPr fontId="4" type="noConversion"/>
  </si>
  <si>
    <t>湖南省广播电视大学（湖南网络工程职业学院）</t>
    <phoneticPr fontId="4" type="noConversion"/>
  </si>
  <si>
    <t>实拨单位小计</t>
    <phoneticPr fontId="4" type="noConversion"/>
  </si>
  <si>
    <t>2019年高校学生资助中央资金分配表</t>
    <phoneticPr fontId="4" type="noConversion"/>
  </si>
  <si>
    <t>主管部门</t>
    <phoneticPr fontId="4" type="noConversion"/>
  </si>
  <si>
    <t>部门经济科目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</si>
</sst>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.00_ "/>
    <numFmt numFmtId="177" formatCode="0_);[Red]\(0\)"/>
    <numFmt numFmtId="178" formatCode="0.00_);[Red]\(0.00\)"/>
  </numFmts>
  <fonts count="18" x14ac:knownFonts="1">
    <font>
      <sz val="11"/>
      <color theme="1"/>
      <name val="宋体"/>
      <family val="2"/>
      <charset val="134"/>
      <scheme val="minor"/>
    </font>
    <font>
      <sz val="12"/>
      <name val="宋体"/>
      <family val="3"/>
      <charset val="134"/>
    </font>
    <font>
      <sz val="16"/>
      <name val="黑体"/>
      <family val="3"/>
      <charset val="134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8"/>
      <name val="方正小标宋_GBK"/>
      <family val="4"/>
      <charset val="134"/>
    </font>
    <font>
      <sz val="11"/>
      <name val="黑体"/>
      <family val="3"/>
      <charset val="134"/>
    </font>
    <font>
      <b/>
      <sz val="9"/>
      <name val="黑体"/>
      <family val="3"/>
      <charset val="134"/>
    </font>
    <font>
      <b/>
      <sz val="12"/>
      <name val="宋体"/>
      <family val="3"/>
      <charset val="134"/>
    </font>
    <font>
      <b/>
      <sz val="9"/>
      <name val="宋体"/>
      <family val="3"/>
      <charset val="134"/>
      <scheme val="minor"/>
    </font>
    <font>
      <sz val="9"/>
      <name val="仿宋_GB2312"/>
      <family val="3"/>
      <charset val="134"/>
    </font>
    <font>
      <b/>
      <sz val="9"/>
      <name val="仿宋_GB2312"/>
      <family val="3"/>
      <charset val="134"/>
    </font>
    <font>
      <sz val="9"/>
      <color theme="1"/>
      <name val="仿宋_GB2312"/>
      <family val="3"/>
      <charset val="134"/>
    </font>
    <font>
      <sz val="8"/>
      <color theme="1"/>
      <name val="宋体"/>
      <family val="3"/>
      <charset val="134"/>
      <scheme val="minor"/>
    </font>
    <font>
      <sz val="9"/>
      <color rgb="FFFF0000"/>
      <name val="宋体"/>
      <family val="3"/>
      <charset val="134"/>
      <scheme val="minor"/>
    </font>
    <font>
      <b/>
      <sz val="9"/>
      <name val="宋体"/>
      <family val="3"/>
      <charset val="134"/>
    </font>
    <font>
      <sz val="12"/>
      <color indexed="10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>
      <alignment vertical="center"/>
    </xf>
  </cellStyleXfs>
  <cellXfs count="95">
    <xf numFmtId="0" fontId="0" fillId="0" borderId="0" xfId="0">
      <alignment vertical="center"/>
    </xf>
    <xf numFmtId="0" fontId="2" fillId="2" borderId="0" xfId="1" applyFont="1" applyFill="1"/>
    <xf numFmtId="0" fontId="5" fillId="2" borderId="0" xfId="2" applyFont="1" applyFill="1">
      <alignment vertical="center"/>
    </xf>
    <xf numFmtId="0" fontId="5" fillId="2" borderId="0" xfId="2" applyFont="1" applyFill="1" applyAlignment="1">
      <alignment horizontal="center" vertical="center"/>
    </xf>
    <xf numFmtId="0" fontId="5" fillId="0" borderId="0" xfId="2" applyFont="1">
      <alignment vertical="center"/>
    </xf>
    <xf numFmtId="176" fontId="7" fillId="0" borderId="2" xfId="2" applyNumberFormat="1" applyFont="1" applyFill="1" applyBorder="1" applyAlignment="1">
      <alignment horizontal="center" vertical="center" wrapText="1"/>
    </xf>
    <xf numFmtId="0" fontId="9" fillId="0" borderId="2" xfId="2" applyFont="1" applyBorder="1">
      <alignment vertical="center"/>
    </xf>
    <xf numFmtId="0" fontId="9" fillId="0" borderId="0" xfId="2" applyFont="1">
      <alignment vertical="center"/>
    </xf>
    <xf numFmtId="0" fontId="8" fillId="0" borderId="2" xfId="1" applyFont="1" applyFill="1" applyBorder="1" applyAlignment="1">
      <alignment horizontal="center" vertical="center"/>
    </xf>
    <xf numFmtId="0" fontId="10" fillId="3" borderId="2" xfId="1" applyNumberFormat="1" applyFont="1" applyFill="1" applyBorder="1" applyAlignment="1">
      <alignment horizontal="center" vertical="center"/>
    </xf>
    <xf numFmtId="0" fontId="13" fillId="0" borderId="2" xfId="2" applyFont="1" applyFill="1" applyBorder="1" applyAlignment="1">
      <alignment vertical="center" wrapText="1"/>
    </xf>
    <xf numFmtId="0" fontId="11" fillId="0" borderId="2" xfId="2" applyFont="1" applyFill="1" applyBorder="1" applyAlignment="1">
      <alignment horizontal="center" vertical="center" wrapText="1"/>
    </xf>
    <xf numFmtId="0" fontId="11" fillId="0" borderId="3" xfId="2" applyFont="1" applyFill="1" applyBorder="1" applyAlignment="1">
      <alignment horizontal="center" vertical="center" wrapText="1"/>
    </xf>
    <xf numFmtId="0" fontId="4" fillId="0" borderId="2" xfId="2" applyNumberFormat="1" applyFont="1" applyBorder="1" applyAlignment="1">
      <alignment vertical="center" wrapText="1"/>
    </xf>
    <xf numFmtId="0" fontId="5" fillId="0" borderId="2" xfId="2" applyFont="1" applyBorder="1">
      <alignment vertical="center"/>
    </xf>
    <xf numFmtId="0" fontId="11" fillId="0" borderId="2" xfId="2" applyFont="1" applyFill="1" applyBorder="1" applyAlignment="1">
      <alignment vertical="center" wrapText="1"/>
    </xf>
    <xf numFmtId="0" fontId="14" fillId="0" borderId="2" xfId="2" applyFont="1" applyBorder="1" applyAlignment="1">
      <alignment vertical="center" wrapText="1"/>
    </xf>
    <xf numFmtId="0" fontId="15" fillId="0" borderId="2" xfId="2" applyFont="1" applyBorder="1" applyAlignment="1">
      <alignment vertical="center" wrapText="1"/>
    </xf>
    <xf numFmtId="0" fontId="11" fillId="0" borderId="1" xfId="2" applyFont="1" applyFill="1" applyBorder="1" applyAlignment="1">
      <alignment vertical="center" wrapText="1"/>
    </xf>
    <xf numFmtId="0" fontId="11" fillId="0" borderId="6" xfId="2" applyFont="1" applyFill="1" applyBorder="1" applyAlignment="1">
      <alignment vertical="center" wrapText="1"/>
    </xf>
    <xf numFmtId="0" fontId="16" fillId="0" borderId="2" xfId="2" applyFont="1" applyBorder="1" applyAlignment="1">
      <alignment horizontal="center" vertical="center"/>
    </xf>
    <xf numFmtId="0" fontId="12" fillId="0" borderId="2" xfId="2" applyFont="1" applyBorder="1" applyAlignment="1">
      <alignment horizontal="center" vertical="center"/>
    </xf>
    <xf numFmtId="0" fontId="5" fillId="0" borderId="2" xfId="2" applyFont="1" applyBorder="1" applyAlignment="1">
      <alignment vertical="center"/>
    </xf>
    <xf numFmtId="0" fontId="17" fillId="0" borderId="2" xfId="2" applyFont="1" applyBorder="1">
      <alignment vertical="center"/>
    </xf>
    <xf numFmtId="0" fontId="7" fillId="0" borderId="2" xfId="2" applyFont="1" applyFill="1" applyBorder="1" applyAlignment="1">
      <alignment horizontal="center" vertical="center" wrapText="1"/>
    </xf>
    <xf numFmtId="178" fontId="8" fillId="3" borderId="4" xfId="1" applyNumberFormat="1" applyFont="1" applyFill="1" applyBorder="1" applyAlignment="1">
      <alignment horizontal="center" vertical="center"/>
    </xf>
    <xf numFmtId="178" fontId="8" fillId="3" borderId="7" xfId="1" applyNumberFormat="1" applyFont="1" applyFill="1" applyBorder="1" applyAlignment="1">
      <alignment horizontal="center" vertical="center"/>
    </xf>
    <xf numFmtId="0" fontId="8" fillId="0" borderId="4" xfId="1" applyFont="1" applyFill="1" applyBorder="1" applyAlignment="1">
      <alignment horizontal="center" vertical="center"/>
    </xf>
    <xf numFmtId="0" fontId="8" fillId="0" borderId="7" xfId="1" applyFont="1" applyFill="1" applyBorder="1" applyAlignment="1">
      <alignment horizontal="center" vertical="center"/>
    </xf>
    <xf numFmtId="0" fontId="12" fillId="0" borderId="3" xfId="2" applyFont="1" applyFill="1" applyBorder="1" applyAlignment="1">
      <alignment horizontal="center" vertical="center" wrapText="1"/>
    </xf>
    <xf numFmtId="0" fontId="12" fillId="0" borderId="2" xfId="2" applyFont="1" applyFill="1" applyBorder="1" applyAlignment="1">
      <alignment horizontal="center" vertical="center" wrapText="1"/>
    </xf>
    <xf numFmtId="178" fontId="11" fillId="0" borderId="2" xfId="2" applyNumberFormat="1" applyFont="1" applyFill="1" applyBorder="1" applyAlignment="1">
      <alignment horizontal="center" vertical="center" wrapText="1"/>
    </xf>
    <xf numFmtId="0" fontId="12" fillId="0" borderId="2" xfId="2" applyFont="1" applyFill="1" applyBorder="1" applyAlignment="1">
      <alignment horizontal="center" vertical="center" wrapText="1"/>
    </xf>
    <xf numFmtId="0" fontId="6" fillId="2" borderId="8" xfId="2" applyFont="1" applyFill="1" applyBorder="1" applyAlignment="1">
      <alignment horizontal="center" vertical="center"/>
    </xf>
    <xf numFmtId="0" fontId="7" fillId="0" borderId="3" xfId="2" applyFont="1" applyFill="1" applyBorder="1" applyAlignment="1">
      <alignment horizontal="center" vertical="center" wrapText="1"/>
    </xf>
    <xf numFmtId="0" fontId="7" fillId="0" borderId="4" xfId="2" applyFont="1" applyFill="1" applyBorder="1" applyAlignment="1">
      <alignment horizontal="center" vertical="center" wrapText="1"/>
    </xf>
    <xf numFmtId="0" fontId="7" fillId="0" borderId="7" xfId="2" applyFont="1" applyFill="1" applyBorder="1" applyAlignment="1">
      <alignment horizontal="center" vertical="center" wrapText="1"/>
    </xf>
    <xf numFmtId="0" fontId="7" fillId="0" borderId="1" xfId="2" applyFont="1" applyFill="1" applyBorder="1" applyAlignment="1">
      <alignment horizontal="center" vertical="center" wrapText="1"/>
    </xf>
    <xf numFmtId="0" fontId="7" fillId="0" borderId="5" xfId="2" applyFont="1" applyFill="1" applyBorder="1" applyAlignment="1">
      <alignment horizontal="center" vertical="center" wrapText="1"/>
    </xf>
    <xf numFmtId="0" fontId="7" fillId="0" borderId="6" xfId="2" applyFont="1" applyFill="1" applyBorder="1" applyAlignment="1">
      <alignment horizontal="center" vertical="center" wrapText="1"/>
    </xf>
    <xf numFmtId="0" fontId="7" fillId="0" borderId="1" xfId="2" applyFont="1" applyBorder="1" applyAlignment="1">
      <alignment horizontal="center" vertical="center"/>
    </xf>
    <xf numFmtId="0" fontId="7" fillId="0" borderId="5" xfId="2" applyFont="1" applyBorder="1" applyAlignment="1">
      <alignment horizontal="center" vertical="center"/>
    </xf>
    <xf numFmtId="0" fontId="7" fillId="0" borderId="6" xfId="2" applyFont="1" applyBorder="1" applyAlignment="1">
      <alignment horizontal="center" vertical="center"/>
    </xf>
    <xf numFmtId="178" fontId="8" fillId="3" borderId="3" xfId="1" applyNumberFormat="1" applyFont="1" applyFill="1" applyBorder="1" applyAlignment="1">
      <alignment horizontal="center" vertical="center"/>
    </xf>
    <xf numFmtId="178" fontId="8" fillId="3" borderId="4" xfId="1" applyNumberFormat="1" applyFont="1" applyFill="1" applyBorder="1" applyAlignment="1">
      <alignment horizontal="center" vertical="center"/>
    </xf>
    <xf numFmtId="178" fontId="8" fillId="3" borderId="7" xfId="1" applyNumberFormat="1" applyFont="1" applyFill="1" applyBorder="1" applyAlignment="1">
      <alignment horizontal="center" vertical="center"/>
    </xf>
    <xf numFmtId="0" fontId="12" fillId="0" borderId="3" xfId="2" applyFont="1" applyFill="1" applyBorder="1" applyAlignment="1">
      <alignment horizontal="center" vertical="center" wrapText="1"/>
    </xf>
    <xf numFmtId="0" fontId="12" fillId="0" borderId="4" xfId="2" applyFont="1" applyFill="1" applyBorder="1" applyAlignment="1">
      <alignment horizontal="center" vertical="center" wrapText="1"/>
    </xf>
    <xf numFmtId="0" fontId="12" fillId="0" borderId="7" xfId="2" applyFont="1" applyFill="1" applyBorder="1" applyAlignment="1">
      <alignment horizontal="center" vertical="center" wrapText="1"/>
    </xf>
    <xf numFmtId="0" fontId="8" fillId="0" borderId="3" xfId="1" applyFont="1" applyFill="1" applyBorder="1" applyAlignment="1">
      <alignment horizontal="center" vertical="center"/>
    </xf>
    <xf numFmtId="0" fontId="8" fillId="0" borderId="4" xfId="1" applyFont="1" applyFill="1" applyBorder="1" applyAlignment="1">
      <alignment horizontal="center" vertical="center"/>
    </xf>
    <xf numFmtId="0" fontId="8" fillId="0" borderId="7" xfId="1" applyFont="1" applyFill="1" applyBorder="1" applyAlignment="1">
      <alignment horizontal="center" vertical="center"/>
    </xf>
    <xf numFmtId="177" fontId="7" fillId="0" borderId="2" xfId="2" applyNumberFormat="1" applyFont="1" applyFill="1" applyBorder="1" applyAlignment="1">
      <alignment horizontal="center" vertical="center" wrapText="1"/>
    </xf>
    <xf numFmtId="178" fontId="7" fillId="0" borderId="2" xfId="2" applyNumberFormat="1" applyFont="1" applyFill="1" applyBorder="1" applyAlignment="1">
      <alignment horizontal="center" vertical="center" wrapText="1"/>
    </xf>
    <xf numFmtId="177" fontId="7" fillId="0" borderId="5" xfId="2" applyNumberFormat="1" applyFont="1" applyFill="1" applyBorder="1" applyAlignment="1">
      <alignment horizontal="center" vertical="center" wrapText="1"/>
    </xf>
    <xf numFmtId="177" fontId="7" fillId="0" borderId="6" xfId="2" applyNumberFormat="1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1" xfId="2" applyFont="1" applyBorder="1" applyAlignment="1">
      <alignment horizontal="center" vertical="center" wrapText="1"/>
    </xf>
    <xf numFmtId="0" fontId="7" fillId="0" borderId="5" xfId="2" applyFont="1" applyBorder="1" applyAlignment="1">
      <alignment horizontal="center" vertical="center" wrapText="1"/>
    </xf>
    <xf numFmtId="0" fontId="7" fillId="0" borderId="6" xfId="2" applyFont="1" applyBorder="1" applyAlignment="1">
      <alignment horizontal="center" vertical="center" wrapText="1"/>
    </xf>
    <xf numFmtId="176" fontId="7" fillId="0" borderId="2" xfId="2" applyNumberFormat="1" applyFont="1" applyBorder="1" applyAlignment="1">
      <alignment horizontal="center" vertical="center" wrapText="1"/>
    </xf>
    <xf numFmtId="0" fontId="7" fillId="0" borderId="3" xfId="2" applyFont="1" applyBorder="1" applyAlignment="1">
      <alignment horizontal="center" vertical="center"/>
    </xf>
    <xf numFmtId="0" fontId="7" fillId="0" borderId="4" xfId="2" applyFont="1" applyBorder="1" applyAlignment="1">
      <alignment horizontal="center" vertical="center"/>
    </xf>
    <xf numFmtId="0" fontId="7" fillId="0" borderId="2" xfId="2" applyFont="1" applyBorder="1" applyAlignment="1">
      <alignment horizontal="center" vertical="center"/>
    </xf>
    <xf numFmtId="0" fontId="7" fillId="0" borderId="2" xfId="2" applyFont="1" applyFill="1" applyBorder="1" applyAlignment="1">
      <alignment horizontal="center" vertical="center"/>
    </xf>
    <xf numFmtId="0" fontId="7" fillId="0" borderId="9" xfId="2" applyFont="1" applyFill="1" applyBorder="1" applyAlignment="1">
      <alignment horizontal="center" vertical="center" wrapText="1"/>
    </xf>
    <xf numFmtId="0" fontId="7" fillId="0" borderId="10" xfId="2" applyFont="1" applyFill="1" applyBorder="1" applyAlignment="1">
      <alignment horizontal="center" vertical="center" wrapText="1"/>
    </xf>
    <xf numFmtId="0" fontId="7" fillId="0" borderId="11" xfId="2" applyFont="1" applyFill="1" applyBorder="1" applyAlignment="1">
      <alignment horizontal="center" vertical="center" wrapText="1"/>
    </xf>
    <xf numFmtId="178" fontId="7" fillId="0" borderId="1" xfId="1" applyNumberFormat="1" applyFont="1" applyBorder="1" applyAlignment="1">
      <alignment horizontal="center" vertical="center"/>
    </xf>
    <xf numFmtId="178" fontId="7" fillId="0" borderId="1" xfId="1" applyNumberFormat="1" applyFont="1" applyBorder="1" applyAlignment="1">
      <alignment horizontal="center" vertical="center" wrapText="1"/>
    </xf>
    <xf numFmtId="178" fontId="7" fillId="0" borderId="5" xfId="1" applyNumberFormat="1" applyFont="1" applyBorder="1" applyAlignment="1">
      <alignment horizontal="center" vertical="center"/>
    </xf>
    <xf numFmtId="178" fontId="7" fillId="0" borderId="5" xfId="1" applyNumberFormat="1" applyFont="1" applyBorder="1" applyAlignment="1">
      <alignment horizontal="center" vertical="center" wrapText="1"/>
    </xf>
    <xf numFmtId="178" fontId="7" fillId="0" borderId="6" xfId="1" applyNumberFormat="1" applyFont="1" applyBorder="1" applyAlignment="1">
      <alignment horizontal="center" vertical="center"/>
    </xf>
    <xf numFmtId="178" fontId="7" fillId="0" borderId="6" xfId="1" applyNumberFormat="1" applyFont="1" applyBorder="1" applyAlignment="1">
      <alignment horizontal="center" vertical="center" wrapText="1"/>
    </xf>
    <xf numFmtId="0" fontId="8" fillId="3" borderId="7" xfId="1" applyNumberFormat="1" applyFont="1" applyFill="1" applyBorder="1" applyAlignment="1">
      <alignment horizontal="center" vertical="center"/>
    </xf>
    <xf numFmtId="0" fontId="11" fillId="0" borderId="9" xfId="2" applyFont="1" applyFill="1" applyBorder="1" applyAlignment="1">
      <alignment horizontal="center" vertical="center" wrapText="1"/>
    </xf>
    <xf numFmtId="0" fontId="11" fillId="0" borderId="11" xfId="2" applyFont="1" applyFill="1" applyBorder="1" applyAlignment="1">
      <alignment horizontal="center" vertical="center" wrapText="1"/>
    </xf>
    <xf numFmtId="0" fontId="11" fillId="0" borderId="12" xfId="2" applyFont="1" applyFill="1" applyBorder="1" applyAlignment="1">
      <alignment horizontal="center" vertical="center" wrapText="1"/>
    </xf>
    <xf numFmtId="0" fontId="11" fillId="0" borderId="13" xfId="2" applyFont="1" applyFill="1" applyBorder="1" applyAlignment="1">
      <alignment horizontal="center" vertical="center" wrapText="1"/>
    </xf>
    <xf numFmtId="0" fontId="11" fillId="0" borderId="14" xfId="2" applyFont="1" applyFill="1" applyBorder="1" applyAlignment="1">
      <alignment horizontal="center" vertical="center" wrapText="1"/>
    </xf>
    <xf numFmtId="0" fontId="11" fillId="0" borderId="15" xfId="2" applyFont="1" applyFill="1" applyBorder="1" applyAlignment="1">
      <alignment horizontal="center" vertical="center" wrapText="1"/>
    </xf>
    <xf numFmtId="0" fontId="11" fillId="0" borderId="3" xfId="2" applyFont="1" applyFill="1" applyBorder="1" applyAlignment="1">
      <alignment horizontal="center" vertical="center" wrapText="1"/>
    </xf>
    <xf numFmtId="0" fontId="11" fillId="0" borderId="7" xfId="2" applyFont="1" applyFill="1" applyBorder="1" applyAlignment="1">
      <alignment horizontal="center" vertical="center" wrapText="1"/>
    </xf>
    <xf numFmtId="0" fontId="11" fillId="4" borderId="3" xfId="2" applyFont="1" applyFill="1" applyBorder="1" applyAlignment="1">
      <alignment horizontal="center" vertical="center" wrapText="1"/>
    </xf>
    <xf numFmtId="0" fontId="11" fillId="4" borderId="7" xfId="2" applyFont="1" applyFill="1" applyBorder="1" applyAlignment="1">
      <alignment horizontal="center" vertical="center" wrapText="1"/>
    </xf>
    <xf numFmtId="0" fontId="13" fillId="0" borderId="3" xfId="2" applyFont="1" applyFill="1" applyBorder="1" applyAlignment="1">
      <alignment horizontal="center" vertical="center" wrapText="1"/>
    </xf>
    <xf numFmtId="0" fontId="13" fillId="0" borderId="4" xfId="2" applyFont="1" applyFill="1" applyBorder="1" applyAlignment="1">
      <alignment horizontal="center" vertical="center" wrapText="1"/>
    </xf>
    <xf numFmtId="0" fontId="13" fillId="0" borderId="7" xfId="2" applyFont="1" applyFill="1" applyBorder="1" applyAlignment="1">
      <alignment horizontal="center" vertical="center" wrapText="1"/>
    </xf>
    <xf numFmtId="0" fontId="11" fillId="0" borderId="4" xfId="2" applyFont="1" applyFill="1" applyBorder="1" applyAlignment="1">
      <alignment horizontal="center" vertical="center" wrapText="1"/>
    </xf>
    <xf numFmtId="0" fontId="7" fillId="0" borderId="9" xfId="2" applyFont="1" applyBorder="1" applyAlignment="1">
      <alignment horizontal="center" vertical="center"/>
    </xf>
    <xf numFmtId="0" fontId="7" fillId="0" borderId="11" xfId="2" applyFont="1" applyBorder="1" applyAlignment="1">
      <alignment horizontal="center" vertical="center"/>
    </xf>
    <xf numFmtId="0" fontId="7" fillId="0" borderId="12" xfId="2" applyFont="1" applyBorder="1" applyAlignment="1">
      <alignment horizontal="center" vertical="center"/>
    </xf>
    <xf numFmtId="0" fontId="7" fillId="0" borderId="13" xfId="2" applyFont="1" applyBorder="1" applyAlignment="1">
      <alignment horizontal="center" vertical="center"/>
    </xf>
    <xf numFmtId="0" fontId="7" fillId="0" borderId="14" xfId="2" applyFont="1" applyBorder="1" applyAlignment="1">
      <alignment horizontal="center" vertical="center"/>
    </xf>
    <xf numFmtId="0" fontId="7" fillId="0" borderId="15" xfId="2" applyFont="1" applyBorder="1" applyAlignment="1">
      <alignment horizontal="center" vertical="center"/>
    </xf>
  </cellXfs>
  <cellStyles count="3">
    <cellStyle name="常规" xfId="0" builtinId="0"/>
    <cellStyle name="常规 2" xfId="1"/>
    <cellStyle name="常规_2009年国家奖助学金分配基础数据一览表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1442;&#38405;&#20214;%20&#20462;&#25913;&#29256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4YRFJ"/>
      <sheetName val="re1pjl"/>
      <sheetName val="附件"/>
      <sheetName val="参阅件1高校奖助学金总表"/>
      <sheetName val="参阅件2研究生"/>
      <sheetName val="参阅件3本专科"/>
      <sheetName val="参阅件4应征入伍分配表"/>
      <sheetName val="参阅件5国家助学贷款"/>
      <sheetName val="应征入伍资金需求"/>
      <sheetName val="应清算资金 "/>
      <sheetName val="奖助学金名额指标"/>
      <sheetName val="已提前下达资金"/>
      <sheetName val="建档立卡学生人数多高校"/>
    </sheetNames>
    <sheetDataSet>
      <sheetData sheetId="0" refreshError="1"/>
      <sheetData sheetId="1" refreshError="1"/>
      <sheetData sheetId="2" refreshError="1"/>
      <sheetData sheetId="3">
        <row r="11">
          <cell r="B11" t="str">
            <v>系统财务小计</v>
          </cell>
          <cell r="D11">
            <v>37.1</v>
          </cell>
          <cell r="E11">
            <v>0</v>
          </cell>
          <cell r="F11">
            <v>31.98</v>
          </cell>
          <cell r="G11">
            <v>5.120000000000001</v>
          </cell>
          <cell r="H11">
            <v>27</v>
          </cell>
          <cell r="I11">
            <v>0</v>
          </cell>
          <cell r="J11">
            <v>27</v>
          </cell>
          <cell r="K11">
            <v>-1.6400000000000006</v>
          </cell>
          <cell r="L11">
            <v>-1.8000000000000007</v>
          </cell>
          <cell r="M11">
            <v>0.16</v>
          </cell>
          <cell r="N11">
            <v>6.620000000000001</v>
          </cell>
          <cell r="O11">
            <v>4.9800000000000004</v>
          </cell>
          <cell r="P11">
            <v>0</v>
          </cell>
          <cell r="Q11">
            <v>6.620000000000001</v>
          </cell>
          <cell r="R11">
            <v>0</v>
          </cell>
          <cell r="S11">
            <v>6.620000000000001</v>
          </cell>
          <cell r="V11">
            <v>6.620000000000001</v>
          </cell>
          <cell r="W11">
            <v>0</v>
          </cell>
        </row>
        <row r="12">
          <cell r="B12" t="str">
            <v>长沙矿冶研究院</v>
          </cell>
          <cell r="C12" t="str">
            <v>高等教育</v>
          </cell>
          <cell r="D12">
            <v>23</v>
          </cell>
          <cell r="E12">
            <v>0</v>
          </cell>
          <cell r="F12">
            <v>19.8</v>
          </cell>
          <cell r="G12">
            <v>3.2</v>
          </cell>
          <cell r="H12">
            <v>16</v>
          </cell>
          <cell r="I12">
            <v>0</v>
          </cell>
          <cell r="J12">
            <v>16</v>
          </cell>
          <cell r="K12">
            <v>-2.4000000000000004</v>
          </cell>
          <cell r="L12">
            <v>-2.4000000000000004</v>
          </cell>
          <cell r="M12" t="str">
            <v xml:space="preserve"> </v>
          </cell>
          <cell r="N12">
            <v>6.2000000000000011</v>
          </cell>
          <cell r="O12">
            <v>3.8000000000000007</v>
          </cell>
          <cell r="P12">
            <v>0</v>
          </cell>
          <cell r="Q12">
            <v>6.2000000000000011</v>
          </cell>
          <cell r="R12">
            <v>0</v>
          </cell>
          <cell r="S12">
            <v>6.2000000000000011</v>
          </cell>
          <cell r="V12">
            <v>6.2000000000000011</v>
          </cell>
          <cell r="W12">
            <v>0</v>
          </cell>
        </row>
        <row r="13">
          <cell r="B13" t="str">
            <v>长沙矿山研究院</v>
          </cell>
          <cell r="C13" t="str">
            <v>高等教育</v>
          </cell>
          <cell r="D13">
            <v>14.100000000000001</v>
          </cell>
          <cell r="E13">
            <v>0</v>
          </cell>
          <cell r="F13">
            <v>12.18</v>
          </cell>
          <cell r="G13">
            <v>1.9200000000000008</v>
          </cell>
          <cell r="H13">
            <v>11</v>
          </cell>
          <cell r="I13">
            <v>0</v>
          </cell>
          <cell r="J13">
            <v>11</v>
          </cell>
          <cell r="K13">
            <v>0.75999999999999968</v>
          </cell>
          <cell r="L13">
            <v>0.59999999999999964</v>
          </cell>
          <cell r="M13">
            <v>0.16</v>
          </cell>
          <cell r="N13">
            <v>0.42000000000000004</v>
          </cell>
          <cell r="O13">
            <v>1.1799999999999997</v>
          </cell>
          <cell r="P13">
            <v>0</v>
          </cell>
          <cell r="Q13">
            <v>0.42000000000000004</v>
          </cell>
          <cell r="R13">
            <v>0</v>
          </cell>
          <cell r="S13">
            <v>0.42000000000000004</v>
          </cell>
          <cell r="V13">
            <v>0.42000000000000004</v>
          </cell>
          <cell r="W13">
            <v>0</v>
          </cell>
        </row>
        <row r="14">
          <cell r="B14" t="str">
            <v>小计</v>
          </cell>
          <cell r="D14">
            <v>9525.4</v>
          </cell>
          <cell r="E14">
            <v>5397.5099999999993</v>
          </cell>
          <cell r="F14">
            <v>3176.49</v>
          </cell>
          <cell r="G14">
            <v>951.40000000000009</v>
          </cell>
          <cell r="H14">
            <v>7283</v>
          </cell>
          <cell r="I14">
            <v>5689</v>
          </cell>
          <cell r="J14">
            <v>1594</v>
          </cell>
          <cell r="K14">
            <v>657.96000000000015</v>
          </cell>
          <cell r="L14">
            <v>290.2800000000002</v>
          </cell>
          <cell r="M14">
            <v>367.67999999999995</v>
          </cell>
          <cell r="N14">
            <v>633.03999999999951</v>
          </cell>
          <cell r="O14">
            <v>1290.9999999999995</v>
          </cell>
          <cell r="P14">
            <v>24.400000000000002</v>
          </cell>
          <cell r="Q14">
            <v>633.03999999999951</v>
          </cell>
          <cell r="R14">
            <v>-291.49000000000075</v>
          </cell>
          <cell r="S14">
            <v>924.5300000000002</v>
          </cell>
          <cell r="T14">
            <v>0</v>
          </cell>
          <cell r="U14">
            <v>0</v>
          </cell>
          <cell r="V14">
            <v>633.03999999999951</v>
          </cell>
          <cell r="W14">
            <v>44.959999999999241</v>
          </cell>
        </row>
        <row r="15">
          <cell r="B15" t="str">
            <v>湘潭大学</v>
          </cell>
          <cell r="C15" t="str">
            <v>高等教育</v>
          </cell>
          <cell r="D15">
            <v>9083.7999999999993</v>
          </cell>
          <cell r="E15">
            <v>5097.5499999999993</v>
          </cell>
          <cell r="F15">
            <v>3034.85</v>
          </cell>
          <cell r="G15">
            <v>951.40000000000009</v>
          </cell>
          <cell r="H15">
            <v>6861</v>
          </cell>
          <cell r="I15">
            <v>5434</v>
          </cell>
          <cell r="J15">
            <v>1427</v>
          </cell>
          <cell r="K15">
            <v>638.06000000000017</v>
          </cell>
          <cell r="L15">
            <v>290.2800000000002</v>
          </cell>
          <cell r="M15">
            <v>347.78</v>
          </cell>
          <cell r="N15">
            <v>633.33999999999946</v>
          </cell>
          <cell r="O15">
            <v>1271.3999999999996</v>
          </cell>
          <cell r="P15">
            <v>23.6</v>
          </cell>
          <cell r="Q15">
            <v>633.33999999999946</v>
          </cell>
          <cell r="R15">
            <v>-336.45000000000073</v>
          </cell>
          <cell r="S15">
            <v>969.79000000000019</v>
          </cell>
          <cell r="V15">
            <v>633.33999999999946</v>
          </cell>
          <cell r="W15">
            <v>-7.3896444519050419E-13</v>
          </cell>
        </row>
        <row r="16">
          <cell r="B16" t="str">
            <v>湘潭大学兴湘学院</v>
          </cell>
          <cell r="C16" t="str">
            <v>高等教育</v>
          </cell>
          <cell r="D16">
            <v>441.6</v>
          </cell>
          <cell r="E16">
            <v>299.95999999999998</v>
          </cell>
          <cell r="F16">
            <v>141.64000000000004</v>
          </cell>
          <cell r="G16">
            <v>0</v>
          </cell>
          <cell r="H16">
            <v>422</v>
          </cell>
          <cell r="I16">
            <v>255</v>
          </cell>
          <cell r="J16">
            <v>167</v>
          </cell>
          <cell r="K16">
            <v>19.899999999999999</v>
          </cell>
          <cell r="L16" t="str">
            <v>0</v>
          </cell>
          <cell r="M16">
            <v>19.899999999999999</v>
          </cell>
          <cell r="N16">
            <v>-0.29999999999997584</v>
          </cell>
          <cell r="O16">
            <v>19.600000000000023</v>
          </cell>
          <cell r="P16">
            <v>0.8</v>
          </cell>
          <cell r="Q16">
            <v>-0.29999999999997584</v>
          </cell>
          <cell r="R16">
            <v>44.95999999999998</v>
          </cell>
          <cell r="S16">
            <v>-45.259999999999955</v>
          </cell>
          <cell r="V16">
            <v>-0.29999999999997584</v>
          </cell>
          <cell r="W16">
            <v>44.95999999999998</v>
          </cell>
        </row>
        <row r="17">
          <cell r="B17" t="str">
            <v>小计</v>
          </cell>
          <cell r="D17">
            <v>3674.05</v>
          </cell>
          <cell r="E17">
            <v>2128.73</v>
          </cell>
          <cell r="F17">
            <v>1382.64</v>
          </cell>
          <cell r="G17">
            <v>162.68000000000004</v>
          </cell>
          <cell r="H17">
            <v>2879</v>
          </cell>
          <cell r="I17">
            <v>2023</v>
          </cell>
          <cell r="J17">
            <v>856</v>
          </cell>
          <cell r="K17">
            <v>127.20000000000005</v>
          </cell>
          <cell r="L17">
            <v>127.20000000000005</v>
          </cell>
          <cell r="M17">
            <v>0</v>
          </cell>
          <cell r="N17">
            <v>505.17000000000041</v>
          </cell>
          <cell r="O17">
            <v>632.37000000000046</v>
          </cell>
          <cell r="P17">
            <v>78.800000000000011</v>
          </cell>
          <cell r="Q17">
            <v>505.17000000000041</v>
          </cell>
          <cell r="R17">
            <v>105.73000000000019</v>
          </cell>
          <cell r="S17">
            <v>399.44000000000023</v>
          </cell>
          <cell r="T17">
            <v>637</v>
          </cell>
          <cell r="U17">
            <v>102</v>
          </cell>
          <cell r="V17">
            <v>607.17000000000041</v>
          </cell>
          <cell r="W17">
            <v>207.73000000000019</v>
          </cell>
        </row>
        <row r="18">
          <cell r="B18" t="str">
            <v>吉首大学</v>
          </cell>
          <cell r="C18" t="str">
            <v>高等教育</v>
          </cell>
          <cell r="D18">
            <v>3121.7000000000003</v>
          </cell>
          <cell r="E18">
            <v>1759.0400000000002</v>
          </cell>
          <cell r="F18">
            <v>1199.98</v>
          </cell>
          <cell r="G18">
            <v>162.68000000000004</v>
          </cell>
          <cell r="H18">
            <v>2397</v>
          </cell>
          <cell r="I18">
            <v>1732</v>
          </cell>
          <cell r="J18">
            <v>665</v>
          </cell>
          <cell r="K18">
            <v>127.20000000000005</v>
          </cell>
          <cell r="L18">
            <v>127.20000000000005</v>
          </cell>
          <cell r="M18">
            <v>0</v>
          </cell>
          <cell r="N18">
            <v>434.82000000000039</v>
          </cell>
          <cell r="O18">
            <v>562.02000000000044</v>
          </cell>
          <cell r="P18">
            <v>68.400000000000006</v>
          </cell>
          <cell r="Q18">
            <v>434.82000000000039</v>
          </cell>
          <cell r="R18">
            <v>27.040000000000191</v>
          </cell>
          <cell r="S18">
            <v>407.7800000000002</v>
          </cell>
          <cell r="T18">
            <v>637</v>
          </cell>
          <cell r="U18">
            <v>102</v>
          </cell>
          <cell r="V18">
            <v>536.82000000000039</v>
          </cell>
          <cell r="W18">
            <v>129.04000000000019</v>
          </cell>
        </row>
        <row r="19">
          <cell r="B19" t="str">
            <v>吉首大学张家界学院</v>
          </cell>
          <cell r="C19" t="str">
            <v>高等教育</v>
          </cell>
          <cell r="D19">
            <v>552.35</v>
          </cell>
          <cell r="E19">
            <v>369.69</v>
          </cell>
          <cell r="F19">
            <v>182.66</v>
          </cell>
          <cell r="G19">
            <v>0</v>
          </cell>
          <cell r="H19">
            <v>482</v>
          </cell>
          <cell r="I19">
            <v>291</v>
          </cell>
          <cell r="J19">
            <v>191</v>
          </cell>
          <cell r="K19">
            <v>0</v>
          </cell>
          <cell r="L19" t="str">
            <v>0</v>
          </cell>
          <cell r="M19">
            <v>0</v>
          </cell>
          <cell r="N19">
            <v>70.350000000000023</v>
          </cell>
          <cell r="O19">
            <v>70.350000000000023</v>
          </cell>
          <cell r="P19">
            <v>10.4</v>
          </cell>
          <cell r="Q19">
            <v>70.350000000000023</v>
          </cell>
          <cell r="R19">
            <v>78.69</v>
          </cell>
          <cell r="S19">
            <v>-8.339999999999975</v>
          </cell>
          <cell r="V19">
            <v>70.350000000000023</v>
          </cell>
          <cell r="W19">
            <v>78.69</v>
          </cell>
        </row>
        <row r="20">
          <cell r="B20" t="str">
            <v>小计</v>
          </cell>
          <cell r="D20">
            <v>5612.5999999999995</v>
          </cell>
          <cell r="E20">
            <v>3016.3399999999997</v>
          </cell>
          <cell r="F20">
            <v>2196.94</v>
          </cell>
          <cell r="G20">
            <v>399.31999999999994</v>
          </cell>
          <cell r="H20">
            <v>4306</v>
          </cell>
          <cell r="I20">
            <v>2360</v>
          </cell>
          <cell r="J20">
            <v>1946</v>
          </cell>
          <cell r="K20">
            <v>207.70000000000005</v>
          </cell>
          <cell r="L20">
            <v>207.70000000000005</v>
          </cell>
          <cell r="M20">
            <v>0</v>
          </cell>
          <cell r="N20">
            <v>699.57999999999947</v>
          </cell>
          <cell r="O20">
            <v>907.27999999999952</v>
          </cell>
          <cell r="P20">
            <v>36.799999999999997</v>
          </cell>
          <cell r="Q20">
            <v>699.57999999999947</v>
          </cell>
          <cell r="R20">
            <v>656.33999999999992</v>
          </cell>
          <cell r="S20">
            <v>43.239999999999611</v>
          </cell>
          <cell r="T20">
            <v>0</v>
          </cell>
          <cell r="U20">
            <v>0</v>
          </cell>
          <cell r="V20">
            <v>699.57999999999947</v>
          </cell>
          <cell r="W20">
            <v>656.33999999999992</v>
          </cell>
        </row>
        <row r="21">
          <cell r="B21" t="str">
            <v>湖南科技大学</v>
          </cell>
          <cell r="C21" t="str">
            <v>高等教育</v>
          </cell>
          <cell r="D21">
            <v>5161.0499999999993</v>
          </cell>
          <cell r="E21">
            <v>2710.37</v>
          </cell>
          <cell r="F21">
            <v>2051.36</v>
          </cell>
          <cell r="G21">
            <v>399.31999999999994</v>
          </cell>
          <cell r="H21">
            <v>3890</v>
          </cell>
          <cell r="I21">
            <v>2109</v>
          </cell>
          <cell r="J21">
            <v>1781</v>
          </cell>
          <cell r="K21">
            <v>207.70000000000005</v>
          </cell>
          <cell r="L21">
            <v>207.70000000000005</v>
          </cell>
          <cell r="M21">
            <v>0</v>
          </cell>
          <cell r="N21">
            <v>664.02999999999952</v>
          </cell>
          <cell r="O21">
            <v>871.72999999999956</v>
          </cell>
          <cell r="P21">
            <v>34.4</v>
          </cell>
          <cell r="Q21">
            <v>664.02999999999952</v>
          </cell>
          <cell r="R21">
            <v>601.36999999999989</v>
          </cell>
          <cell r="S21">
            <v>62.659999999999627</v>
          </cell>
          <cell r="V21">
            <v>664.02999999999952</v>
          </cell>
          <cell r="W21">
            <v>601.36999999999989</v>
          </cell>
        </row>
        <row r="22">
          <cell r="B22" t="str">
            <v>湖南科技大学潇湘学院</v>
          </cell>
          <cell r="C22" t="str">
            <v>高等教育</v>
          </cell>
          <cell r="D22">
            <v>451.54999999999995</v>
          </cell>
          <cell r="E22">
            <v>305.96999999999997</v>
          </cell>
          <cell r="F22">
            <v>145.57999999999998</v>
          </cell>
          <cell r="G22">
            <v>0</v>
          </cell>
          <cell r="H22">
            <v>416</v>
          </cell>
          <cell r="I22">
            <v>251</v>
          </cell>
          <cell r="J22">
            <v>165</v>
          </cell>
          <cell r="K22">
            <v>0</v>
          </cell>
          <cell r="L22" t="str">
            <v>0</v>
          </cell>
          <cell r="M22">
            <v>0</v>
          </cell>
          <cell r="N22">
            <v>35.549999999999955</v>
          </cell>
          <cell r="O22">
            <v>35.549999999999955</v>
          </cell>
          <cell r="P22">
            <v>2.4000000000000004</v>
          </cell>
          <cell r="Q22">
            <v>35.549999999999955</v>
          </cell>
          <cell r="R22">
            <v>54.96999999999997</v>
          </cell>
          <cell r="S22">
            <v>-19.420000000000016</v>
          </cell>
          <cell r="V22">
            <v>35.549999999999955</v>
          </cell>
          <cell r="W22">
            <v>54.96999999999997</v>
          </cell>
        </row>
        <row r="23">
          <cell r="B23" t="str">
            <v>小计</v>
          </cell>
          <cell r="D23">
            <v>7474.4000000000005</v>
          </cell>
          <cell r="E23">
            <v>3795.62</v>
          </cell>
          <cell r="F23">
            <v>3021.4599999999996</v>
          </cell>
          <cell r="G23">
            <v>657.32000000000016</v>
          </cell>
          <cell r="H23">
            <v>5709</v>
          </cell>
          <cell r="I23">
            <v>3021</v>
          </cell>
          <cell r="J23">
            <v>2688</v>
          </cell>
          <cell r="K23">
            <v>470.54999999999973</v>
          </cell>
          <cell r="L23">
            <v>470.54999999999973</v>
          </cell>
          <cell r="M23">
            <v>0</v>
          </cell>
          <cell r="N23">
            <v>637.53000000000009</v>
          </cell>
          <cell r="O23">
            <v>1108.08</v>
          </cell>
          <cell r="P23">
            <v>8.4</v>
          </cell>
          <cell r="Q23">
            <v>637.53000000000009</v>
          </cell>
          <cell r="R23">
            <v>774.62000000000012</v>
          </cell>
          <cell r="S23">
            <v>-137.08999999999997</v>
          </cell>
          <cell r="T23">
            <v>0</v>
          </cell>
          <cell r="U23">
            <v>0</v>
          </cell>
          <cell r="V23">
            <v>637.53000000000009</v>
          </cell>
          <cell r="W23">
            <v>774.62000000000012</v>
          </cell>
        </row>
        <row r="24">
          <cell r="B24" t="str">
            <v>长沙理工大学</v>
          </cell>
          <cell r="C24" t="str">
            <v>高等教育</v>
          </cell>
          <cell r="D24">
            <v>6922.1</v>
          </cell>
          <cell r="E24">
            <v>3424.96</v>
          </cell>
          <cell r="F24">
            <v>2839.8199999999997</v>
          </cell>
          <cell r="G24">
            <v>657.32000000000016</v>
          </cell>
          <cell r="H24">
            <v>5210</v>
          </cell>
          <cell r="I24">
            <v>2720</v>
          </cell>
          <cell r="J24">
            <v>2490</v>
          </cell>
          <cell r="K24">
            <v>470.54999999999973</v>
          </cell>
          <cell r="L24">
            <v>470.54999999999973</v>
          </cell>
          <cell r="M24">
            <v>0</v>
          </cell>
          <cell r="N24">
            <v>584.23</v>
          </cell>
          <cell r="O24">
            <v>1054.7799999999997</v>
          </cell>
          <cell r="P24">
            <v>0</v>
          </cell>
          <cell r="Q24">
            <v>584.23</v>
          </cell>
          <cell r="R24">
            <v>704.96</v>
          </cell>
          <cell r="S24">
            <v>-120.73000000000002</v>
          </cell>
          <cell r="V24">
            <v>584.23</v>
          </cell>
          <cell r="W24">
            <v>704.96</v>
          </cell>
        </row>
        <row r="25">
          <cell r="B25" t="str">
            <v>长沙理工大学城南学院</v>
          </cell>
          <cell r="C25" t="str">
            <v>高等教育</v>
          </cell>
          <cell r="D25">
            <v>552.30000000000007</v>
          </cell>
          <cell r="E25">
            <v>370.66</v>
          </cell>
          <cell r="F25">
            <v>181.64000000000001</v>
          </cell>
          <cell r="G25">
            <v>0</v>
          </cell>
          <cell r="H25">
            <v>499</v>
          </cell>
          <cell r="I25">
            <v>301</v>
          </cell>
          <cell r="J25">
            <v>198</v>
          </cell>
          <cell r="K25">
            <v>0</v>
          </cell>
          <cell r="L25" t="str">
            <v>0</v>
          </cell>
          <cell r="M25">
            <v>0</v>
          </cell>
          <cell r="N25">
            <v>53.300000000000068</v>
          </cell>
          <cell r="O25">
            <v>53.300000000000068</v>
          </cell>
          <cell r="P25">
            <v>8.4</v>
          </cell>
          <cell r="Q25">
            <v>53.300000000000068</v>
          </cell>
          <cell r="R25">
            <v>69.660000000000025</v>
          </cell>
          <cell r="S25">
            <v>-16.359999999999957</v>
          </cell>
          <cell r="V25">
            <v>53.300000000000068</v>
          </cell>
          <cell r="W25">
            <v>69.660000000000025</v>
          </cell>
        </row>
        <row r="26">
          <cell r="B26" t="str">
            <v>小计</v>
          </cell>
          <cell r="D26">
            <v>7206.0999999999995</v>
          </cell>
          <cell r="E26">
            <v>3625.32</v>
          </cell>
          <cell r="F26">
            <v>2952.2599999999998</v>
          </cell>
          <cell r="G26">
            <v>628.52</v>
          </cell>
          <cell r="H26">
            <v>5402</v>
          </cell>
          <cell r="I26">
            <v>2858</v>
          </cell>
          <cell r="J26">
            <v>2544</v>
          </cell>
          <cell r="K26">
            <v>835.60000000000014</v>
          </cell>
          <cell r="L26">
            <v>835.60000000000014</v>
          </cell>
          <cell r="M26">
            <v>0</v>
          </cell>
          <cell r="N26">
            <v>339.97999999999911</v>
          </cell>
          <cell r="O26">
            <v>1175.5799999999992</v>
          </cell>
          <cell r="P26">
            <v>55.600000000000009</v>
          </cell>
          <cell r="Q26">
            <v>339.97999999999911</v>
          </cell>
          <cell r="R26">
            <v>767.32000000000016</v>
          </cell>
          <cell r="S26">
            <v>-427.340000000001</v>
          </cell>
          <cell r="T26">
            <v>0</v>
          </cell>
          <cell r="U26">
            <v>0</v>
          </cell>
          <cell r="V26">
            <v>339.97999999999911</v>
          </cell>
          <cell r="W26">
            <v>430.87000000000012</v>
          </cell>
        </row>
        <row r="27">
          <cell r="B27" t="str">
            <v>湖南农业大学</v>
          </cell>
          <cell r="C27" t="str">
            <v>高等教育</v>
          </cell>
          <cell r="D27">
            <v>6726.4</v>
          </cell>
          <cell r="E27">
            <v>3310.86</v>
          </cell>
          <cell r="F27">
            <v>2787.0199999999995</v>
          </cell>
          <cell r="G27">
            <v>628.52</v>
          </cell>
          <cell r="H27">
            <v>4983</v>
          </cell>
          <cell r="I27">
            <v>2605</v>
          </cell>
          <cell r="J27">
            <v>2378</v>
          </cell>
          <cell r="K27">
            <v>835.60000000000014</v>
          </cell>
          <cell r="L27">
            <v>835.60000000000014</v>
          </cell>
          <cell r="M27">
            <v>0</v>
          </cell>
          <cell r="N27">
            <v>279.27999999999906</v>
          </cell>
          <cell r="O27">
            <v>1114.8799999999992</v>
          </cell>
          <cell r="P27">
            <v>37.200000000000003</v>
          </cell>
          <cell r="Q27">
            <v>279.27999999999906</v>
          </cell>
          <cell r="R27">
            <v>705.86000000000013</v>
          </cell>
          <cell r="S27">
            <v>-426.58000000000106</v>
          </cell>
          <cell r="V27">
            <v>279.27999999999906</v>
          </cell>
          <cell r="W27">
            <v>369.41000000000014</v>
          </cell>
        </row>
        <row r="28">
          <cell r="B28" t="str">
            <v>湖南农业大学东方科技学院</v>
          </cell>
          <cell r="C28" t="str">
            <v>高等教育</v>
          </cell>
          <cell r="D28">
            <v>479.70000000000005</v>
          </cell>
          <cell r="E28">
            <v>314.45999999999998</v>
          </cell>
          <cell r="F28">
            <v>165.24000000000004</v>
          </cell>
          <cell r="G28">
            <v>0</v>
          </cell>
          <cell r="H28">
            <v>419</v>
          </cell>
          <cell r="I28">
            <v>253</v>
          </cell>
          <cell r="J28">
            <v>166</v>
          </cell>
          <cell r="K28">
            <v>0</v>
          </cell>
          <cell r="L28" t="str">
            <v>0</v>
          </cell>
          <cell r="M28">
            <v>0</v>
          </cell>
          <cell r="N28">
            <v>60.700000000000045</v>
          </cell>
          <cell r="O28">
            <v>60.700000000000045</v>
          </cell>
          <cell r="P28">
            <v>18.400000000000002</v>
          </cell>
          <cell r="Q28">
            <v>60.700000000000045</v>
          </cell>
          <cell r="R28">
            <v>61.45999999999998</v>
          </cell>
          <cell r="S28">
            <v>-0.75999999999993406</v>
          </cell>
          <cell r="V28">
            <v>60.700000000000045</v>
          </cell>
          <cell r="W28">
            <v>61.45999999999998</v>
          </cell>
        </row>
        <row r="29">
          <cell r="B29" t="str">
            <v>小计</v>
          </cell>
          <cell r="D29">
            <v>6627.6</v>
          </cell>
          <cell r="E29">
            <v>3602.3</v>
          </cell>
          <cell r="F29">
            <v>2575.1799999999998</v>
          </cell>
          <cell r="G29">
            <v>450.12</v>
          </cell>
          <cell r="H29">
            <v>5154</v>
          </cell>
          <cell r="I29">
            <v>2838</v>
          </cell>
          <cell r="J29">
            <v>2316</v>
          </cell>
          <cell r="K29">
            <v>400.90000000000009</v>
          </cell>
          <cell r="L29">
            <v>400.90000000000009</v>
          </cell>
          <cell r="M29">
            <v>0</v>
          </cell>
          <cell r="N29">
            <v>622.58000000000015</v>
          </cell>
          <cell r="O29">
            <v>1023.4800000000002</v>
          </cell>
          <cell r="P29">
            <v>27.6</v>
          </cell>
          <cell r="Q29">
            <v>622.58000000000015</v>
          </cell>
          <cell r="R29">
            <v>764.3</v>
          </cell>
          <cell r="S29">
            <v>-141.7199999999998</v>
          </cell>
          <cell r="T29">
            <v>0</v>
          </cell>
          <cell r="U29">
            <v>0</v>
          </cell>
          <cell r="V29">
            <v>622.58000000000015</v>
          </cell>
          <cell r="W29">
            <v>764.3</v>
          </cell>
        </row>
        <row r="30">
          <cell r="B30" t="str">
            <v>中南林业科技大学</v>
          </cell>
          <cell r="C30" t="str">
            <v>高等教育</v>
          </cell>
          <cell r="D30">
            <v>5756.55</v>
          </cell>
          <cell r="E30">
            <v>3012.31</v>
          </cell>
          <cell r="F30">
            <v>2294.12</v>
          </cell>
          <cell r="G30">
            <v>450.12</v>
          </cell>
          <cell r="H30">
            <v>4365</v>
          </cell>
          <cell r="I30">
            <v>2362</v>
          </cell>
          <cell r="J30">
            <v>2003</v>
          </cell>
          <cell r="K30">
            <v>400.90000000000009</v>
          </cell>
          <cell r="L30">
            <v>400.90000000000009</v>
          </cell>
          <cell r="M30">
            <v>0</v>
          </cell>
          <cell r="N30">
            <v>540.5300000000002</v>
          </cell>
          <cell r="O30">
            <v>941.43000000000029</v>
          </cell>
          <cell r="P30">
            <v>22.8</v>
          </cell>
          <cell r="Q30">
            <v>540.5300000000002</v>
          </cell>
          <cell r="R30">
            <v>650.30999999999995</v>
          </cell>
          <cell r="S30">
            <v>-109.77999999999975</v>
          </cell>
          <cell r="V30">
            <v>540.5300000000002</v>
          </cell>
          <cell r="W30">
            <v>650.30999999999995</v>
          </cell>
        </row>
        <row r="31">
          <cell r="B31" t="str">
            <v>中南林业科技大学涉外学院</v>
          </cell>
          <cell r="C31" t="str">
            <v>高等教育</v>
          </cell>
          <cell r="D31">
            <v>871.05</v>
          </cell>
          <cell r="E31">
            <v>589.99</v>
          </cell>
          <cell r="F31">
            <v>281.06</v>
          </cell>
          <cell r="G31">
            <v>0</v>
          </cell>
          <cell r="H31">
            <v>789</v>
          </cell>
          <cell r="I31">
            <v>476</v>
          </cell>
          <cell r="J31">
            <v>313</v>
          </cell>
          <cell r="K31">
            <v>0</v>
          </cell>
          <cell r="L31" t="str">
            <v>0</v>
          </cell>
          <cell r="M31">
            <v>0</v>
          </cell>
          <cell r="N31">
            <v>82.049999999999955</v>
          </cell>
          <cell r="O31">
            <v>82.049999999999955</v>
          </cell>
          <cell r="P31">
            <v>4.8000000000000007</v>
          </cell>
          <cell r="Q31">
            <v>82.049999999999955</v>
          </cell>
          <cell r="R31">
            <v>113.99000000000001</v>
          </cell>
          <cell r="S31">
            <v>-31.940000000000055</v>
          </cell>
          <cell r="V31">
            <v>82.049999999999955</v>
          </cell>
          <cell r="W31">
            <v>113.99000000000001</v>
          </cell>
        </row>
        <row r="32">
          <cell r="B32" t="str">
            <v>小计</v>
          </cell>
          <cell r="D32">
            <v>3987.7</v>
          </cell>
          <cell r="E32">
            <v>2056.06</v>
          </cell>
          <cell r="F32">
            <v>1602.2</v>
          </cell>
          <cell r="G32">
            <v>329.44000000000011</v>
          </cell>
          <cell r="H32">
            <v>3035</v>
          </cell>
          <cell r="I32">
            <v>1624</v>
          </cell>
          <cell r="J32">
            <v>1411</v>
          </cell>
          <cell r="K32">
            <v>39.299999999999955</v>
          </cell>
          <cell r="L32">
            <v>39.299999999999955</v>
          </cell>
          <cell r="M32">
            <v>0</v>
          </cell>
          <cell r="N32">
            <v>583.95999999999992</v>
          </cell>
          <cell r="O32">
            <v>623.25999999999988</v>
          </cell>
          <cell r="P32">
            <v>15.200000000000003</v>
          </cell>
          <cell r="Q32">
            <v>583.95999999999992</v>
          </cell>
          <cell r="R32">
            <v>432.05999999999989</v>
          </cell>
          <cell r="S32">
            <v>151.90000000000003</v>
          </cell>
          <cell r="T32">
            <v>0</v>
          </cell>
          <cell r="U32">
            <v>0</v>
          </cell>
          <cell r="V32">
            <v>583.95999999999992</v>
          </cell>
          <cell r="W32">
            <v>432.05999999999989</v>
          </cell>
        </row>
        <row r="33">
          <cell r="B33" t="str">
            <v>湖南中医药大学</v>
          </cell>
          <cell r="C33" t="str">
            <v>高等教育</v>
          </cell>
          <cell r="D33">
            <v>3680.1</v>
          </cell>
          <cell r="E33">
            <v>1853.1399999999999</v>
          </cell>
          <cell r="F33">
            <v>1497.52</v>
          </cell>
          <cell r="G33">
            <v>329.44000000000011</v>
          </cell>
          <cell r="H33">
            <v>2748</v>
          </cell>
          <cell r="I33">
            <v>1451</v>
          </cell>
          <cell r="J33">
            <v>1297</v>
          </cell>
          <cell r="K33">
            <v>39.299999999999955</v>
          </cell>
          <cell r="L33">
            <v>39.299999999999955</v>
          </cell>
          <cell r="M33">
            <v>0</v>
          </cell>
          <cell r="N33">
            <v>563.3599999999999</v>
          </cell>
          <cell r="O33">
            <v>602.65999999999985</v>
          </cell>
          <cell r="P33">
            <v>5.6000000000000005</v>
          </cell>
          <cell r="Q33">
            <v>563.3599999999999</v>
          </cell>
          <cell r="R33">
            <v>402.13999999999987</v>
          </cell>
          <cell r="S33">
            <v>161.22000000000003</v>
          </cell>
          <cell r="V33">
            <v>563.3599999999999</v>
          </cell>
          <cell r="W33">
            <v>402.13999999999987</v>
          </cell>
        </row>
        <row r="34">
          <cell r="B34" t="str">
            <v>湖南中医药大学湘杏学院</v>
          </cell>
          <cell r="C34" t="str">
            <v>高等教育</v>
          </cell>
          <cell r="D34">
            <v>307.60000000000002</v>
          </cell>
          <cell r="E34">
            <v>202.92000000000002</v>
          </cell>
          <cell r="F34">
            <v>104.67999999999998</v>
          </cell>
          <cell r="G34">
            <v>0</v>
          </cell>
          <cell r="H34">
            <v>287</v>
          </cell>
          <cell r="I34">
            <v>173</v>
          </cell>
          <cell r="J34">
            <v>114</v>
          </cell>
          <cell r="K34">
            <v>0</v>
          </cell>
          <cell r="L34" t="str">
            <v>0</v>
          </cell>
          <cell r="M34">
            <v>0</v>
          </cell>
          <cell r="N34">
            <v>20.600000000000023</v>
          </cell>
          <cell r="O34">
            <v>20.600000000000023</v>
          </cell>
          <cell r="P34">
            <v>9.6000000000000014</v>
          </cell>
          <cell r="Q34">
            <v>20.600000000000023</v>
          </cell>
          <cell r="R34">
            <v>29.920000000000016</v>
          </cell>
          <cell r="S34">
            <v>-9.3199999999999932</v>
          </cell>
          <cell r="V34">
            <v>20.600000000000023</v>
          </cell>
          <cell r="W34">
            <v>29.920000000000016</v>
          </cell>
        </row>
        <row r="35">
          <cell r="B35" t="str">
            <v>小计</v>
          </cell>
          <cell r="D35">
            <v>12262.699999999997</v>
          </cell>
          <cell r="E35">
            <v>5718.28</v>
          </cell>
          <cell r="F35">
            <v>5229.4199999999992</v>
          </cell>
          <cell r="G35">
            <v>1315</v>
          </cell>
          <cell r="H35">
            <v>9203</v>
          </cell>
          <cell r="I35">
            <v>4683</v>
          </cell>
          <cell r="J35">
            <v>4520</v>
          </cell>
          <cell r="K35">
            <v>1102.29</v>
          </cell>
          <cell r="L35">
            <v>1102.29</v>
          </cell>
          <cell r="M35">
            <v>0</v>
          </cell>
          <cell r="N35">
            <v>642.40999999999792</v>
          </cell>
          <cell r="O35">
            <v>1744.699999999998</v>
          </cell>
          <cell r="P35">
            <v>32.800000000000004</v>
          </cell>
          <cell r="Q35">
            <v>642.40999999999792</v>
          </cell>
          <cell r="R35">
            <v>1035.2799999999997</v>
          </cell>
          <cell r="S35">
            <v>-392.87000000000182</v>
          </cell>
          <cell r="T35">
            <v>0</v>
          </cell>
          <cell r="U35">
            <v>0</v>
          </cell>
          <cell r="V35">
            <v>642.40999999999792</v>
          </cell>
          <cell r="W35">
            <v>1035.2799999999997</v>
          </cell>
        </row>
        <row r="36">
          <cell r="B36" t="str">
            <v>湖南师范大学</v>
          </cell>
          <cell r="C36" t="str">
            <v>高等教育</v>
          </cell>
          <cell r="D36">
            <v>11755.399999999998</v>
          </cell>
          <cell r="E36">
            <v>5373.82</v>
          </cell>
          <cell r="F36">
            <v>5066.579999999999</v>
          </cell>
          <cell r="G36">
            <v>1315</v>
          </cell>
          <cell r="H36">
            <v>8736</v>
          </cell>
          <cell r="I36">
            <v>4401</v>
          </cell>
          <cell r="J36">
            <v>4335</v>
          </cell>
          <cell r="K36">
            <v>1102.29</v>
          </cell>
          <cell r="L36">
            <v>1102.29</v>
          </cell>
          <cell r="M36">
            <v>0</v>
          </cell>
          <cell r="N36">
            <v>602.10999999999785</v>
          </cell>
          <cell r="O36">
            <v>1704.3999999999978</v>
          </cell>
          <cell r="P36">
            <v>31.6</v>
          </cell>
          <cell r="Q36">
            <v>602.10999999999785</v>
          </cell>
          <cell r="R36">
            <v>972.81999999999971</v>
          </cell>
          <cell r="S36">
            <v>-370.71000000000186</v>
          </cell>
          <cell r="V36">
            <v>602.10999999999785</v>
          </cell>
          <cell r="W36">
            <v>972.81999999999971</v>
          </cell>
        </row>
        <row r="37">
          <cell r="B37" t="str">
            <v>湖南师范大学树达学院</v>
          </cell>
          <cell r="C37" t="str">
            <v>高等教育</v>
          </cell>
          <cell r="D37">
            <v>507.30000000000007</v>
          </cell>
          <cell r="E37">
            <v>344.46000000000004</v>
          </cell>
          <cell r="F37">
            <v>162.84</v>
          </cell>
          <cell r="G37">
            <v>0</v>
          </cell>
          <cell r="H37">
            <v>467</v>
          </cell>
          <cell r="I37">
            <v>282</v>
          </cell>
          <cell r="J37">
            <v>185</v>
          </cell>
          <cell r="K37">
            <v>0</v>
          </cell>
          <cell r="L37" t="str">
            <v>0</v>
          </cell>
          <cell r="M37">
            <v>0</v>
          </cell>
          <cell r="N37">
            <v>40.300000000000068</v>
          </cell>
          <cell r="O37">
            <v>40.300000000000068</v>
          </cell>
          <cell r="P37">
            <v>1.2000000000000002</v>
          </cell>
          <cell r="Q37">
            <v>40.300000000000068</v>
          </cell>
          <cell r="R37">
            <v>62.460000000000036</v>
          </cell>
          <cell r="S37">
            <v>-22.159999999999968</v>
          </cell>
          <cell r="V37">
            <v>40.300000000000068</v>
          </cell>
          <cell r="W37">
            <v>62.460000000000036</v>
          </cell>
        </row>
        <row r="38">
          <cell r="B38" t="str">
            <v>小计</v>
          </cell>
          <cell r="D38">
            <v>7149.5</v>
          </cell>
          <cell r="E38">
            <v>3759.3399999999997</v>
          </cell>
          <cell r="F38">
            <v>2854.7999999999997</v>
          </cell>
          <cell r="G38">
            <v>535.36000000000013</v>
          </cell>
          <cell r="H38">
            <v>5590</v>
          </cell>
          <cell r="I38">
            <v>3012</v>
          </cell>
          <cell r="J38">
            <v>2578</v>
          </cell>
          <cell r="K38">
            <v>398.89999999999986</v>
          </cell>
          <cell r="L38">
            <v>398.89999999999986</v>
          </cell>
          <cell r="M38">
            <v>0</v>
          </cell>
          <cell r="N38">
            <v>625.23999999999955</v>
          </cell>
          <cell r="O38">
            <v>1024.1399999999994</v>
          </cell>
          <cell r="P38">
            <v>65.600000000000009</v>
          </cell>
          <cell r="Q38">
            <v>625.23999999999955</v>
          </cell>
          <cell r="R38">
            <v>747.33999999999969</v>
          </cell>
          <cell r="S38">
            <v>-122.10000000000014</v>
          </cell>
          <cell r="T38">
            <v>0</v>
          </cell>
          <cell r="U38">
            <v>0</v>
          </cell>
          <cell r="V38">
            <v>625.23999999999955</v>
          </cell>
          <cell r="W38">
            <v>747.33999999999969</v>
          </cell>
        </row>
        <row r="39">
          <cell r="B39" t="str">
            <v>南华大学</v>
          </cell>
          <cell r="C39" t="str">
            <v>高等教育</v>
          </cell>
          <cell r="D39">
            <v>6745.75</v>
          </cell>
          <cell r="E39">
            <v>3488.5699999999997</v>
          </cell>
          <cell r="F39">
            <v>2721.8199999999997</v>
          </cell>
          <cell r="G39">
            <v>535.36000000000013</v>
          </cell>
          <cell r="H39">
            <v>5230</v>
          </cell>
          <cell r="I39">
            <v>2795</v>
          </cell>
          <cell r="J39">
            <v>2435</v>
          </cell>
          <cell r="K39">
            <v>398.89999999999986</v>
          </cell>
          <cell r="L39">
            <v>398.89999999999986</v>
          </cell>
          <cell r="M39">
            <v>0</v>
          </cell>
          <cell r="N39">
            <v>581.48999999999955</v>
          </cell>
          <cell r="O39">
            <v>980.38999999999942</v>
          </cell>
          <cell r="P39">
            <v>59.2</v>
          </cell>
          <cell r="Q39">
            <v>581.48999999999955</v>
          </cell>
          <cell r="R39">
            <v>693.56999999999971</v>
          </cell>
          <cell r="S39">
            <v>-112.08000000000015</v>
          </cell>
          <cell r="V39">
            <v>581.48999999999955</v>
          </cell>
          <cell r="W39">
            <v>693.56999999999971</v>
          </cell>
        </row>
        <row r="40">
          <cell r="B40" t="str">
            <v>南华大学船山学院</v>
          </cell>
          <cell r="C40" t="str">
            <v>高等教育</v>
          </cell>
          <cell r="D40">
            <v>403.75</v>
          </cell>
          <cell r="E40">
            <v>270.77</v>
          </cell>
          <cell r="F40">
            <v>132.97999999999999</v>
          </cell>
          <cell r="G40">
            <v>0</v>
          </cell>
          <cell r="H40">
            <v>360</v>
          </cell>
          <cell r="I40">
            <v>217</v>
          </cell>
          <cell r="J40">
            <v>143</v>
          </cell>
          <cell r="K40">
            <v>0</v>
          </cell>
          <cell r="L40" t="str">
            <v>0</v>
          </cell>
          <cell r="M40">
            <v>0</v>
          </cell>
          <cell r="N40">
            <v>43.75</v>
          </cell>
          <cell r="O40">
            <v>43.75</v>
          </cell>
          <cell r="P40">
            <v>6.4</v>
          </cell>
          <cell r="Q40">
            <v>43.75</v>
          </cell>
          <cell r="R40">
            <v>53.769999999999982</v>
          </cell>
          <cell r="S40">
            <v>-10.019999999999982</v>
          </cell>
          <cell r="V40">
            <v>43.75</v>
          </cell>
          <cell r="W40">
            <v>53.769999999999982</v>
          </cell>
        </row>
        <row r="41">
          <cell r="B41" t="str">
            <v>小计</v>
          </cell>
          <cell r="D41">
            <v>4442</v>
          </cell>
          <cell r="E41">
            <v>2590.46</v>
          </cell>
          <cell r="F41">
            <v>1635.3400000000001</v>
          </cell>
          <cell r="G41">
            <v>216.2</v>
          </cell>
          <cell r="H41">
            <v>3693</v>
          </cell>
          <cell r="I41">
            <v>2086</v>
          </cell>
          <cell r="J41">
            <v>1607</v>
          </cell>
          <cell r="K41">
            <v>98.799999999999955</v>
          </cell>
          <cell r="L41">
            <v>98.799999999999955</v>
          </cell>
          <cell r="M41">
            <v>0</v>
          </cell>
          <cell r="N41">
            <v>434</v>
          </cell>
          <cell r="O41">
            <v>532.79999999999995</v>
          </cell>
          <cell r="P41">
            <v>29.200000000000003</v>
          </cell>
          <cell r="Q41">
            <v>434</v>
          </cell>
          <cell r="R41">
            <v>504.46000000000009</v>
          </cell>
          <cell r="S41">
            <v>-70.460000000000093</v>
          </cell>
          <cell r="T41">
            <v>100</v>
          </cell>
          <cell r="U41">
            <v>15</v>
          </cell>
          <cell r="V41">
            <v>449</v>
          </cell>
          <cell r="W41">
            <v>519.46</v>
          </cell>
        </row>
        <row r="42">
          <cell r="B42" t="str">
            <v>湖南工业大学</v>
          </cell>
          <cell r="C42" t="str">
            <v>高等教育</v>
          </cell>
          <cell r="D42">
            <v>3997.2</v>
          </cell>
          <cell r="E42">
            <v>2293.34</v>
          </cell>
          <cell r="F42">
            <v>1487.66</v>
          </cell>
          <cell r="G42">
            <v>216.2</v>
          </cell>
          <cell r="H42">
            <v>3286</v>
          </cell>
          <cell r="I42">
            <v>1840</v>
          </cell>
          <cell r="J42">
            <v>1446</v>
          </cell>
          <cell r="K42">
            <v>98.799999999999955</v>
          </cell>
          <cell r="L42">
            <v>98.799999999999955</v>
          </cell>
          <cell r="M42">
            <v>0</v>
          </cell>
          <cell r="N42">
            <v>396.20000000000005</v>
          </cell>
          <cell r="O42">
            <v>495</v>
          </cell>
          <cell r="P42">
            <v>20.8</v>
          </cell>
          <cell r="Q42">
            <v>396.20000000000005</v>
          </cell>
          <cell r="R42">
            <v>453.34000000000015</v>
          </cell>
          <cell r="S42">
            <v>-57.1400000000001</v>
          </cell>
          <cell r="T42">
            <v>100</v>
          </cell>
          <cell r="U42">
            <v>15</v>
          </cell>
          <cell r="V42">
            <v>411.20000000000005</v>
          </cell>
          <cell r="W42">
            <v>468.34000000000015</v>
          </cell>
        </row>
        <row r="43">
          <cell r="B43" t="str">
            <v>湖南工业大学科技学院</v>
          </cell>
          <cell r="C43" t="str">
            <v>高等教育</v>
          </cell>
          <cell r="D43">
            <v>444.79999999999995</v>
          </cell>
          <cell r="E43">
            <v>297.11999999999995</v>
          </cell>
          <cell r="F43">
            <v>147.68</v>
          </cell>
          <cell r="G43">
            <v>0</v>
          </cell>
          <cell r="H43">
            <v>407</v>
          </cell>
          <cell r="I43">
            <v>246</v>
          </cell>
          <cell r="J43">
            <v>161</v>
          </cell>
          <cell r="K43">
            <v>0</v>
          </cell>
          <cell r="L43" t="str">
            <v>0</v>
          </cell>
          <cell r="M43">
            <v>0</v>
          </cell>
          <cell r="N43">
            <v>37.799999999999955</v>
          </cell>
          <cell r="O43">
            <v>37.799999999999955</v>
          </cell>
          <cell r="P43">
            <v>8.4</v>
          </cell>
          <cell r="Q43">
            <v>37.799999999999955</v>
          </cell>
          <cell r="R43">
            <v>51.119999999999948</v>
          </cell>
          <cell r="S43">
            <v>-13.319999999999993</v>
          </cell>
          <cell r="V43">
            <v>37.799999999999955</v>
          </cell>
          <cell r="W43">
            <v>51.119999999999948</v>
          </cell>
        </row>
        <row r="44">
          <cell r="B44" t="str">
            <v>小计</v>
          </cell>
          <cell r="D44">
            <v>2474</v>
          </cell>
          <cell r="E44">
            <v>1476.68</v>
          </cell>
          <cell r="F44">
            <v>907.07999999999981</v>
          </cell>
          <cell r="G44">
            <v>90.239999999999981</v>
          </cell>
          <cell r="H44">
            <v>1835</v>
          </cell>
          <cell r="I44">
            <v>1074</v>
          </cell>
          <cell r="J44">
            <v>761</v>
          </cell>
          <cell r="K44">
            <v>3.2400000000000091</v>
          </cell>
          <cell r="L44">
            <v>3.2400000000000091</v>
          </cell>
          <cell r="M44">
            <v>0</v>
          </cell>
          <cell r="N44">
            <v>545.51999999999987</v>
          </cell>
          <cell r="O44">
            <v>548.75999999999988</v>
          </cell>
          <cell r="P44">
            <v>51.600000000000009</v>
          </cell>
          <cell r="Q44">
            <v>545.51999999999987</v>
          </cell>
          <cell r="R44">
            <v>402.68</v>
          </cell>
          <cell r="S44">
            <v>142.83999999999986</v>
          </cell>
          <cell r="T44">
            <v>0</v>
          </cell>
          <cell r="U44">
            <v>0</v>
          </cell>
          <cell r="V44">
            <v>545.51999999999987</v>
          </cell>
          <cell r="W44">
            <v>402.68</v>
          </cell>
        </row>
        <row r="45">
          <cell r="B45" t="str">
            <v>湖南商学院</v>
          </cell>
          <cell r="C45" t="str">
            <v>高等教育</v>
          </cell>
          <cell r="D45">
            <v>1990.85</v>
          </cell>
          <cell r="E45">
            <v>1152.19</v>
          </cell>
          <cell r="F45">
            <v>748.41999999999985</v>
          </cell>
          <cell r="G45">
            <v>90.239999999999981</v>
          </cell>
          <cell r="H45">
            <v>1398</v>
          </cell>
          <cell r="I45">
            <v>810</v>
          </cell>
          <cell r="J45">
            <v>588</v>
          </cell>
          <cell r="K45">
            <v>3.2400000000000091</v>
          </cell>
          <cell r="L45">
            <v>3.2400000000000091</v>
          </cell>
          <cell r="M45">
            <v>0</v>
          </cell>
          <cell r="N45">
            <v>499.36999999999989</v>
          </cell>
          <cell r="O45">
            <v>502.6099999999999</v>
          </cell>
          <cell r="P45">
            <v>44.800000000000004</v>
          </cell>
          <cell r="Q45">
            <v>499.36999999999989</v>
          </cell>
          <cell r="R45">
            <v>342.19000000000005</v>
          </cell>
          <cell r="S45">
            <v>157.17999999999984</v>
          </cell>
          <cell r="V45">
            <v>499.36999999999989</v>
          </cell>
          <cell r="W45">
            <v>342.19000000000005</v>
          </cell>
        </row>
        <row r="46">
          <cell r="B46" t="str">
            <v>湖南商学院北津学院</v>
          </cell>
          <cell r="C46" t="str">
            <v>高等教育</v>
          </cell>
          <cell r="D46">
            <v>483.15</v>
          </cell>
          <cell r="E46">
            <v>324.48999999999995</v>
          </cell>
          <cell r="F46">
            <v>158.66</v>
          </cell>
          <cell r="G46">
            <v>0</v>
          </cell>
          <cell r="H46">
            <v>437</v>
          </cell>
          <cell r="I46">
            <v>264</v>
          </cell>
          <cell r="J46">
            <v>173</v>
          </cell>
          <cell r="K46">
            <v>0</v>
          </cell>
          <cell r="L46" t="str">
            <v>0</v>
          </cell>
          <cell r="M46">
            <v>0</v>
          </cell>
          <cell r="N46">
            <v>46.149999999999977</v>
          </cell>
          <cell r="O46">
            <v>46.149999999999977</v>
          </cell>
          <cell r="P46">
            <v>6.8000000000000007</v>
          </cell>
          <cell r="Q46">
            <v>46.149999999999977</v>
          </cell>
          <cell r="R46">
            <v>60.489999999999952</v>
          </cell>
          <cell r="S46">
            <v>-14.339999999999975</v>
          </cell>
          <cell r="V46">
            <v>46.149999999999977</v>
          </cell>
          <cell r="W46">
            <v>60.489999999999952</v>
          </cell>
        </row>
        <row r="47">
          <cell r="B47" t="str">
            <v>小计</v>
          </cell>
          <cell r="D47">
            <v>1800.95</v>
          </cell>
          <cell r="E47">
            <v>1163.05</v>
          </cell>
          <cell r="F47">
            <v>615.81999999999994</v>
          </cell>
          <cell r="G47">
            <v>22.080000000000005</v>
          </cell>
          <cell r="H47">
            <v>1551</v>
          </cell>
          <cell r="I47">
            <v>924</v>
          </cell>
          <cell r="J47">
            <v>627</v>
          </cell>
          <cell r="K47">
            <v>11.159999999999997</v>
          </cell>
          <cell r="L47">
            <v>11.159999999999997</v>
          </cell>
          <cell r="M47">
            <v>0</v>
          </cell>
          <cell r="N47">
            <v>216.71000000000006</v>
          </cell>
          <cell r="O47">
            <v>227.87000000000006</v>
          </cell>
          <cell r="P47">
            <v>30.4</v>
          </cell>
          <cell r="Q47">
            <v>216.71000000000006</v>
          </cell>
          <cell r="R47">
            <v>239.04999999999995</v>
          </cell>
          <cell r="S47">
            <v>-22.33999999999989</v>
          </cell>
          <cell r="T47">
            <v>0</v>
          </cell>
          <cell r="U47">
            <v>0</v>
          </cell>
          <cell r="V47">
            <v>216.71000000000006</v>
          </cell>
          <cell r="W47">
            <v>239.04999999999995</v>
          </cell>
        </row>
        <row r="48">
          <cell r="B48" t="str">
            <v>湖南工程学院</v>
          </cell>
          <cell r="C48" t="str">
            <v>高等教育</v>
          </cell>
          <cell r="D48">
            <v>1452.5</v>
          </cell>
          <cell r="E48">
            <v>931.18</v>
          </cell>
          <cell r="F48">
            <v>499.24</v>
          </cell>
          <cell r="G48">
            <v>22.080000000000005</v>
          </cell>
          <cell r="H48">
            <v>1240</v>
          </cell>
          <cell r="I48">
            <v>736</v>
          </cell>
          <cell r="J48">
            <v>504</v>
          </cell>
          <cell r="K48">
            <v>11.159999999999997</v>
          </cell>
          <cell r="L48">
            <v>11.159999999999997</v>
          </cell>
          <cell r="M48">
            <v>0</v>
          </cell>
          <cell r="N48">
            <v>179.26000000000008</v>
          </cell>
          <cell r="O48">
            <v>190.42000000000007</v>
          </cell>
          <cell r="P48">
            <v>22</v>
          </cell>
          <cell r="Q48">
            <v>179.26000000000008</v>
          </cell>
          <cell r="R48">
            <v>195.17999999999995</v>
          </cell>
          <cell r="S48">
            <v>-15.919999999999874</v>
          </cell>
          <cell r="V48">
            <v>179.26000000000008</v>
          </cell>
          <cell r="W48">
            <v>195.17999999999995</v>
          </cell>
        </row>
        <row r="49">
          <cell r="B49" t="str">
            <v>湖南工程学院应用技术学院</v>
          </cell>
          <cell r="C49" t="str">
            <v>高等教育</v>
          </cell>
          <cell r="D49">
            <v>348.45</v>
          </cell>
          <cell r="E49">
            <v>231.87</v>
          </cell>
          <cell r="F49">
            <v>116.57999999999998</v>
          </cell>
          <cell r="G49">
            <v>0</v>
          </cell>
          <cell r="H49">
            <v>311</v>
          </cell>
          <cell r="I49">
            <v>188</v>
          </cell>
          <cell r="J49">
            <v>123</v>
          </cell>
          <cell r="K49">
            <v>0</v>
          </cell>
          <cell r="L49" t="str">
            <v>0</v>
          </cell>
          <cell r="M49">
            <v>0</v>
          </cell>
          <cell r="N49">
            <v>37.449999999999989</v>
          </cell>
          <cell r="O49">
            <v>37.449999999999989</v>
          </cell>
          <cell r="P49">
            <v>8.4</v>
          </cell>
          <cell r="Q49">
            <v>37.449999999999989</v>
          </cell>
          <cell r="R49">
            <v>43.870000000000005</v>
          </cell>
          <cell r="S49">
            <v>-6.4200000000000159</v>
          </cell>
          <cell r="V49">
            <v>37.449999999999989</v>
          </cell>
          <cell r="W49">
            <v>43.870000000000005</v>
          </cell>
        </row>
        <row r="50">
          <cell r="B50" t="str">
            <v>小计</v>
          </cell>
          <cell r="D50">
            <v>2316.4</v>
          </cell>
          <cell r="E50">
            <v>1440.7199999999998</v>
          </cell>
          <cell r="F50">
            <v>825.76</v>
          </cell>
          <cell r="G50">
            <v>49.920000000000016</v>
          </cell>
          <cell r="H50">
            <v>1906</v>
          </cell>
          <cell r="I50">
            <v>1127</v>
          </cell>
          <cell r="J50">
            <v>779</v>
          </cell>
          <cell r="K50">
            <v>-60.600000000000023</v>
          </cell>
          <cell r="L50">
            <v>-60.600000000000023</v>
          </cell>
          <cell r="M50">
            <v>0</v>
          </cell>
          <cell r="N50">
            <v>421.0800000000001</v>
          </cell>
          <cell r="O50">
            <v>360.48000000000008</v>
          </cell>
          <cell r="P50">
            <v>63.2</v>
          </cell>
          <cell r="Q50">
            <v>421.0800000000001</v>
          </cell>
          <cell r="R50">
            <v>313.71999999999991</v>
          </cell>
          <cell r="S50">
            <v>107.36000000000018</v>
          </cell>
          <cell r="T50">
            <v>0</v>
          </cell>
          <cell r="U50">
            <v>0</v>
          </cell>
          <cell r="V50">
            <v>421.0800000000001</v>
          </cell>
          <cell r="W50">
            <v>313.71999999999991</v>
          </cell>
        </row>
        <row r="51">
          <cell r="B51" t="str">
            <v>湖南理工学院</v>
          </cell>
          <cell r="C51" t="str">
            <v>高等教育</v>
          </cell>
          <cell r="D51">
            <v>1870.8000000000002</v>
          </cell>
          <cell r="E51">
            <v>1141.08</v>
          </cell>
          <cell r="F51">
            <v>679.80000000000007</v>
          </cell>
          <cell r="G51">
            <v>49.920000000000016</v>
          </cell>
          <cell r="H51">
            <v>1504</v>
          </cell>
          <cell r="I51">
            <v>884</v>
          </cell>
          <cell r="J51">
            <v>620</v>
          </cell>
          <cell r="K51">
            <v>-60.600000000000023</v>
          </cell>
          <cell r="L51">
            <v>-60.600000000000023</v>
          </cell>
          <cell r="M51">
            <v>0</v>
          </cell>
          <cell r="N51">
            <v>377.48000000000013</v>
          </cell>
          <cell r="O51">
            <v>316.88000000000011</v>
          </cell>
          <cell r="P51">
            <v>57.2</v>
          </cell>
          <cell r="Q51">
            <v>377.48000000000013</v>
          </cell>
          <cell r="R51">
            <v>257.07999999999993</v>
          </cell>
          <cell r="S51">
            <v>120.4000000000002</v>
          </cell>
          <cell r="V51">
            <v>377.48000000000013</v>
          </cell>
          <cell r="W51">
            <v>257.07999999999993</v>
          </cell>
        </row>
        <row r="52">
          <cell r="B52" t="str">
            <v>湖南理工学院南湖学院</v>
          </cell>
          <cell r="C52" t="str">
            <v>高等教育</v>
          </cell>
          <cell r="D52">
            <v>445.59999999999997</v>
          </cell>
          <cell r="E52">
            <v>299.64</v>
          </cell>
          <cell r="F52">
            <v>145.95999999999998</v>
          </cell>
          <cell r="G52">
            <v>0</v>
          </cell>
          <cell r="H52">
            <v>402</v>
          </cell>
          <cell r="I52">
            <v>243</v>
          </cell>
          <cell r="J52">
            <v>159</v>
          </cell>
          <cell r="K52">
            <v>0</v>
          </cell>
          <cell r="L52" t="str">
            <v>0</v>
          </cell>
          <cell r="M52">
            <v>0</v>
          </cell>
          <cell r="N52">
            <v>43.599999999999966</v>
          </cell>
          <cell r="O52">
            <v>43.599999999999966</v>
          </cell>
          <cell r="P52">
            <v>6</v>
          </cell>
          <cell r="Q52">
            <v>43.599999999999966</v>
          </cell>
          <cell r="R52">
            <v>56.639999999999986</v>
          </cell>
          <cell r="S52">
            <v>-13.04000000000002</v>
          </cell>
          <cell r="V52">
            <v>43.599999999999966</v>
          </cell>
          <cell r="W52">
            <v>56.639999999999986</v>
          </cell>
        </row>
        <row r="53">
          <cell r="B53" t="str">
            <v>湘南学院</v>
          </cell>
          <cell r="C53" t="str">
            <v>高等教育</v>
          </cell>
          <cell r="D53">
            <v>1589.95</v>
          </cell>
          <cell r="E53">
            <v>1076.25</v>
          </cell>
          <cell r="F53">
            <v>513.70000000000005</v>
          </cell>
          <cell r="G53">
            <v>0</v>
          </cell>
          <cell r="H53">
            <v>1407</v>
          </cell>
          <cell r="I53">
            <v>849</v>
          </cell>
          <cell r="J53">
            <v>558</v>
          </cell>
          <cell r="K53">
            <v>0</v>
          </cell>
          <cell r="L53" t="str">
            <v>0</v>
          </cell>
          <cell r="M53">
            <v>0</v>
          </cell>
          <cell r="N53">
            <v>182.95000000000005</v>
          </cell>
          <cell r="O53">
            <v>182.95000000000005</v>
          </cell>
          <cell r="P53">
            <v>0</v>
          </cell>
          <cell r="Q53">
            <v>182.95000000000005</v>
          </cell>
          <cell r="R53">
            <v>227.25</v>
          </cell>
          <cell r="S53">
            <v>-44.299999999999955</v>
          </cell>
          <cell r="V53">
            <v>182.95000000000005</v>
          </cell>
          <cell r="W53">
            <v>227.25</v>
          </cell>
        </row>
        <row r="54">
          <cell r="B54" t="str">
            <v>小计</v>
          </cell>
          <cell r="D54">
            <v>1594.5499999999997</v>
          </cell>
          <cell r="E54">
            <v>1065.9299999999998</v>
          </cell>
          <cell r="F54">
            <v>528.62</v>
          </cell>
          <cell r="G54">
            <v>0</v>
          </cell>
          <cell r="H54">
            <v>1370</v>
          </cell>
          <cell r="I54">
            <v>829</v>
          </cell>
          <cell r="J54">
            <v>541</v>
          </cell>
          <cell r="K54">
            <v>0</v>
          </cell>
          <cell r="L54">
            <v>0</v>
          </cell>
          <cell r="M54">
            <v>0</v>
          </cell>
          <cell r="N54">
            <v>224.54999999999984</v>
          </cell>
          <cell r="O54">
            <v>224.54999999999984</v>
          </cell>
          <cell r="P54">
            <v>29.200000000000003</v>
          </cell>
          <cell r="Q54">
            <v>224.54999999999984</v>
          </cell>
          <cell r="R54">
            <v>236.92999999999995</v>
          </cell>
          <cell r="S54">
            <v>-12.380000000000109</v>
          </cell>
          <cell r="T54">
            <v>0</v>
          </cell>
          <cell r="U54">
            <v>0</v>
          </cell>
          <cell r="V54">
            <v>224.54999999999984</v>
          </cell>
          <cell r="W54">
            <v>236.92999999999995</v>
          </cell>
        </row>
        <row r="55">
          <cell r="B55" t="str">
            <v>衡阳师范学院</v>
          </cell>
          <cell r="C55" t="str">
            <v>高等教育</v>
          </cell>
          <cell r="D55">
            <v>1276.9499999999998</v>
          </cell>
          <cell r="E55">
            <v>852.93</v>
          </cell>
          <cell r="F55">
            <v>424.02</v>
          </cell>
          <cell r="G55">
            <v>0</v>
          </cell>
          <cell r="H55">
            <v>1090</v>
          </cell>
          <cell r="I55">
            <v>660</v>
          </cell>
          <cell r="J55">
            <v>430</v>
          </cell>
          <cell r="K55">
            <v>0</v>
          </cell>
          <cell r="L55" t="str">
            <v>0</v>
          </cell>
          <cell r="M55">
            <v>0</v>
          </cell>
          <cell r="N55">
            <v>186.94999999999982</v>
          </cell>
          <cell r="O55">
            <v>186.94999999999982</v>
          </cell>
          <cell r="P55">
            <v>24.400000000000002</v>
          </cell>
          <cell r="Q55">
            <v>186.94999999999982</v>
          </cell>
          <cell r="R55">
            <v>192.92999999999995</v>
          </cell>
          <cell r="S55">
            <v>-5.9800000000001319</v>
          </cell>
          <cell r="V55">
            <v>186.94999999999982</v>
          </cell>
          <cell r="W55">
            <v>192.92999999999995</v>
          </cell>
        </row>
        <row r="56">
          <cell r="B56" t="str">
            <v>衡阳师范学院南岳学院</v>
          </cell>
          <cell r="C56" t="str">
            <v>高等教育</v>
          </cell>
          <cell r="D56">
            <v>317.60000000000002</v>
          </cell>
          <cell r="E56">
            <v>213</v>
          </cell>
          <cell r="F56">
            <v>104.60000000000001</v>
          </cell>
          <cell r="G56">
            <v>0</v>
          </cell>
          <cell r="H56">
            <v>280</v>
          </cell>
          <cell r="I56">
            <v>169</v>
          </cell>
          <cell r="J56">
            <v>111</v>
          </cell>
          <cell r="K56">
            <v>0</v>
          </cell>
          <cell r="L56" t="str">
            <v>0</v>
          </cell>
          <cell r="M56">
            <v>0</v>
          </cell>
          <cell r="N56">
            <v>37.600000000000023</v>
          </cell>
          <cell r="O56">
            <v>37.600000000000023</v>
          </cell>
          <cell r="P56">
            <v>4.8000000000000007</v>
          </cell>
          <cell r="Q56">
            <v>37.600000000000023</v>
          </cell>
          <cell r="R56">
            <v>44</v>
          </cell>
          <cell r="S56">
            <v>-6.3999999999999773</v>
          </cell>
          <cell r="V56">
            <v>37.600000000000023</v>
          </cell>
          <cell r="W56">
            <v>44</v>
          </cell>
        </row>
        <row r="57">
          <cell r="B57" t="str">
            <v>邵阳学院</v>
          </cell>
          <cell r="C57" t="str">
            <v>高等教育</v>
          </cell>
          <cell r="D57">
            <v>2329.0499999999997</v>
          </cell>
          <cell r="E57">
            <v>1472.07</v>
          </cell>
          <cell r="F57">
            <v>837.93999999999994</v>
          </cell>
          <cell r="G57">
            <v>19.04000000000001</v>
          </cell>
          <cell r="H57">
            <v>1931</v>
          </cell>
          <cell r="I57">
            <v>1153</v>
          </cell>
          <cell r="J57">
            <v>778</v>
          </cell>
          <cell r="K57">
            <v>5.4299999999999926</v>
          </cell>
          <cell r="L57">
            <v>5.4299999999999926</v>
          </cell>
          <cell r="M57">
            <v>0</v>
          </cell>
          <cell r="N57">
            <v>373.57999999999976</v>
          </cell>
          <cell r="O57">
            <v>379.00999999999976</v>
          </cell>
          <cell r="P57">
            <v>102</v>
          </cell>
          <cell r="Q57">
            <v>373.57999999999976</v>
          </cell>
          <cell r="R57">
            <v>319.06999999999994</v>
          </cell>
          <cell r="S57">
            <v>54.50999999999982</v>
          </cell>
          <cell r="V57">
            <v>373.57999999999976</v>
          </cell>
          <cell r="W57">
            <v>319.06999999999994</v>
          </cell>
        </row>
        <row r="58">
          <cell r="B58" t="str">
            <v>怀化学院</v>
          </cell>
          <cell r="C58" t="str">
            <v>高等教育</v>
          </cell>
          <cell r="D58">
            <v>1418.25</v>
          </cell>
          <cell r="E58">
            <v>942.51</v>
          </cell>
          <cell r="F58">
            <v>475.7399999999999</v>
          </cell>
          <cell r="G58">
            <v>0</v>
          </cell>
          <cell r="H58">
            <v>1193</v>
          </cell>
          <cell r="I58">
            <v>720</v>
          </cell>
          <cell r="J58">
            <v>473</v>
          </cell>
          <cell r="K58">
            <v>0</v>
          </cell>
          <cell r="L58" t="str">
            <v>0</v>
          </cell>
          <cell r="M58">
            <v>0</v>
          </cell>
          <cell r="N58">
            <v>225.25</v>
          </cell>
          <cell r="O58">
            <v>225.25</v>
          </cell>
          <cell r="P58">
            <v>18.400000000000002</v>
          </cell>
          <cell r="Q58">
            <v>225.25</v>
          </cell>
          <cell r="R58">
            <v>222.51</v>
          </cell>
          <cell r="S58">
            <v>2.7400000000000091</v>
          </cell>
          <cell r="V58">
            <v>225.25</v>
          </cell>
          <cell r="W58">
            <v>222.51</v>
          </cell>
        </row>
        <row r="59">
          <cell r="B59" t="str">
            <v>小计</v>
          </cell>
          <cell r="D59">
            <v>1743.1499999999999</v>
          </cell>
          <cell r="E59">
            <v>1167.53</v>
          </cell>
          <cell r="F59">
            <v>575.61999999999989</v>
          </cell>
          <cell r="G59">
            <v>0</v>
          </cell>
          <cell r="H59">
            <v>1518</v>
          </cell>
          <cell r="I59">
            <v>917</v>
          </cell>
          <cell r="J59">
            <v>601</v>
          </cell>
          <cell r="K59">
            <v>0</v>
          </cell>
          <cell r="L59">
            <v>0</v>
          </cell>
          <cell r="M59">
            <v>0</v>
          </cell>
          <cell r="N59">
            <v>225.14999999999986</v>
          </cell>
          <cell r="O59">
            <v>225.14999999999986</v>
          </cell>
          <cell r="P59">
            <v>27.6</v>
          </cell>
          <cell r="Q59">
            <v>225.14999999999986</v>
          </cell>
          <cell r="R59">
            <v>250.52999999999997</v>
          </cell>
          <cell r="S59">
            <v>-25.380000000000109</v>
          </cell>
          <cell r="T59">
            <v>0</v>
          </cell>
          <cell r="U59">
            <v>0</v>
          </cell>
          <cell r="V59">
            <v>225.14999999999986</v>
          </cell>
          <cell r="W59">
            <v>250.52999999999997</v>
          </cell>
        </row>
        <row r="60">
          <cell r="B60" t="str">
            <v>湖南文理学院</v>
          </cell>
          <cell r="C60" t="str">
            <v>高等教育</v>
          </cell>
          <cell r="D60">
            <v>1309.1499999999999</v>
          </cell>
          <cell r="E60">
            <v>875.01</v>
          </cell>
          <cell r="F60">
            <v>434.13999999999993</v>
          </cell>
          <cell r="G60">
            <v>0</v>
          </cell>
          <cell r="H60">
            <v>1129</v>
          </cell>
          <cell r="I60">
            <v>682</v>
          </cell>
          <cell r="J60">
            <v>447</v>
          </cell>
          <cell r="K60">
            <v>0</v>
          </cell>
          <cell r="L60" t="str">
            <v>0</v>
          </cell>
          <cell r="M60">
            <v>0</v>
          </cell>
          <cell r="N60">
            <v>180.14999999999986</v>
          </cell>
          <cell r="O60">
            <v>180.14999999999986</v>
          </cell>
          <cell r="P60">
            <v>23.200000000000003</v>
          </cell>
          <cell r="Q60">
            <v>180.14999999999986</v>
          </cell>
          <cell r="R60">
            <v>193.01</v>
          </cell>
          <cell r="S60">
            <v>-12.860000000000127</v>
          </cell>
          <cell r="V60">
            <v>180.14999999999986</v>
          </cell>
          <cell r="W60">
            <v>193.01</v>
          </cell>
        </row>
        <row r="61">
          <cell r="B61" t="str">
            <v>湖南文理学院芙蓉学院</v>
          </cell>
          <cell r="C61" t="str">
            <v>高等教育</v>
          </cell>
          <cell r="D61">
            <v>434</v>
          </cell>
          <cell r="E61">
            <v>292.52</v>
          </cell>
          <cell r="F61">
            <v>141.47999999999999</v>
          </cell>
          <cell r="G61">
            <v>0</v>
          </cell>
          <cell r="H61">
            <v>389</v>
          </cell>
          <cell r="I61">
            <v>235</v>
          </cell>
          <cell r="J61">
            <v>154</v>
          </cell>
          <cell r="K61">
            <v>0</v>
          </cell>
          <cell r="L61" t="str">
            <v>0</v>
          </cell>
          <cell r="M61">
            <v>0</v>
          </cell>
          <cell r="N61">
            <v>45</v>
          </cell>
          <cell r="O61">
            <v>45</v>
          </cell>
          <cell r="P61">
            <v>4.4000000000000004</v>
          </cell>
          <cell r="Q61">
            <v>45</v>
          </cell>
          <cell r="R61">
            <v>57.519999999999982</v>
          </cell>
          <cell r="S61">
            <v>-12.519999999999982</v>
          </cell>
          <cell r="V61">
            <v>45</v>
          </cell>
          <cell r="W61">
            <v>57.519999999999982</v>
          </cell>
        </row>
        <row r="62">
          <cell r="B62" t="str">
            <v>湖南科技学院</v>
          </cell>
          <cell r="C62" t="str">
            <v>高等教育</v>
          </cell>
          <cell r="D62">
            <v>1243.45</v>
          </cell>
          <cell r="E62">
            <v>830.06999999999994</v>
          </cell>
          <cell r="F62">
            <v>413.38000000000011</v>
          </cell>
          <cell r="G62">
            <v>0</v>
          </cell>
          <cell r="H62">
            <v>1072</v>
          </cell>
          <cell r="I62">
            <v>647</v>
          </cell>
          <cell r="J62">
            <v>425</v>
          </cell>
          <cell r="K62">
            <v>0</v>
          </cell>
          <cell r="L62" t="str">
            <v>0</v>
          </cell>
          <cell r="M62">
            <v>0</v>
          </cell>
          <cell r="N62">
            <v>171.45000000000005</v>
          </cell>
          <cell r="O62">
            <v>171.45000000000005</v>
          </cell>
          <cell r="P62">
            <v>17.600000000000001</v>
          </cell>
          <cell r="Q62">
            <v>171.45000000000005</v>
          </cell>
          <cell r="R62">
            <v>183.06999999999994</v>
          </cell>
          <cell r="S62">
            <v>-11.619999999999891</v>
          </cell>
          <cell r="V62">
            <v>171.45000000000005</v>
          </cell>
          <cell r="W62">
            <v>183.06999999999994</v>
          </cell>
        </row>
        <row r="63">
          <cell r="B63" t="str">
            <v>湖南人文科技学院</v>
          </cell>
          <cell r="C63" t="str">
            <v>高等教育</v>
          </cell>
          <cell r="D63">
            <v>1454</v>
          </cell>
          <cell r="E63">
            <v>956.92</v>
          </cell>
          <cell r="F63">
            <v>482.35999999999996</v>
          </cell>
          <cell r="G63">
            <v>14.719999999999999</v>
          </cell>
          <cell r="H63">
            <v>1247</v>
          </cell>
          <cell r="I63">
            <v>744</v>
          </cell>
          <cell r="J63">
            <v>503</v>
          </cell>
          <cell r="K63">
            <v>16.920000000000002</v>
          </cell>
          <cell r="L63">
            <v>16.920000000000002</v>
          </cell>
          <cell r="M63">
            <v>0</v>
          </cell>
          <cell r="N63">
            <v>175.35999999999996</v>
          </cell>
          <cell r="O63">
            <v>192.27999999999997</v>
          </cell>
          <cell r="P63">
            <v>0</v>
          </cell>
          <cell r="Q63">
            <v>175.35999999999996</v>
          </cell>
          <cell r="R63">
            <v>212.91999999999996</v>
          </cell>
          <cell r="S63">
            <v>-37.56</v>
          </cell>
          <cell r="V63">
            <v>175.35999999999996</v>
          </cell>
          <cell r="W63">
            <v>212.91999999999996</v>
          </cell>
        </row>
        <row r="64">
          <cell r="B64" t="str">
            <v>湖南第一师范学院</v>
          </cell>
          <cell r="C64" t="str">
            <v>高等教育</v>
          </cell>
          <cell r="D64">
            <v>974.3</v>
          </cell>
          <cell r="E64">
            <v>641.69999999999993</v>
          </cell>
          <cell r="F64">
            <v>332.6</v>
          </cell>
          <cell r="G64">
            <v>0</v>
          </cell>
          <cell r="H64">
            <v>861</v>
          </cell>
          <cell r="I64">
            <v>523</v>
          </cell>
          <cell r="J64">
            <v>338</v>
          </cell>
          <cell r="K64">
            <v>67.75</v>
          </cell>
          <cell r="L64" t="str">
            <v>0</v>
          </cell>
          <cell r="M64">
            <v>67.75</v>
          </cell>
          <cell r="N64">
            <v>45.549999999999955</v>
          </cell>
          <cell r="O64">
            <v>113.29999999999995</v>
          </cell>
          <cell r="P64">
            <v>14</v>
          </cell>
          <cell r="Q64">
            <v>45.549999999999955</v>
          </cell>
          <cell r="R64">
            <v>118.69999999999993</v>
          </cell>
          <cell r="S64">
            <v>-73.149999999999977</v>
          </cell>
          <cell r="V64">
            <v>45.549999999999955</v>
          </cell>
          <cell r="W64">
            <v>118.69999999999993</v>
          </cell>
        </row>
        <row r="65">
          <cell r="B65" t="str">
            <v>湖南城市学院</v>
          </cell>
          <cell r="C65" t="str">
            <v>高等教育</v>
          </cell>
          <cell r="D65">
            <v>1372.25</v>
          </cell>
          <cell r="E65">
            <v>936.39</v>
          </cell>
          <cell r="F65">
            <v>435.86000000000013</v>
          </cell>
          <cell r="G65">
            <v>0</v>
          </cell>
          <cell r="H65">
            <v>1197</v>
          </cell>
          <cell r="I65">
            <v>723</v>
          </cell>
          <cell r="J65">
            <v>474</v>
          </cell>
          <cell r="K65">
            <v>0</v>
          </cell>
          <cell r="L65" t="str">
            <v>0</v>
          </cell>
          <cell r="M65">
            <v>0</v>
          </cell>
          <cell r="N65">
            <v>175.25</v>
          </cell>
          <cell r="O65">
            <v>175.25</v>
          </cell>
          <cell r="P65">
            <v>0</v>
          </cell>
          <cell r="Q65">
            <v>175.25</v>
          </cell>
          <cell r="R65">
            <v>213.39</v>
          </cell>
          <cell r="S65">
            <v>-38.139999999999986</v>
          </cell>
          <cell r="V65">
            <v>175.25</v>
          </cell>
          <cell r="W65">
            <v>213.39</v>
          </cell>
        </row>
        <row r="66">
          <cell r="B66" t="str">
            <v>长沙民政职业技术学院</v>
          </cell>
          <cell r="C66" t="str">
            <v>高等职业教育</v>
          </cell>
          <cell r="D66">
            <v>1513.15</v>
          </cell>
          <cell r="E66">
            <v>1015.09</v>
          </cell>
          <cell r="F66">
            <v>498.06000000000012</v>
          </cell>
          <cell r="G66">
            <v>0</v>
          </cell>
          <cell r="H66">
            <v>1306</v>
          </cell>
          <cell r="I66">
            <v>783</v>
          </cell>
          <cell r="J66">
            <v>523</v>
          </cell>
          <cell r="K66">
            <v>0</v>
          </cell>
          <cell r="L66" t="str">
            <v>0</v>
          </cell>
          <cell r="M66">
            <v>0</v>
          </cell>
          <cell r="N66">
            <v>207.15000000000009</v>
          </cell>
          <cell r="O66">
            <v>207.15000000000009</v>
          </cell>
          <cell r="P66">
            <v>6.8000000000000007</v>
          </cell>
          <cell r="Q66">
            <v>207.15000000000009</v>
          </cell>
          <cell r="R66">
            <v>232.09000000000003</v>
          </cell>
          <cell r="S66">
            <v>-24.939999999999941</v>
          </cell>
          <cell r="V66">
            <v>207.15000000000009</v>
          </cell>
          <cell r="W66">
            <v>232.09000000000003</v>
          </cell>
        </row>
        <row r="67">
          <cell r="B67" t="str">
            <v>湖南工学院</v>
          </cell>
          <cell r="C67" t="str">
            <v>高等教育</v>
          </cell>
          <cell r="D67">
            <v>1448.9</v>
          </cell>
          <cell r="E67">
            <v>969.34</v>
          </cell>
          <cell r="F67">
            <v>479.56000000000006</v>
          </cell>
          <cell r="G67">
            <v>0</v>
          </cell>
          <cell r="H67">
            <v>1282</v>
          </cell>
          <cell r="I67">
            <v>774</v>
          </cell>
          <cell r="J67">
            <v>508</v>
          </cell>
          <cell r="K67">
            <v>0</v>
          </cell>
          <cell r="L67" t="str">
            <v>0</v>
          </cell>
          <cell r="M67">
            <v>0</v>
          </cell>
          <cell r="N67">
            <v>166.90000000000009</v>
          </cell>
          <cell r="O67">
            <v>166.90000000000009</v>
          </cell>
          <cell r="P67">
            <v>23.6</v>
          </cell>
          <cell r="Q67">
            <v>166.90000000000009</v>
          </cell>
          <cell r="R67">
            <v>195.34000000000003</v>
          </cell>
          <cell r="S67">
            <v>-28.439999999999941</v>
          </cell>
          <cell r="V67">
            <v>166.90000000000009</v>
          </cell>
          <cell r="W67">
            <v>195.34000000000003</v>
          </cell>
        </row>
        <row r="68">
          <cell r="B68" t="str">
            <v>湖南财政经济学院</v>
          </cell>
          <cell r="C68" t="str">
            <v>高等教育</v>
          </cell>
          <cell r="D68">
            <v>970.85000000000014</v>
          </cell>
          <cell r="E68">
            <v>653.87000000000012</v>
          </cell>
          <cell r="F68">
            <v>316.98</v>
          </cell>
          <cell r="G68">
            <v>0</v>
          </cell>
          <cell r="H68">
            <v>807</v>
          </cell>
          <cell r="I68">
            <v>487</v>
          </cell>
          <cell r="J68">
            <v>320</v>
          </cell>
          <cell r="K68">
            <v>0</v>
          </cell>
          <cell r="L68" t="str">
            <v>0</v>
          </cell>
          <cell r="M68">
            <v>0</v>
          </cell>
          <cell r="N68">
            <v>163.85000000000014</v>
          </cell>
          <cell r="O68">
            <v>163.85000000000014</v>
          </cell>
          <cell r="P68">
            <v>15.200000000000001</v>
          </cell>
          <cell r="Q68">
            <v>163.85000000000014</v>
          </cell>
          <cell r="R68">
            <v>166.87000000000012</v>
          </cell>
          <cell r="S68">
            <v>-3.0199999999999818</v>
          </cell>
          <cell r="V68">
            <v>163.85000000000014</v>
          </cell>
          <cell r="W68">
            <v>166.87000000000012</v>
          </cell>
        </row>
        <row r="69">
          <cell r="B69" t="str">
            <v>湖南女子学院</v>
          </cell>
          <cell r="C69" t="str">
            <v>高等教育</v>
          </cell>
          <cell r="D69">
            <v>788.7</v>
          </cell>
          <cell r="E69">
            <v>516.94000000000005</v>
          </cell>
          <cell r="F69">
            <v>271.76</v>
          </cell>
          <cell r="G69">
            <v>0</v>
          </cell>
          <cell r="H69">
            <v>719</v>
          </cell>
          <cell r="I69">
            <v>434</v>
          </cell>
          <cell r="J69">
            <v>285</v>
          </cell>
          <cell r="K69">
            <v>0</v>
          </cell>
          <cell r="L69" t="str">
            <v>0</v>
          </cell>
          <cell r="M69">
            <v>0</v>
          </cell>
          <cell r="N69">
            <v>69.700000000000045</v>
          </cell>
          <cell r="O69">
            <v>69.700000000000045</v>
          </cell>
          <cell r="P69">
            <v>23.6</v>
          </cell>
          <cell r="Q69">
            <v>69.700000000000045</v>
          </cell>
          <cell r="R69">
            <v>82.940000000000055</v>
          </cell>
          <cell r="S69">
            <v>-13.240000000000009</v>
          </cell>
          <cell r="V69">
            <v>69.700000000000045</v>
          </cell>
          <cell r="W69">
            <v>82.940000000000055</v>
          </cell>
        </row>
        <row r="70">
          <cell r="B70" t="str">
            <v>长沙师范学院</v>
          </cell>
          <cell r="C70" t="str">
            <v>高等教育</v>
          </cell>
          <cell r="D70">
            <v>1059.6500000000001</v>
          </cell>
          <cell r="E70">
            <v>722.55</v>
          </cell>
          <cell r="F70">
            <v>337.1</v>
          </cell>
          <cell r="G70">
            <v>0</v>
          </cell>
          <cell r="H70">
            <v>836</v>
          </cell>
          <cell r="I70">
            <v>504</v>
          </cell>
          <cell r="J70">
            <v>332</v>
          </cell>
          <cell r="K70">
            <v>0</v>
          </cell>
          <cell r="L70" t="str">
            <v>0</v>
          </cell>
          <cell r="M70">
            <v>0</v>
          </cell>
          <cell r="N70">
            <v>223.65000000000009</v>
          </cell>
          <cell r="O70">
            <v>223.65000000000009</v>
          </cell>
          <cell r="P70">
            <v>0</v>
          </cell>
          <cell r="Q70">
            <v>223.65000000000009</v>
          </cell>
          <cell r="R70">
            <v>218.54999999999995</v>
          </cell>
          <cell r="S70">
            <v>5.1000000000001364</v>
          </cell>
          <cell r="V70">
            <v>223.65000000000009</v>
          </cell>
          <cell r="W70">
            <v>218.54999999999995</v>
          </cell>
        </row>
        <row r="71">
          <cell r="B71" t="str">
            <v>湖南科技职业学院</v>
          </cell>
          <cell r="C71" t="str">
            <v>高等职业教育</v>
          </cell>
          <cell r="D71">
            <v>978.25</v>
          </cell>
          <cell r="E71">
            <v>656.27</v>
          </cell>
          <cell r="F71">
            <v>321.98</v>
          </cell>
          <cell r="G71">
            <v>0</v>
          </cell>
          <cell r="H71">
            <v>836</v>
          </cell>
          <cell r="I71">
            <v>501</v>
          </cell>
          <cell r="J71">
            <v>335</v>
          </cell>
          <cell r="K71">
            <v>0</v>
          </cell>
          <cell r="L71" t="str">
            <v>0</v>
          </cell>
          <cell r="M71">
            <v>0</v>
          </cell>
          <cell r="N71">
            <v>142.25</v>
          </cell>
          <cell r="O71">
            <v>142.25</v>
          </cell>
          <cell r="P71">
            <v>10</v>
          </cell>
          <cell r="Q71">
            <v>142.25</v>
          </cell>
          <cell r="R71">
            <v>155.26999999999998</v>
          </cell>
          <cell r="S71">
            <v>-13.019999999999982</v>
          </cell>
          <cell r="V71">
            <v>142.25</v>
          </cell>
          <cell r="W71">
            <v>155.26999999999998</v>
          </cell>
        </row>
        <row r="72">
          <cell r="B72" t="str">
            <v>湖南铁道职业技术学院</v>
          </cell>
          <cell r="C72" t="str">
            <v>高等职业教育</v>
          </cell>
          <cell r="D72">
            <v>786.25</v>
          </cell>
          <cell r="E72">
            <v>533.54999999999995</v>
          </cell>
          <cell r="F72">
            <v>252.7</v>
          </cell>
          <cell r="G72">
            <v>0</v>
          </cell>
          <cell r="H72">
            <v>694</v>
          </cell>
          <cell r="I72">
            <v>416</v>
          </cell>
          <cell r="J72">
            <v>278</v>
          </cell>
          <cell r="K72">
            <v>0</v>
          </cell>
          <cell r="L72" t="str">
            <v>0</v>
          </cell>
          <cell r="M72">
            <v>0</v>
          </cell>
          <cell r="N72">
            <v>92.25</v>
          </cell>
          <cell r="O72">
            <v>92.25</v>
          </cell>
          <cell r="P72">
            <v>0</v>
          </cell>
          <cell r="Q72">
            <v>92.25</v>
          </cell>
          <cell r="R72">
            <v>117.54999999999995</v>
          </cell>
          <cell r="S72">
            <v>-25.299999999999955</v>
          </cell>
          <cell r="V72">
            <v>92.25</v>
          </cell>
          <cell r="W72">
            <v>117.54999999999995</v>
          </cell>
        </row>
        <row r="73">
          <cell r="B73" t="str">
            <v>湖南环境生物职业技术学院</v>
          </cell>
          <cell r="C73" t="str">
            <v>高等职业教育</v>
          </cell>
          <cell r="D73">
            <v>958.3</v>
          </cell>
          <cell r="E73">
            <v>649.5</v>
          </cell>
          <cell r="F73">
            <v>308.8</v>
          </cell>
          <cell r="G73">
            <v>0</v>
          </cell>
          <cell r="H73">
            <v>821</v>
          </cell>
          <cell r="I73">
            <v>492</v>
          </cell>
          <cell r="J73">
            <v>329</v>
          </cell>
          <cell r="K73">
            <v>0</v>
          </cell>
          <cell r="L73" t="str">
            <v>0</v>
          </cell>
          <cell r="M73">
            <v>0</v>
          </cell>
          <cell r="N73">
            <v>137.29999999999995</v>
          </cell>
          <cell r="O73">
            <v>137.29999999999995</v>
          </cell>
          <cell r="P73">
            <v>2</v>
          </cell>
          <cell r="Q73">
            <v>137.29999999999995</v>
          </cell>
          <cell r="R73">
            <v>157.5</v>
          </cell>
          <cell r="S73">
            <v>-20.200000000000045</v>
          </cell>
          <cell r="V73">
            <v>137.29999999999995</v>
          </cell>
          <cell r="W73">
            <v>157.5</v>
          </cell>
        </row>
        <row r="74">
          <cell r="B74" t="str">
            <v>湖南大众传媒职业技术学院</v>
          </cell>
          <cell r="C74" t="str">
            <v>高等职业教育</v>
          </cell>
          <cell r="D74">
            <v>842.75</v>
          </cell>
          <cell r="E74">
            <v>559.29</v>
          </cell>
          <cell r="F74">
            <v>283.45999999999998</v>
          </cell>
          <cell r="G74">
            <v>0</v>
          </cell>
          <cell r="H74">
            <v>712</v>
          </cell>
          <cell r="I74">
            <v>427</v>
          </cell>
          <cell r="J74">
            <v>285</v>
          </cell>
          <cell r="K74">
            <v>0</v>
          </cell>
          <cell r="L74" t="str">
            <v>0</v>
          </cell>
          <cell r="M74">
            <v>0</v>
          </cell>
          <cell r="N74">
            <v>130.75</v>
          </cell>
          <cell r="O74">
            <v>130.75</v>
          </cell>
          <cell r="P74">
            <v>19.600000000000001</v>
          </cell>
          <cell r="Q74">
            <v>130.75</v>
          </cell>
          <cell r="R74">
            <v>132.28999999999996</v>
          </cell>
          <cell r="S74">
            <v>-1.5399999999999636</v>
          </cell>
          <cell r="V74">
            <v>130.75</v>
          </cell>
          <cell r="W74">
            <v>132.28999999999996</v>
          </cell>
        </row>
        <row r="75">
          <cell r="B75" t="str">
            <v>湖南省广播电视大学（湖南网络工程职业学院）</v>
          </cell>
          <cell r="C75" t="str">
            <v>高等职业教育</v>
          </cell>
          <cell r="D75">
            <v>576.45000000000005</v>
          </cell>
          <cell r="E75">
            <v>381.22999999999996</v>
          </cell>
          <cell r="F75">
            <v>195.22000000000003</v>
          </cell>
          <cell r="G75">
            <v>0</v>
          </cell>
          <cell r="H75">
            <v>427</v>
          </cell>
          <cell r="I75">
            <v>256</v>
          </cell>
          <cell r="J75">
            <v>171</v>
          </cell>
          <cell r="K75">
            <v>0</v>
          </cell>
          <cell r="L75" t="str">
            <v>0</v>
          </cell>
          <cell r="M75">
            <v>0</v>
          </cell>
          <cell r="N75">
            <v>149.45000000000005</v>
          </cell>
          <cell r="O75">
            <v>149.45000000000005</v>
          </cell>
          <cell r="P75">
            <v>18</v>
          </cell>
          <cell r="Q75">
            <v>149.45000000000005</v>
          </cell>
          <cell r="R75">
            <v>125.22999999999996</v>
          </cell>
          <cell r="S75">
            <v>24.220000000000084</v>
          </cell>
          <cell r="V75">
            <v>149.45000000000005</v>
          </cell>
          <cell r="W75">
            <v>125.22999999999996</v>
          </cell>
        </row>
        <row r="76">
          <cell r="B76" t="str">
            <v>湖南工业职业技术学院</v>
          </cell>
          <cell r="C76" t="str">
            <v>高等职业教育</v>
          </cell>
          <cell r="D76">
            <v>1199.1999999999998</v>
          </cell>
          <cell r="E76">
            <v>770.07999999999993</v>
          </cell>
          <cell r="F76">
            <v>429.12</v>
          </cell>
          <cell r="G76">
            <v>0</v>
          </cell>
          <cell r="H76">
            <v>1019</v>
          </cell>
          <cell r="I76">
            <v>611</v>
          </cell>
          <cell r="J76">
            <v>408</v>
          </cell>
          <cell r="K76">
            <v>0</v>
          </cell>
          <cell r="L76" t="str">
            <v>0</v>
          </cell>
          <cell r="M76">
            <v>0</v>
          </cell>
          <cell r="N76">
            <v>180.19999999999982</v>
          </cell>
          <cell r="O76">
            <v>180.19999999999982</v>
          </cell>
          <cell r="P76">
            <v>60</v>
          </cell>
          <cell r="Q76">
            <v>180.19999999999982</v>
          </cell>
          <cell r="R76">
            <v>159.07999999999993</v>
          </cell>
          <cell r="S76">
            <v>21.119999999999891</v>
          </cell>
          <cell r="V76">
            <v>180.19999999999982</v>
          </cell>
          <cell r="W76">
            <v>159.07999999999993</v>
          </cell>
        </row>
        <row r="77">
          <cell r="B77" t="str">
            <v>湖南医药学院</v>
          </cell>
          <cell r="C77" t="str">
            <v>高等教育</v>
          </cell>
          <cell r="D77">
            <v>781.65000000000009</v>
          </cell>
          <cell r="E77">
            <v>486.27</v>
          </cell>
          <cell r="F77">
            <v>295.38000000000005</v>
          </cell>
          <cell r="G77">
            <v>0</v>
          </cell>
          <cell r="H77">
            <v>614</v>
          </cell>
          <cell r="I77">
            <v>369</v>
          </cell>
          <cell r="J77">
            <v>245</v>
          </cell>
          <cell r="K77">
            <v>0</v>
          </cell>
          <cell r="L77" t="str">
            <v>0</v>
          </cell>
          <cell r="M77">
            <v>0</v>
          </cell>
          <cell r="N77">
            <v>167.65000000000009</v>
          </cell>
          <cell r="O77">
            <v>167.65000000000009</v>
          </cell>
          <cell r="P77">
            <v>64</v>
          </cell>
          <cell r="Q77">
            <v>167.65000000000009</v>
          </cell>
          <cell r="R77">
            <v>117.26999999999998</v>
          </cell>
          <cell r="S77">
            <v>50.380000000000109</v>
          </cell>
          <cell r="V77">
            <v>167.65000000000009</v>
          </cell>
          <cell r="W77">
            <v>117.26999999999998</v>
          </cell>
        </row>
        <row r="78">
          <cell r="B78" t="str">
            <v>湖南工艺美术职业学院</v>
          </cell>
          <cell r="C78" t="str">
            <v>高等职业教育</v>
          </cell>
          <cell r="D78">
            <v>562.70000000000005</v>
          </cell>
          <cell r="E78">
            <v>374.46</v>
          </cell>
          <cell r="F78">
            <v>188.24</v>
          </cell>
          <cell r="G78">
            <v>0</v>
          </cell>
          <cell r="H78">
            <v>466</v>
          </cell>
          <cell r="I78">
            <v>279</v>
          </cell>
          <cell r="J78">
            <v>187</v>
          </cell>
          <cell r="K78">
            <v>0</v>
          </cell>
          <cell r="L78" t="str">
            <v>0</v>
          </cell>
          <cell r="M78">
            <v>0</v>
          </cell>
          <cell r="N78">
            <v>96.700000000000045</v>
          </cell>
          <cell r="O78">
            <v>96.700000000000045</v>
          </cell>
          <cell r="P78">
            <v>11.200000000000001</v>
          </cell>
          <cell r="Q78">
            <v>96.700000000000045</v>
          </cell>
          <cell r="R78">
            <v>95.45999999999998</v>
          </cell>
          <cell r="S78">
            <v>1.2400000000000659</v>
          </cell>
          <cell r="V78">
            <v>96.700000000000045</v>
          </cell>
          <cell r="W78">
            <v>95.45999999999998</v>
          </cell>
        </row>
        <row r="79">
          <cell r="B79" t="str">
            <v>湖南机电职业技术学院</v>
          </cell>
          <cell r="C79" t="str">
            <v>高等职业教育</v>
          </cell>
          <cell r="D79">
            <v>929.8</v>
          </cell>
          <cell r="E79">
            <v>624.36</v>
          </cell>
          <cell r="F79">
            <v>305.44</v>
          </cell>
          <cell r="G79">
            <v>0</v>
          </cell>
          <cell r="H79">
            <v>793</v>
          </cell>
          <cell r="I79">
            <v>475</v>
          </cell>
          <cell r="J79">
            <v>318</v>
          </cell>
          <cell r="K79">
            <v>0</v>
          </cell>
          <cell r="L79" t="str">
            <v>0</v>
          </cell>
          <cell r="M79">
            <v>0</v>
          </cell>
          <cell r="N79">
            <v>136.79999999999995</v>
          </cell>
          <cell r="O79">
            <v>136.79999999999995</v>
          </cell>
          <cell r="P79">
            <v>7.2</v>
          </cell>
          <cell r="Q79">
            <v>136.79999999999995</v>
          </cell>
          <cell r="R79">
            <v>149.36000000000001</v>
          </cell>
          <cell r="S79">
            <v>-12.560000000000059</v>
          </cell>
          <cell r="V79">
            <v>136.79999999999995</v>
          </cell>
          <cell r="W79">
            <v>149.36000000000001</v>
          </cell>
        </row>
        <row r="80">
          <cell r="B80" t="str">
            <v>湖南化工职业技术学院</v>
          </cell>
          <cell r="C80" t="str">
            <v>高等职业教育</v>
          </cell>
          <cell r="D80">
            <v>962.44999999999993</v>
          </cell>
          <cell r="E80">
            <v>616.23</v>
          </cell>
          <cell r="F80">
            <v>346.21999999999991</v>
          </cell>
          <cell r="G80">
            <v>0</v>
          </cell>
          <cell r="H80">
            <v>738</v>
          </cell>
          <cell r="I80">
            <v>442</v>
          </cell>
          <cell r="J80">
            <v>296</v>
          </cell>
          <cell r="K80">
            <v>0</v>
          </cell>
          <cell r="L80" t="str">
            <v>0</v>
          </cell>
          <cell r="M80">
            <v>0</v>
          </cell>
          <cell r="N80">
            <v>224.44999999999993</v>
          </cell>
          <cell r="O80">
            <v>224.44999999999993</v>
          </cell>
          <cell r="P80">
            <v>50.400000000000006</v>
          </cell>
          <cell r="Q80">
            <v>224.44999999999993</v>
          </cell>
          <cell r="R80">
            <v>174.23000000000002</v>
          </cell>
          <cell r="S80">
            <v>50.219999999999914</v>
          </cell>
          <cell r="V80">
            <v>224.44999999999993</v>
          </cell>
          <cell r="W80">
            <v>174.23000000000002</v>
          </cell>
        </row>
        <row r="81">
          <cell r="B81" t="str">
            <v>湖南石油化工职业技术学院</v>
          </cell>
          <cell r="C81" t="str">
            <v>高等职业教育</v>
          </cell>
          <cell r="D81">
            <v>353.2</v>
          </cell>
          <cell r="E81">
            <v>224.2</v>
          </cell>
          <cell r="F81">
            <v>129</v>
          </cell>
          <cell r="G81">
            <v>0</v>
          </cell>
          <cell r="H81">
            <v>273</v>
          </cell>
          <cell r="I81">
            <v>164</v>
          </cell>
          <cell r="J81">
            <v>109</v>
          </cell>
          <cell r="K81">
            <v>0</v>
          </cell>
          <cell r="L81" t="str">
            <v>0</v>
          </cell>
          <cell r="M81">
            <v>0</v>
          </cell>
          <cell r="N81">
            <v>80.199999999999989</v>
          </cell>
          <cell r="O81">
            <v>80.199999999999989</v>
          </cell>
          <cell r="P81">
            <v>21.6</v>
          </cell>
          <cell r="Q81">
            <v>80.199999999999989</v>
          </cell>
          <cell r="R81">
            <v>60.199999999999989</v>
          </cell>
          <cell r="S81">
            <v>20</v>
          </cell>
          <cell r="V81">
            <v>80.199999999999989</v>
          </cell>
          <cell r="W81">
            <v>60.199999999999989</v>
          </cell>
        </row>
        <row r="82">
          <cell r="B82" t="str">
            <v>湖南国防工业职业技术学院</v>
          </cell>
          <cell r="C82" t="str">
            <v>高等职业教育</v>
          </cell>
          <cell r="D82">
            <v>349.5</v>
          </cell>
          <cell r="E82">
            <v>229.66</v>
          </cell>
          <cell r="F82">
            <v>119.84000000000002</v>
          </cell>
          <cell r="G82">
            <v>0</v>
          </cell>
          <cell r="H82">
            <v>289</v>
          </cell>
          <cell r="I82">
            <v>173</v>
          </cell>
          <cell r="J82">
            <v>116</v>
          </cell>
          <cell r="K82">
            <v>0</v>
          </cell>
          <cell r="L82" t="str">
            <v>0</v>
          </cell>
          <cell r="M82">
            <v>0</v>
          </cell>
          <cell r="N82">
            <v>60.5</v>
          </cell>
          <cell r="O82">
            <v>60.5</v>
          </cell>
          <cell r="P82">
            <v>10.8</v>
          </cell>
          <cell r="Q82">
            <v>60.5</v>
          </cell>
          <cell r="R82">
            <v>56.66</v>
          </cell>
          <cell r="S82">
            <v>3.8400000000000034</v>
          </cell>
          <cell r="V82">
            <v>60.5</v>
          </cell>
          <cell r="W82">
            <v>56.66</v>
          </cell>
        </row>
        <row r="83">
          <cell r="D83">
            <v>18866.500000000004</v>
          </cell>
          <cell r="E83">
            <v>12441</v>
          </cell>
          <cell r="F83">
            <v>6405.9800000000005</v>
          </cell>
          <cell r="G83">
            <v>19.520000000000003</v>
          </cell>
          <cell r="H83">
            <v>15740</v>
          </cell>
          <cell r="I83">
            <v>9397</v>
          </cell>
          <cell r="J83">
            <v>6343</v>
          </cell>
          <cell r="K83">
            <v>20.249999999999989</v>
          </cell>
          <cell r="L83">
            <v>13.199999999999989</v>
          </cell>
          <cell r="M83">
            <v>31.7</v>
          </cell>
          <cell r="N83">
            <v>3086.7300000000005</v>
          </cell>
          <cell r="O83">
            <v>3106.9799999999996</v>
          </cell>
          <cell r="P83">
            <v>387.2000000000001</v>
          </cell>
          <cell r="Q83">
            <v>3093.9800000000005</v>
          </cell>
          <cell r="R83">
            <v>3043.9999999999995</v>
          </cell>
          <cell r="S83">
            <v>49.979999999999933</v>
          </cell>
          <cell r="T83">
            <v>0</v>
          </cell>
          <cell r="U83">
            <v>0</v>
          </cell>
          <cell r="V83">
            <v>3093.9800000000005</v>
          </cell>
          <cell r="W83">
            <v>3043.9999999999995</v>
          </cell>
        </row>
        <row r="84">
          <cell r="B84" t="str">
            <v>湖南安全技术职业学院</v>
          </cell>
          <cell r="C84" t="str">
            <v>高等职业教育</v>
          </cell>
          <cell r="D84">
            <v>495.34999999999997</v>
          </cell>
          <cell r="E84">
            <v>334.65</v>
          </cell>
          <cell r="F84">
            <v>160.69999999999999</v>
          </cell>
          <cell r="G84">
            <v>0</v>
          </cell>
          <cell r="H84">
            <v>376</v>
          </cell>
          <cell r="I84">
            <v>225</v>
          </cell>
          <cell r="J84">
            <v>151</v>
          </cell>
          <cell r="K84">
            <v>0</v>
          </cell>
          <cell r="L84" t="str">
            <v>0</v>
          </cell>
          <cell r="M84">
            <v>0</v>
          </cell>
          <cell r="N84">
            <v>119.34999999999997</v>
          </cell>
          <cell r="O84">
            <v>119.34999999999997</v>
          </cell>
          <cell r="P84">
            <v>1.2000000000000002</v>
          </cell>
          <cell r="Q84">
            <v>119.34999999999997</v>
          </cell>
          <cell r="R84">
            <v>109.64999999999998</v>
          </cell>
          <cell r="S84">
            <v>9.6999999999999886</v>
          </cell>
          <cell r="V84">
            <v>119.34999999999997</v>
          </cell>
          <cell r="W84">
            <v>109.64999999999998</v>
          </cell>
        </row>
        <row r="85">
          <cell r="B85" t="str">
            <v>湖南工程职业技术学院</v>
          </cell>
          <cell r="C85" t="str">
            <v>高等职业教育</v>
          </cell>
          <cell r="D85">
            <v>804.4</v>
          </cell>
          <cell r="E85">
            <v>523.04</v>
          </cell>
          <cell r="F85">
            <v>281.36</v>
          </cell>
          <cell r="G85">
            <v>0</v>
          </cell>
          <cell r="H85">
            <v>674</v>
          </cell>
          <cell r="I85">
            <v>404</v>
          </cell>
          <cell r="J85">
            <v>270</v>
          </cell>
          <cell r="K85">
            <v>0</v>
          </cell>
          <cell r="L85" t="str">
            <v>0</v>
          </cell>
          <cell r="M85">
            <v>0</v>
          </cell>
          <cell r="N85">
            <v>130.39999999999998</v>
          </cell>
          <cell r="O85">
            <v>130.39999999999998</v>
          </cell>
          <cell r="P85">
            <v>32.800000000000004</v>
          </cell>
          <cell r="Q85">
            <v>130.39999999999998</v>
          </cell>
          <cell r="R85">
            <v>119.03999999999996</v>
          </cell>
          <cell r="S85">
            <v>11.360000000000014</v>
          </cell>
          <cell r="V85">
            <v>130.39999999999998</v>
          </cell>
          <cell r="W85">
            <v>119.03999999999996</v>
          </cell>
        </row>
        <row r="86">
          <cell r="B86" t="str">
            <v>湖南警察学院</v>
          </cell>
          <cell r="C86" t="str">
            <v>高等教育</v>
          </cell>
          <cell r="D86">
            <v>512.9</v>
          </cell>
          <cell r="E86">
            <v>338.41999999999996</v>
          </cell>
          <cell r="F86">
            <v>174.48</v>
          </cell>
          <cell r="G86">
            <v>0</v>
          </cell>
          <cell r="H86">
            <v>467</v>
          </cell>
          <cell r="I86">
            <v>282</v>
          </cell>
          <cell r="J86">
            <v>185</v>
          </cell>
          <cell r="K86">
            <v>0</v>
          </cell>
          <cell r="L86" t="str">
            <v>0</v>
          </cell>
          <cell r="M86">
            <v>0</v>
          </cell>
          <cell r="N86">
            <v>45.899999999999977</v>
          </cell>
          <cell r="O86">
            <v>45.899999999999977</v>
          </cell>
          <cell r="P86">
            <v>15.200000000000001</v>
          </cell>
          <cell r="Q86">
            <v>45.899999999999977</v>
          </cell>
          <cell r="R86">
            <v>56.419999999999959</v>
          </cell>
          <cell r="S86">
            <v>-10.519999999999982</v>
          </cell>
          <cell r="V86">
            <v>45.899999999999977</v>
          </cell>
          <cell r="W86">
            <v>56.419999999999959</v>
          </cell>
        </row>
        <row r="87">
          <cell r="B87" t="str">
            <v>湖南商务职业技术学院</v>
          </cell>
          <cell r="C87" t="str">
            <v>高等职业教育</v>
          </cell>
          <cell r="D87">
            <v>776.55000000000007</v>
          </cell>
          <cell r="E87">
            <v>513.77</v>
          </cell>
          <cell r="F87">
            <v>262.78000000000009</v>
          </cell>
          <cell r="G87">
            <v>0</v>
          </cell>
          <cell r="H87">
            <v>663</v>
          </cell>
          <cell r="I87">
            <v>397</v>
          </cell>
          <cell r="J87">
            <v>266</v>
          </cell>
          <cell r="K87">
            <v>0</v>
          </cell>
          <cell r="L87" t="str">
            <v>0</v>
          </cell>
          <cell r="M87">
            <v>0</v>
          </cell>
          <cell r="N87">
            <v>113.55000000000007</v>
          </cell>
          <cell r="O87">
            <v>113.55000000000007</v>
          </cell>
          <cell r="P87">
            <v>17.600000000000001</v>
          </cell>
          <cell r="Q87">
            <v>113.55000000000007</v>
          </cell>
          <cell r="R87">
            <v>116.76999999999998</v>
          </cell>
          <cell r="S87">
            <v>-3.2199999999999136</v>
          </cell>
          <cell r="V87">
            <v>113.55000000000007</v>
          </cell>
          <cell r="W87">
            <v>116.76999999999998</v>
          </cell>
        </row>
        <row r="88">
          <cell r="B88" t="str">
            <v>小计</v>
          </cell>
          <cell r="D88">
            <v>1087.5500000000002</v>
          </cell>
          <cell r="E88">
            <v>725.21</v>
          </cell>
          <cell r="F88">
            <v>362.34</v>
          </cell>
          <cell r="G88">
            <v>0</v>
          </cell>
          <cell r="H88">
            <v>843</v>
          </cell>
          <cell r="I88">
            <v>505</v>
          </cell>
          <cell r="J88">
            <v>338</v>
          </cell>
          <cell r="K88">
            <v>0</v>
          </cell>
          <cell r="L88">
            <v>0</v>
          </cell>
          <cell r="M88">
            <v>0</v>
          </cell>
          <cell r="N88">
            <v>244.55000000000007</v>
          </cell>
          <cell r="O88">
            <v>244.55000000000007</v>
          </cell>
          <cell r="P88">
            <v>17.2</v>
          </cell>
          <cell r="Q88">
            <v>244.55000000000007</v>
          </cell>
          <cell r="R88">
            <v>220.21000000000004</v>
          </cell>
          <cell r="S88">
            <v>24.340000000000032</v>
          </cell>
          <cell r="T88">
            <v>0</v>
          </cell>
          <cell r="U88">
            <v>0</v>
          </cell>
          <cell r="V88">
            <v>244.55000000000007</v>
          </cell>
          <cell r="W88">
            <v>220.21000000000004</v>
          </cell>
        </row>
        <row r="89">
          <cell r="B89" t="str">
            <v>张家界航空工业职业技术学院</v>
          </cell>
          <cell r="C89" t="str">
            <v>高等职业教育</v>
          </cell>
          <cell r="D89">
            <v>602.70000000000005</v>
          </cell>
          <cell r="E89">
            <v>407.06</v>
          </cell>
          <cell r="F89">
            <v>195.64</v>
          </cell>
          <cell r="G89">
            <v>0</v>
          </cell>
          <cell r="H89">
            <v>479</v>
          </cell>
          <cell r="I89">
            <v>287</v>
          </cell>
          <cell r="J89">
            <v>192</v>
          </cell>
          <cell r="K89">
            <v>0</v>
          </cell>
          <cell r="L89" t="str">
            <v>0</v>
          </cell>
          <cell r="M89">
            <v>0</v>
          </cell>
          <cell r="N89">
            <v>123.70000000000005</v>
          </cell>
          <cell r="O89">
            <v>123.70000000000005</v>
          </cell>
          <cell r="P89">
            <v>3.2</v>
          </cell>
          <cell r="Q89">
            <v>123.70000000000005</v>
          </cell>
          <cell r="R89">
            <v>120.06</v>
          </cell>
          <cell r="S89">
            <v>3.6400000000000432</v>
          </cell>
          <cell r="V89">
            <v>123.70000000000005</v>
          </cell>
          <cell r="W89">
            <v>120.06</v>
          </cell>
        </row>
        <row r="90">
          <cell r="B90" t="str">
            <v>湖南电气职业技术学院</v>
          </cell>
          <cell r="C90" t="str">
            <v>高等职业教育</v>
          </cell>
          <cell r="D90">
            <v>484.85</v>
          </cell>
          <cell r="E90">
            <v>318.15000000000003</v>
          </cell>
          <cell r="F90">
            <v>166.7</v>
          </cell>
          <cell r="G90">
            <v>0</v>
          </cell>
          <cell r="H90">
            <v>364</v>
          </cell>
          <cell r="I90">
            <v>218</v>
          </cell>
          <cell r="J90">
            <v>146</v>
          </cell>
          <cell r="K90">
            <v>0</v>
          </cell>
          <cell r="L90" t="str">
            <v>0</v>
          </cell>
          <cell r="M90">
            <v>0</v>
          </cell>
          <cell r="N90">
            <v>120.85000000000002</v>
          </cell>
          <cell r="O90">
            <v>120.85000000000002</v>
          </cell>
          <cell r="P90">
            <v>14</v>
          </cell>
          <cell r="Q90">
            <v>120.85000000000002</v>
          </cell>
          <cell r="R90">
            <v>100.15000000000003</v>
          </cell>
          <cell r="S90">
            <v>20.699999999999989</v>
          </cell>
          <cell r="V90">
            <v>120.85000000000002</v>
          </cell>
          <cell r="W90">
            <v>100.15000000000003</v>
          </cell>
        </row>
        <row r="91">
          <cell r="B91" t="str">
            <v>长沙环境保护职业技术学院</v>
          </cell>
          <cell r="C91" t="str">
            <v>高等职业教育</v>
          </cell>
          <cell r="D91">
            <v>647.70000000000005</v>
          </cell>
          <cell r="E91">
            <v>436.58</v>
          </cell>
          <cell r="F91">
            <v>211.12000000000003</v>
          </cell>
          <cell r="G91">
            <v>0</v>
          </cell>
          <cell r="H91">
            <v>552</v>
          </cell>
          <cell r="I91">
            <v>331</v>
          </cell>
          <cell r="J91">
            <v>221</v>
          </cell>
          <cell r="K91">
            <v>0</v>
          </cell>
          <cell r="L91" t="str">
            <v>0</v>
          </cell>
          <cell r="M91">
            <v>0</v>
          </cell>
          <cell r="N91">
            <v>95.700000000000045</v>
          </cell>
          <cell r="O91">
            <v>95.700000000000045</v>
          </cell>
          <cell r="P91">
            <v>6.4</v>
          </cell>
          <cell r="Q91">
            <v>95.700000000000045</v>
          </cell>
          <cell r="R91">
            <v>105.57999999999998</v>
          </cell>
          <cell r="S91">
            <v>-9.8799999999999386</v>
          </cell>
          <cell r="V91">
            <v>95.700000000000045</v>
          </cell>
          <cell r="W91">
            <v>105.57999999999998</v>
          </cell>
        </row>
        <row r="92">
          <cell r="B92" t="str">
            <v>湖南城建职业技术学院</v>
          </cell>
          <cell r="C92" t="str">
            <v>高等职业教育</v>
          </cell>
          <cell r="D92">
            <v>772.15000000000009</v>
          </cell>
          <cell r="E92">
            <v>524.17000000000007</v>
          </cell>
          <cell r="F92">
            <v>247.98000000000002</v>
          </cell>
          <cell r="G92">
            <v>0</v>
          </cell>
          <cell r="H92">
            <v>694</v>
          </cell>
          <cell r="I92">
            <v>416</v>
          </cell>
          <cell r="J92">
            <v>278</v>
          </cell>
          <cell r="K92">
            <v>0</v>
          </cell>
          <cell r="L92" t="str">
            <v>0</v>
          </cell>
          <cell r="M92">
            <v>0</v>
          </cell>
          <cell r="N92">
            <v>78.150000000000091</v>
          </cell>
          <cell r="O92">
            <v>78.150000000000091</v>
          </cell>
          <cell r="P92">
            <v>0</v>
          </cell>
          <cell r="Q92">
            <v>78.150000000000091</v>
          </cell>
          <cell r="R92">
            <v>108.17000000000007</v>
          </cell>
          <cell r="S92">
            <v>-30.019999999999982</v>
          </cell>
          <cell r="V92">
            <v>78.150000000000091</v>
          </cell>
          <cell r="W92">
            <v>108.17000000000007</v>
          </cell>
        </row>
        <row r="93">
          <cell r="B93" t="str">
            <v>湖南交通职业技术学院</v>
          </cell>
          <cell r="C93" t="str">
            <v>高等职业教育</v>
          </cell>
          <cell r="D93">
            <v>1036.3</v>
          </cell>
          <cell r="E93">
            <v>692.14</v>
          </cell>
          <cell r="F93">
            <v>344.15999999999997</v>
          </cell>
          <cell r="G93">
            <v>0</v>
          </cell>
          <cell r="H93">
            <v>893</v>
          </cell>
          <cell r="I93">
            <v>535</v>
          </cell>
          <cell r="J93">
            <v>358</v>
          </cell>
          <cell r="K93">
            <v>0</v>
          </cell>
          <cell r="L93" t="str">
            <v>0</v>
          </cell>
          <cell r="M93">
            <v>0</v>
          </cell>
          <cell r="N93">
            <v>143.29999999999995</v>
          </cell>
          <cell r="O93">
            <v>143.29999999999995</v>
          </cell>
          <cell r="P93">
            <v>16.8</v>
          </cell>
          <cell r="Q93">
            <v>143.29999999999995</v>
          </cell>
          <cell r="R93">
            <v>157.13999999999999</v>
          </cell>
          <cell r="S93">
            <v>-13.840000000000032</v>
          </cell>
          <cell r="V93">
            <v>143.29999999999995</v>
          </cell>
          <cell r="W93">
            <v>157.13999999999999</v>
          </cell>
        </row>
        <row r="94">
          <cell r="B94" t="str">
            <v>湖南理工职业技术学院</v>
          </cell>
          <cell r="C94" t="str">
            <v>高等职业教育</v>
          </cell>
          <cell r="D94">
            <v>497.09999999999997</v>
          </cell>
          <cell r="E94">
            <v>328.17999999999995</v>
          </cell>
          <cell r="F94">
            <v>168.92000000000002</v>
          </cell>
          <cell r="G94">
            <v>0</v>
          </cell>
          <cell r="H94">
            <v>396</v>
          </cell>
          <cell r="I94">
            <v>237</v>
          </cell>
          <cell r="J94">
            <v>159</v>
          </cell>
          <cell r="K94">
            <v>0</v>
          </cell>
          <cell r="L94" t="str">
            <v>0</v>
          </cell>
          <cell r="M94">
            <v>0</v>
          </cell>
          <cell r="N94">
            <v>101.09999999999997</v>
          </cell>
          <cell r="O94">
            <v>101.09999999999997</v>
          </cell>
          <cell r="P94">
            <v>12.4</v>
          </cell>
          <cell r="Q94">
            <v>101.09999999999997</v>
          </cell>
          <cell r="R94">
            <v>91.17999999999995</v>
          </cell>
          <cell r="S94">
            <v>9.9200000000000159</v>
          </cell>
          <cell r="V94">
            <v>101.09999999999997</v>
          </cell>
          <cell r="W94">
            <v>91.17999999999995</v>
          </cell>
        </row>
        <row r="95">
          <cell r="B95" t="str">
            <v>湖南生物机电职业技术学院</v>
          </cell>
          <cell r="C95" t="str">
            <v>高等职业教育</v>
          </cell>
          <cell r="D95">
            <v>942.65</v>
          </cell>
          <cell r="E95">
            <v>613.23</v>
          </cell>
          <cell r="F95">
            <v>329.41999999999996</v>
          </cell>
          <cell r="G95">
            <v>0</v>
          </cell>
          <cell r="H95">
            <v>771</v>
          </cell>
          <cell r="I95">
            <v>462</v>
          </cell>
          <cell r="J95">
            <v>309</v>
          </cell>
          <cell r="K95">
            <v>0</v>
          </cell>
          <cell r="L95" t="str">
            <v>0</v>
          </cell>
          <cell r="M95">
            <v>0</v>
          </cell>
          <cell r="N95">
            <v>171.64999999999998</v>
          </cell>
          <cell r="O95">
            <v>171.64999999999998</v>
          </cell>
          <cell r="P95">
            <v>37.6</v>
          </cell>
          <cell r="Q95">
            <v>171.64999999999998</v>
          </cell>
          <cell r="R95">
            <v>151.23000000000002</v>
          </cell>
          <cell r="S95">
            <v>20.419999999999959</v>
          </cell>
          <cell r="V95">
            <v>171.64999999999998</v>
          </cell>
          <cell r="W95">
            <v>151.23000000000002</v>
          </cell>
        </row>
        <row r="96">
          <cell r="B96" t="str">
            <v>小计</v>
          </cell>
          <cell r="D96">
            <v>1360.9</v>
          </cell>
          <cell r="E96">
            <v>899.09999999999991</v>
          </cell>
          <cell r="F96">
            <v>461.8</v>
          </cell>
          <cell r="G96">
            <v>0</v>
          </cell>
          <cell r="H96">
            <v>1079</v>
          </cell>
          <cell r="I96">
            <v>646</v>
          </cell>
          <cell r="J96">
            <v>433</v>
          </cell>
          <cell r="K96">
            <v>0</v>
          </cell>
          <cell r="L96">
            <v>0</v>
          </cell>
          <cell r="M96">
            <v>0</v>
          </cell>
          <cell r="N96">
            <v>281.89999999999998</v>
          </cell>
          <cell r="O96">
            <v>281.89999999999998</v>
          </cell>
          <cell r="P96">
            <v>32</v>
          </cell>
          <cell r="Q96">
            <v>281.89999999999998</v>
          </cell>
          <cell r="R96">
            <v>253.09999999999997</v>
          </cell>
          <cell r="S96">
            <v>28.800000000000011</v>
          </cell>
          <cell r="T96">
            <v>0</v>
          </cell>
          <cell r="U96">
            <v>0</v>
          </cell>
          <cell r="V96">
            <v>281.89999999999998</v>
          </cell>
          <cell r="W96">
            <v>253.09999999999997</v>
          </cell>
        </row>
        <row r="97">
          <cell r="B97" t="str">
            <v>湖南外贸职业学院</v>
          </cell>
          <cell r="C97" t="str">
            <v>高等职业教育</v>
          </cell>
          <cell r="D97">
            <v>694.25</v>
          </cell>
          <cell r="E97">
            <v>458.27</v>
          </cell>
          <cell r="F97">
            <v>235.98000000000005</v>
          </cell>
          <cell r="G97">
            <v>0</v>
          </cell>
          <cell r="H97">
            <v>568</v>
          </cell>
          <cell r="I97">
            <v>340</v>
          </cell>
          <cell r="J97">
            <v>228</v>
          </cell>
          <cell r="K97">
            <v>0</v>
          </cell>
          <cell r="L97" t="str">
            <v>0</v>
          </cell>
          <cell r="M97">
            <v>0</v>
          </cell>
          <cell r="N97">
            <v>126.25</v>
          </cell>
          <cell r="O97">
            <v>126.25</v>
          </cell>
          <cell r="P97">
            <v>19.600000000000001</v>
          </cell>
          <cell r="Q97">
            <v>126.25</v>
          </cell>
          <cell r="R97">
            <v>118.26999999999998</v>
          </cell>
          <cell r="S97">
            <v>7.9800000000000182</v>
          </cell>
          <cell r="V97">
            <v>126.25</v>
          </cell>
          <cell r="W97">
            <v>118.26999999999998</v>
          </cell>
        </row>
        <row r="98">
          <cell r="B98" t="str">
            <v>湖南现代物流职业技术学院</v>
          </cell>
          <cell r="C98" t="str">
            <v>高等职业教育</v>
          </cell>
          <cell r="D98">
            <v>666.65</v>
          </cell>
          <cell r="E98">
            <v>440.83</v>
          </cell>
          <cell r="F98">
            <v>225.81999999999996</v>
          </cell>
          <cell r="G98">
            <v>0</v>
          </cell>
          <cell r="H98">
            <v>511</v>
          </cell>
          <cell r="I98">
            <v>306</v>
          </cell>
          <cell r="J98">
            <v>205</v>
          </cell>
          <cell r="K98">
            <v>0</v>
          </cell>
          <cell r="L98" t="str">
            <v>0</v>
          </cell>
          <cell r="M98">
            <v>0</v>
          </cell>
          <cell r="N98">
            <v>155.64999999999998</v>
          </cell>
          <cell r="O98">
            <v>155.64999999999998</v>
          </cell>
          <cell r="P98">
            <v>12.4</v>
          </cell>
          <cell r="Q98">
            <v>155.64999999999998</v>
          </cell>
          <cell r="R98">
            <v>134.82999999999998</v>
          </cell>
          <cell r="S98">
            <v>20.819999999999993</v>
          </cell>
          <cell r="V98">
            <v>155.64999999999998</v>
          </cell>
          <cell r="W98">
            <v>134.82999999999998</v>
          </cell>
        </row>
        <row r="99">
          <cell r="B99" t="str">
            <v>湖南水利水电职业技术学院</v>
          </cell>
          <cell r="C99" t="str">
            <v>高等职业教育</v>
          </cell>
          <cell r="D99">
            <v>649.65</v>
          </cell>
          <cell r="E99">
            <v>437.59</v>
          </cell>
          <cell r="F99">
            <v>212.06</v>
          </cell>
          <cell r="G99">
            <v>0</v>
          </cell>
          <cell r="H99">
            <v>569</v>
          </cell>
          <cell r="I99">
            <v>341</v>
          </cell>
          <cell r="J99">
            <v>228</v>
          </cell>
          <cell r="K99">
            <v>0</v>
          </cell>
          <cell r="L99" t="str">
            <v>0</v>
          </cell>
          <cell r="M99">
            <v>0</v>
          </cell>
          <cell r="N99">
            <v>80.649999999999977</v>
          </cell>
          <cell r="O99">
            <v>80.649999999999977</v>
          </cell>
          <cell r="P99">
            <v>4.8000000000000007</v>
          </cell>
          <cell r="Q99">
            <v>80.649999999999977</v>
          </cell>
          <cell r="R99">
            <v>96.589999999999975</v>
          </cell>
          <cell r="S99">
            <v>-15.939999999999998</v>
          </cell>
          <cell r="V99">
            <v>80.649999999999977</v>
          </cell>
          <cell r="W99">
            <v>96.589999999999975</v>
          </cell>
        </row>
        <row r="100">
          <cell r="B100" t="str">
            <v>湖南司法警官职业学院</v>
          </cell>
          <cell r="C100" t="str">
            <v>高等职业教育</v>
          </cell>
          <cell r="D100">
            <v>437.75000000000006</v>
          </cell>
          <cell r="E100">
            <v>270.33000000000004</v>
          </cell>
          <cell r="F100">
            <v>167.42000000000002</v>
          </cell>
          <cell r="G100">
            <v>0</v>
          </cell>
          <cell r="H100">
            <v>351</v>
          </cell>
          <cell r="I100">
            <v>210</v>
          </cell>
          <cell r="J100">
            <v>141</v>
          </cell>
          <cell r="K100">
            <v>0</v>
          </cell>
          <cell r="L100" t="str">
            <v>0</v>
          </cell>
          <cell r="M100">
            <v>0</v>
          </cell>
          <cell r="N100">
            <v>86.750000000000057</v>
          </cell>
          <cell r="O100">
            <v>86.750000000000057</v>
          </cell>
          <cell r="P100">
            <v>35.6</v>
          </cell>
          <cell r="Q100">
            <v>86.750000000000057</v>
          </cell>
          <cell r="R100">
            <v>60.330000000000041</v>
          </cell>
          <cell r="S100">
            <v>26.420000000000016</v>
          </cell>
          <cell r="V100">
            <v>86.750000000000057</v>
          </cell>
          <cell r="W100">
            <v>60.330000000000041</v>
          </cell>
        </row>
        <row r="101">
          <cell r="B101" t="str">
            <v>湖南体育职业学院</v>
          </cell>
          <cell r="C101" t="str">
            <v>高等职业教育</v>
          </cell>
          <cell r="D101">
            <v>286.59999999999997</v>
          </cell>
          <cell r="E101">
            <v>188.12</v>
          </cell>
          <cell r="F101">
            <v>98.479999999999976</v>
          </cell>
          <cell r="G101">
            <v>0</v>
          </cell>
          <cell r="H101">
            <v>216</v>
          </cell>
          <cell r="I101">
            <v>130</v>
          </cell>
          <cell r="J101">
            <v>86</v>
          </cell>
          <cell r="K101">
            <v>0</v>
          </cell>
          <cell r="L101" t="str">
            <v>0</v>
          </cell>
          <cell r="M101">
            <v>0</v>
          </cell>
          <cell r="N101">
            <v>70.599999999999966</v>
          </cell>
          <cell r="O101">
            <v>70.599999999999966</v>
          </cell>
          <cell r="P101">
            <v>10.8</v>
          </cell>
          <cell r="Q101">
            <v>70.599999999999966</v>
          </cell>
          <cell r="R101">
            <v>58.120000000000005</v>
          </cell>
          <cell r="S101">
            <v>12.479999999999961</v>
          </cell>
          <cell r="V101">
            <v>70.599999999999966</v>
          </cell>
          <cell r="W101">
            <v>58.120000000000005</v>
          </cell>
        </row>
        <row r="102">
          <cell r="B102" t="str">
            <v>湖南中医药高等专科学校</v>
          </cell>
          <cell r="C102" t="str">
            <v>高等教育</v>
          </cell>
          <cell r="D102">
            <v>770.59999999999991</v>
          </cell>
          <cell r="E102">
            <v>509.59999999999997</v>
          </cell>
          <cell r="F102">
            <v>261</v>
          </cell>
          <cell r="G102">
            <v>0</v>
          </cell>
          <cell r="H102">
            <v>593</v>
          </cell>
          <cell r="I102">
            <v>355</v>
          </cell>
          <cell r="J102">
            <v>238</v>
          </cell>
          <cell r="K102">
            <v>0</v>
          </cell>
          <cell r="L102" t="str">
            <v>0</v>
          </cell>
          <cell r="M102">
            <v>0</v>
          </cell>
          <cell r="N102">
            <v>177.59999999999991</v>
          </cell>
          <cell r="O102">
            <v>177.59999999999991</v>
          </cell>
          <cell r="P102">
            <v>14.4</v>
          </cell>
          <cell r="Q102">
            <v>177.59999999999991</v>
          </cell>
          <cell r="R102">
            <v>154.59999999999997</v>
          </cell>
          <cell r="S102">
            <v>22.999999999999943</v>
          </cell>
          <cell r="V102">
            <v>177.59999999999991</v>
          </cell>
          <cell r="W102">
            <v>154.59999999999997</v>
          </cell>
        </row>
        <row r="103">
          <cell r="B103" t="str">
            <v>湖南艺术职业学院</v>
          </cell>
          <cell r="C103" t="str">
            <v>高等职业教育</v>
          </cell>
          <cell r="D103">
            <v>324.45</v>
          </cell>
          <cell r="E103">
            <v>220.39</v>
          </cell>
          <cell r="F103">
            <v>104.05999999999999</v>
          </cell>
          <cell r="G103">
            <v>0</v>
          </cell>
          <cell r="H103">
            <v>264</v>
          </cell>
          <cell r="I103">
            <v>158</v>
          </cell>
          <cell r="J103">
            <v>106</v>
          </cell>
          <cell r="K103">
            <v>0</v>
          </cell>
          <cell r="L103" t="str">
            <v>0</v>
          </cell>
          <cell r="M103">
            <v>0</v>
          </cell>
          <cell r="N103">
            <v>60.449999999999989</v>
          </cell>
          <cell r="O103">
            <v>60.449999999999989</v>
          </cell>
          <cell r="P103">
            <v>1.2000000000000002</v>
          </cell>
          <cell r="Q103">
            <v>60.449999999999989</v>
          </cell>
          <cell r="R103">
            <v>62.389999999999986</v>
          </cell>
          <cell r="S103">
            <v>-1.9399999999999977</v>
          </cell>
          <cell r="V103">
            <v>60.449999999999989</v>
          </cell>
          <cell r="W103">
            <v>62.389999999999986</v>
          </cell>
        </row>
        <row r="104">
          <cell r="B104" t="str">
            <v>湖南劳动人事职业学院</v>
          </cell>
          <cell r="C104" t="str">
            <v>高等职业教育</v>
          </cell>
          <cell r="D104">
            <v>293.25</v>
          </cell>
          <cell r="E104">
            <v>189.63</v>
          </cell>
          <cell r="F104">
            <v>103.62</v>
          </cell>
          <cell r="G104">
            <v>0</v>
          </cell>
          <cell r="H104">
            <v>172</v>
          </cell>
          <cell r="I104">
            <v>103</v>
          </cell>
          <cell r="J104">
            <v>69</v>
          </cell>
          <cell r="K104">
            <v>0</v>
          </cell>
          <cell r="L104" t="str">
            <v>0</v>
          </cell>
          <cell r="M104">
            <v>0</v>
          </cell>
          <cell r="N104">
            <v>121.25</v>
          </cell>
          <cell r="O104">
            <v>121.25</v>
          </cell>
          <cell r="P104">
            <v>17.600000000000001</v>
          </cell>
          <cell r="Q104">
            <v>121.25</v>
          </cell>
          <cell r="R104">
            <v>86.63</v>
          </cell>
          <cell r="S104">
            <v>34.620000000000005</v>
          </cell>
          <cell r="V104">
            <v>121.25</v>
          </cell>
          <cell r="W104">
            <v>86.63</v>
          </cell>
        </row>
        <row r="105">
          <cell r="B105" t="str">
            <v>湖南食品药品职业学院</v>
          </cell>
          <cell r="C105" t="str">
            <v>高等职业教育</v>
          </cell>
          <cell r="D105">
            <v>460.44999999999993</v>
          </cell>
          <cell r="E105">
            <v>305.66999999999996</v>
          </cell>
          <cell r="F105">
            <v>154.77999999999997</v>
          </cell>
          <cell r="G105">
            <v>0</v>
          </cell>
          <cell r="H105">
            <v>355</v>
          </cell>
          <cell r="I105">
            <v>213</v>
          </cell>
          <cell r="J105">
            <v>142</v>
          </cell>
          <cell r="K105">
            <v>0</v>
          </cell>
          <cell r="L105" t="str">
            <v>0</v>
          </cell>
          <cell r="M105">
            <v>0</v>
          </cell>
          <cell r="N105">
            <v>105.44999999999993</v>
          </cell>
          <cell r="O105">
            <v>105.44999999999993</v>
          </cell>
          <cell r="P105">
            <v>9.6000000000000014</v>
          </cell>
          <cell r="Q105">
            <v>105.44999999999993</v>
          </cell>
          <cell r="R105">
            <v>92.669999999999959</v>
          </cell>
          <cell r="S105">
            <v>12.779999999999973</v>
          </cell>
          <cell r="V105">
            <v>105.44999999999993</v>
          </cell>
          <cell r="W105">
            <v>92.669999999999959</v>
          </cell>
        </row>
        <row r="106">
          <cell r="B106" t="str">
            <v>湖南有色金属职业技术学院</v>
          </cell>
          <cell r="C106" t="str">
            <v>高等职业教育</v>
          </cell>
          <cell r="D106">
            <v>588.59999999999991</v>
          </cell>
          <cell r="E106">
            <v>397.12</v>
          </cell>
          <cell r="F106">
            <v>191.47999999999996</v>
          </cell>
          <cell r="G106">
            <v>0</v>
          </cell>
          <cell r="H106">
            <v>454</v>
          </cell>
          <cell r="I106">
            <v>272</v>
          </cell>
          <cell r="J106">
            <v>182</v>
          </cell>
          <cell r="K106">
            <v>0</v>
          </cell>
          <cell r="L106" t="str">
            <v>0</v>
          </cell>
          <cell r="M106">
            <v>0</v>
          </cell>
          <cell r="N106">
            <v>134.59999999999991</v>
          </cell>
          <cell r="O106">
            <v>134.59999999999991</v>
          </cell>
          <cell r="P106">
            <v>0</v>
          </cell>
          <cell r="Q106">
            <v>134.59999999999991</v>
          </cell>
          <cell r="R106">
            <v>125.12</v>
          </cell>
          <cell r="S106">
            <v>9.4799999999999045</v>
          </cell>
          <cell r="V106">
            <v>134.59999999999991</v>
          </cell>
          <cell r="W106">
            <v>125.12</v>
          </cell>
        </row>
        <row r="107">
          <cell r="B107" t="str">
            <v>省委党校</v>
          </cell>
          <cell r="C107" t="str">
            <v>高等教育</v>
          </cell>
          <cell r="D107">
            <v>139.1</v>
          </cell>
          <cell r="E107">
            <v>0</v>
          </cell>
          <cell r="F107">
            <v>119.58</v>
          </cell>
          <cell r="G107">
            <v>19.520000000000003</v>
          </cell>
          <cell r="H107">
            <v>85</v>
          </cell>
          <cell r="I107">
            <v>0</v>
          </cell>
          <cell r="J107">
            <v>85</v>
          </cell>
          <cell r="K107">
            <v>13.199999999999989</v>
          </cell>
          <cell r="L107">
            <v>13.199999999999989</v>
          </cell>
          <cell r="M107">
            <v>0</v>
          </cell>
          <cell r="N107">
            <v>21.38000000000001</v>
          </cell>
          <cell r="O107">
            <v>34.58</v>
          </cell>
          <cell r="P107">
            <v>0</v>
          </cell>
          <cell r="Q107">
            <v>21.38000000000001</v>
          </cell>
          <cell r="R107">
            <v>0</v>
          </cell>
          <cell r="S107">
            <v>21.38000000000001</v>
          </cell>
          <cell r="V107">
            <v>21.38000000000001</v>
          </cell>
          <cell r="W107">
            <v>0</v>
          </cell>
        </row>
        <row r="108">
          <cell r="B108" t="str">
            <v>长沙电力职业技术学院</v>
          </cell>
          <cell r="C108" t="str">
            <v>高等职业教育</v>
          </cell>
          <cell r="D108">
            <v>206.45000000000002</v>
          </cell>
          <cell r="E108">
            <v>135.99</v>
          </cell>
          <cell r="F108">
            <v>70.460000000000008</v>
          </cell>
          <cell r="G108">
            <v>0</v>
          </cell>
          <cell r="H108">
            <v>150</v>
          </cell>
          <cell r="I108">
            <v>90</v>
          </cell>
          <cell r="J108">
            <v>60</v>
          </cell>
          <cell r="K108">
            <v>7.05</v>
          </cell>
          <cell r="L108" t="str">
            <v>0</v>
          </cell>
          <cell r="M108">
            <v>7.05</v>
          </cell>
          <cell r="N108">
            <v>49.40000000000002</v>
          </cell>
          <cell r="O108">
            <v>56.450000000000017</v>
          </cell>
          <cell r="P108">
            <v>2</v>
          </cell>
          <cell r="Q108">
            <v>49.40000000000002</v>
          </cell>
          <cell r="R108">
            <v>45.990000000000009</v>
          </cell>
          <cell r="S108">
            <v>3.4100000000000108</v>
          </cell>
          <cell r="V108">
            <v>49.40000000000002</v>
          </cell>
          <cell r="W108">
            <v>45.990000000000009</v>
          </cell>
        </row>
        <row r="109">
          <cell r="B109" t="str">
            <v>湖南邮电职业技术学院</v>
          </cell>
          <cell r="C109" t="str">
            <v>高等职业教育</v>
          </cell>
          <cell r="D109">
            <v>376.4</v>
          </cell>
          <cell r="E109">
            <v>238.79999999999998</v>
          </cell>
          <cell r="F109">
            <v>137.60000000000002</v>
          </cell>
          <cell r="G109">
            <v>0</v>
          </cell>
          <cell r="H109">
            <v>304</v>
          </cell>
          <cell r="I109">
            <v>182</v>
          </cell>
          <cell r="J109">
            <v>122</v>
          </cell>
          <cell r="K109">
            <v>0</v>
          </cell>
          <cell r="L109" t="str">
            <v>0</v>
          </cell>
          <cell r="M109">
            <v>0</v>
          </cell>
          <cell r="N109">
            <v>72.399999999999977</v>
          </cell>
          <cell r="O109">
            <v>72.399999999999977</v>
          </cell>
          <cell r="P109">
            <v>24.8</v>
          </cell>
          <cell r="Q109">
            <v>72.399999999999977</v>
          </cell>
          <cell r="R109">
            <v>56.799999999999983</v>
          </cell>
          <cell r="S109">
            <v>15.599999999999994</v>
          </cell>
          <cell r="V109">
            <v>72.399999999999977</v>
          </cell>
          <cell r="W109">
            <v>56.799999999999983</v>
          </cell>
        </row>
        <row r="110">
          <cell r="B110" t="str">
            <v>湖南航空工业职工工学院</v>
          </cell>
          <cell r="C110" t="str">
            <v>高等职业教育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L110" t="str">
            <v>0</v>
          </cell>
          <cell r="M110">
            <v>24.65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V110">
            <v>0</v>
          </cell>
          <cell r="W110">
            <v>0</v>
          </cell>
        </row>
        <row r="111">
          <cell r="B111" t="str">
            <v>小计</v>
          </cell>
          <cell r="D111">
            <v>5399.65</v>
          </cell>
          <cell r="E111">
            <v>3619.2699999999995</v>
          </cell>
          <cell r="F111">
            <v>1780.3799999999999</v>
          </cell>
          <cell r="G111">
            <v>0</v>
          </cell>
          <cell r="H111">
            <v>4819</v>
          </cell>
          <cell r="I111">
            <v>2903</v>
          </cell>
          <cell r="J111">
            <v>1916</v>
          </cell>
          <cell r="K111">
            <v>0</v>
          </cell>
          <cell r="L111">
            <v>0</v>
          </cell>
          <cell r="M111">
            <v>0</v>
          </cell>
          <cell r="N111">
            <v>580.64999999999986</v>
          </cell>
          <cell r="O111">
            <v>580.64999999999986</v>
          </cell>
          <cell r="P111">
            <v>77.2</v>
          </cell>
          <cell r="Q111">
            <v>587.89999999999986</v>
          </cell>
          <cell r="R111">
            <v>716.27</v>
          </cell>
          <cell r="S111">
            <v>-128.37000000000006</v>
          </cell>
          <cell r="T111">
            <v>0</v>
          </cell>
          <cell r="U111">
            <v>0</v>
          </cell>
          <cell r="V111">
            <v>587.89999999999986</v>
          </cell>
          <cell r="W111">
            <v>716.27</v>
          </cell>
        </row>
        <row r="112">
          <cell r="B112" t="str">
            <v>湖南涉外经济学院</v>
          </cell>
          <cell r="C112" t="str">
            <v>高等教育</v>
          </cell>
          <cell r="D112">
            <v>2200.4</v>
          </cell>
          <cell r="E112">
            <v>1467.48</v>
          </cell>
          <cell r="F112">
            <v>732.92</v>
          </cell>
          <cell r="G112">
            <v>0</v>
          </cell>
          <cell r="H112">
            <v>1936</v>
          </cell>
          <cell r="I112">
            <v>1168</v>
          </cell>
          <cell r="J112">
            <v>768</v>
          </cell>
          <cell r="K112">
            <v>0</v>
          </cell>
          <cell r="L112" t="str">
            <v>0</v>
          </cell>
          <cell r="M112">
            <v>0</v>
          </cell>
          <cell r="N112">
            <v>264.40000000000009</v>
          </cell>
          <cell r="O112">
            <v>264.40000000000009</v>
          </cell>
          <cell r="P112">
            <v>47.6</v>
          </cell>
          <cell r="Q112">
            <v>264.40000000000009</v>
          </cell>
          <cell r="R112">
            <v>299.48</v>
          </cell>
          <cell r="S112">
            <v>-35.079999999999927</v>
          </cell>
          <cell r="V112">
            <v>264.40000000000009</v>
          </cell>
          <cell r="W112">
            <v>299.48</v>
          </cell>
        </row>
        <row r="113">
          <cell r="B113" t="str">
            <v>长沙医学院</v>
          </cell>
          <cell r="C113" t="str">
            <v>高等教育</v>
          </cell>
          <cell r="D113">
            <v>1834.3</v>
          </cell>
          <cell r="E113">
            <v>1234.58</v>
          </cell>
          <cell r="F113">
            <v>599.72</v>
          </cell>
          <cell r="G113">
            <v>0</v>
          </cell>
          <cell r="H113">
            <v>1654</v>
          </cell>
          <cell r="I113">
            <v>997</v>
          </cell>
          <cell r="J113">
            <v>657</v>
          </cell>
          <cell r="K113">
            <v>0</v>
          </cell>
          <cell r="L113" t="str">
            <v>0</v>
          </cell>
          <cell r="M113">
            <v>0</v>
          </cell>
          <cell r="N113">
            <v>180.29999999999995</v>
          </cell>
          <cell r="O113">
            <v>180.29999999999995</v>
          </cell>
          <cell r="P113">
            <v>17.600000000000001</v>
          </cell>
          <cell r="Q113">
            <v>180.29999999999995</v>
          </cell>
          <cell r="R113">
            <v>237.57999999999993</v>
          </cell>
          <cell r="S113">
            <v>-57.279999999999973</v>
          </cell>
          <cell r="V113">
            <v>180.29999999999995</v>
          </cell>
          <cell r="W113">
            <v>237.57999999999993</v>
          </cell>
        </row>
        <row r="114">
          <cell r="B114" t="str">
            <v>湖南信息学院</v>
          </cell>
          <cell r="C114" t="str">
            <v>高等教育</v>
          </cell>
          <cell r="D114">
            <v>1079.1999999999998</v>
          </cell>
          <cell r="E114">
            <v>727.8</v>
          </cell>
          <cell r="F114">
            <v>351.4</v>
          </cell>
          <cell r="G114">
            <v>0</v>
          </cell>
          <cell r="H114">
            <v>936</v>
          </cell>
          <cell r="I114">
            <v>562</v>
          </cell>
          <cell r="J114">
            <v>374</v>
          </cell>
          <cell r="K114">
            <v>0</v>
          </cell>
          <cell r="L114" t="str">
            <v>0</v>
          </cell>
          <cell r="M114">
            <v>0</v>
          </cell>
          <cell r="N114">
            <v>143.19999999999982</v>
          </cell>
          <cell r="O114">
            <v>143.19999999999982</v>
          </cell>
          <cell r="P114">
            <v>8.4</v>
          </cell>
          <cell r="Q114">
            <v>143.19999999999982</v>
          </cell>
          <cell r="R114">
            <v>165.79999999999995</v>
          </cell>
          <cell r="S114">
            <v>-22.600000000000136</v>
          </cell>
          <cell r="V114">
            <v>143.19999999999982</v>
          </cell>
          <cell r="W114">
            <v>165.79999999999995</v>
          </cell>
        </row>
        <row r="115">
          <cell r="B115" t="str">
            <v>保险职业学院</v>
          </cell>
          <cell r="C115" t="str">
            <v>高等职业教育</v>
          </cell>
          <cell r="D115">
            <v>285.75</v>
          </cell>
          <cell r="E115">
            <v>189.41000000000003</v>
          </cell>
          <cell r="F115">
            <v>96.339999999999975</v>
          </cell>
          <cell r="G115">
            <v>0</v>
          </cell>
          <cell r="H115">
            <v>293</v>
          </cell>
          <cell r="I115">
            <v>176</v>
          </cell>
          <cell r="J115">
            <v>117</v>
          </cell>
          <cell r="K115">
            <v>0</v>
          </cell>
          <cell r="L115" t="str">
            <v>0</v>
          </cell>
          <cell r="M115">
            <v>0</v>
          </cell>
          <cell r="N115">
            <v>-7.25</v>
          </cell>
          <cell r="O115">
            <v>-7.25</v>
          </cell>
          <cell r="P115">
            <v>3.6</v>
          </cell>
          <cell r="Q115">
            <v>0</v>
          </cell>
          <cell r="R115">
            <v>13.410000000000025</v>
          </cell>
          <cell r="S115">
            <v>-13.410000000000025</v>
          </cell>
          <cell r="V115">
            <v>0</v>
          </cell>
          <cell r="W115">
            <v>13.410000000000025</v>
          </cell>
        </row>
        <row r="116">
          <cell r="D116">
            <v>24769.45</v>
          </cell>
          <cell r="E116">
            <v>16256.33</v>
          </cell>
          <cell r="F116">
            <v>936.40000000000009</v>
          </cell>
          <cell r="G116">
            <v>7576.7200000000012</v>
          </cell>
          <cell r="H116">
            <v>11593</v>
          </cell>
          <cell r="I116">
            <v>11593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5599.73</v>
          </cell>
          <cell r="O116">
            <v>5574.22</v>
          </cell>
          <cell r="P116">
            <v>936.40000000000009</v>
          </cell>
          <cell r="Q116">
            <v>5723.329999999999</v>
          </cell>
          <cell r="R116">
            <v>4663.33</v>
          </cell>
          <cell r="S116">
            <v>1059.9999999999998</v>
          </cell>
          <cell r="T116">
            <v>0</v>
          </cell>
          <cell r="U116">
            <v>0</v>
          </cell>
          <cell r="V116">
            <v>5723.329999999999</v>
          </cell>
          <cell r="W116">
            <v>4663.33</v>
          </cell>
        </row>
        <row r="117">
          <cell r="B117" t="str">
            <v>小计</v>
          </cell>
          <cell r="D117">
            <v>6974.9000000000005</v>
          </cell>
          <cell r="E117">
            <v>4609.8600000000006</v>
          </cell>
          <cell r="F117">
            <v>188.4</v>
          </cell>
          <cell r="G117">
            <v>2176.6400000000003</v>
          </cell>
          <cell r="H117">
            <v>3285</v>
          </cell>
          <cell r="I117">
            <v>3285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1513.2599999999998</v>
          </cell>
          <cell r="O117">
            <v>1513.2599999999998</v>
          </cell>
          <cell r="P117">
            <v>188.4</v>
          </cell>
          <cell r="Q117">
            <v>1544.2199999999998</v>
          </cell>
          <cell r="R117">
            <v>1324.8600000000001</v>
          </cell>
          <cell r="S117">
            <v>219.35999999999996</v>
          </cell>
          <cell r="T117">
            <v>0</v>
          </cell>
          <cell r="U117">
            <v>0</v>
          </cell>
          <cell r="V117">
            <v>1544.2199999999998</v>
          </cell>
          <cell r="W117">
            <v>1324.8600000000001</v>
          </cell>
        </row>
        <row r="118">
          <cell r="B118" t="str">
            <v>长沙教育学院</v>
          </cell>
          <cell r="E118">
            <v>0</v>
          </cell>
          <cell r="F118">
            <v>0</v>
          </cell>
          <cell r="G118">
            <v>0</v>
          </cell>
          <cell r="L118" t="str">
            <v>0</v>
          </cell>
          <cell r="M118">
            <v>0</v>
          </cell>
          <cell r="O118">
            <v>0</v>
          </cell>
          <cell r="P118">
            <v>0</v>
          </cell>
          <cell r="Q118" t="str">
            <v xml:space="preserve"> </v>
          </cell>
          <cell r="R118">
            <v>0</v>
          </cell>
          <cell r="S118">
            <v>0</v>
          </cell>
          <cell r="V118">
            <v>0</v>
          </cell>
          <cell r="W118">
            <v>0</v>
          </cell>
        </row>
        <row r="119">
          <cell r="B119" t="str">
            <v>长沙南方职业学院</v>
          </cell>
          <cell r="C119" t="str">
            <v>高等职业教育</v>
          </cell>
          <cell r="D119">
            <v>650.9</v>
          </cell>
          <cell r="E119">
            <v>438.58</v>
          </cell>
          <cell r="F119">
            <v>8.4</v>
          </cell>
          <cell r="G119">
            <v>203.92000000000002</v>
          </cell>
          <cell r="H119">
            <v>304</v>
          </cell>
          <cell r="I119">
            <v>304</v>
          </cell>
          <cell r="J119">
            <v>0</v>
          </cell>
          <cell r="K119">
            <v>0</v>
          </cell>
          <cell r="L119" t="str">
            <v>0</v>
          </cell>
          <cell r="M119">
            <v>0</v>
          </cell>
          <cell r="N119">
            <v>142.97999999999996</v>
          </cell>
          <cell r="O119">
            <v>142.97999999999996</v>
          </cell>
          <cell r="P119">
            <v>8.4</v>
          </cell>
          <cell r="Q119">
            <v>142.97999999999996</v>
          </cell>
          <cell r="R119">
            <v>134.57999999999998</v>
          </cell>
          <cell r="S119">
            <v>8.3999999999999773</v>
          </cell>
          <cell r="V119">
            <v>142.97999999999996</v>
          </cell>
          <cell r="W119">
            <v>134.57999999999998</v>
          </cell>
        </row>
        <row r="120">
          <cell r="B120" t="str">
            <v>长沙商贸旅游职业技术学院</v>
          </cell>
          <cell r="C120" t="str">
            <v>高等职业教育</v>
          </cell>
          <cell r="D120">
            <v>680.09999999999991</v>
          </cell>
          <cell r="E120">
            <v>447.58</v>
          </cell>
          <cell r="F120">
            <v>17.600000000000001</v>
          </cell>
          <cell r="G120">
            <v>214.91999999999996</v>
          </cell>
          <cell r="H120">
            <v>339</v>
          </cell>
          <cell r="I120">
            <v>339</v>
          </cell>
          <cell r="J120">
            <v>0</v>
          </cell>
          <cell r="K120">
            <v>0</v>
          </cell>
          <cell r="L120" t="str">
            <v>0</v>
          </cell>
          <cell r="M120">
            <v>0</v>
          </cell>
          <cell r="N120">
            <v>126.18</v>
          </cell>
          <cell r="O120">
            <v>126.18</v>
          </cell>
          <cell r="P120">
            <v>17.600000000000001</v>
          </cell>
          <cell r="Q120">
            <v>126.18</v>
          </cell>
          <cell r="R120">
            <v>108.57999999999998</v>
          </cell>
          <cell r="S120">
            <v>17.600000000000023</v>
          </cell>
          <cell r="V120">
            <v>126.18</v>
          </cell>
          <cell r="W120">
            <v>108.57999999999998</v>
          </cell>
        </row>
        <row r="121">
          <cell r="B121" t="str">
            <v>湖南信息职业技术学院</v>
          </cell>
          <cell r="C121" t="str">
            <v>高等职业教育</v>
          </cell>
          <cell r="D121">
            <v>766.2</v>
          </cell>
          <cell r="E121">
            <v>504.36</v>
          </cell>
          <cell r="F121">
            <v>24.400000000000002</v>
          </cell>
          <cell r="G121">
            <v>237.44</v>
          </cell>
          <cell r="H121">
            <v>377</v>
          </cell>
          <cell r="I121">
            <v>377</v>
          </cell>
          <cell r="J121">
            <v>0</v>
          </cell>
          <cell r="K121">
            <v>0</v>
          </cell>
          <cell r="L121" t="str">
            <v>0</v>
          </cell>
          <cell r="M121">
            <v>0</v>
          </cell>
          <cell r="N121">
            <v>151.76</v>
          </cell>
          <cell r="O121">
            <v>151.76</v>
          </cell>
          <cell r="P121">
            <v>24.400000000000002</v>
          </cell>
          <cell r="Q121">
            <v>151.76</v>
          </cell>
          <cell r="R121">
            <v>127.36000000000001</v>
          </cell>
          <cell r="S121">
            <v>24.399999999999977</v>
          </cell>
          <cell r="V121">
            <v>151.76</v>
          </cell>
          <cell r="W121">
            <v>127.36000000000001</v>
          </cell>
        </row>
        <row r="122">
          <cell r="B122" t="str">
            <v>长沙学院</v>
          </cell>
          <cell r="C122" t="str">
            <v>高等教育</v>
          </cell>
          <cell r="D122">
            <v>1150.6500000000001</v>
          </cell>
          <cell r="E122">
            <v>756.95</v>
          </cell>
          <cell r="F122">
            <v>40.800000000000004</v>
          </cell>
          <cell r="G122">
            <v>352.9</v>
          </cell>
          <cell r="H122">
            <v>595</v>
          </cell>
          <cell r="I122">
            <v>595</v>
          </cell>
          <cell r="J122">
            <v>0</v>
          </cell>
          <cell r="K122">
            <v>0</v>
          </cell>
          <cell r="L122" t="str">
            <v>0</v>
          </cell>
          <cell r="M122">
            <v>0</v>
          </cell>
          <cell r="N122">
            <v>202.75</v>
          </cell>
          <cell r="O122">
            <v>202.75</v>
          </cell>
          <cell r="P122">
            <v>40.800000000000004</v>
          </cell>
          <cell r="Q122">
            <v>202.75</v>
          </cell>
          <cell r="R122">
            <v>161.95000000000005</v>
          </cell>
          <cell r="S122">
            <v>40.799999999999955</v>
          </cell>
          <cell r="V122">
            <v>202.75</v>
          </cell>
          <cell r="W122">
            <v>161.95000000000005</v>
          </cell>
        </row>
        <row r="123">
          <cell r="B123" t="str">
            <v>长沙职业技术学院</v>
          </cell>
          <cell r="C123" t="str">
            <v>高等职业教育</v>
          </cell>
          <cell r="D123">
            <v>710.25</v>
          </cell>
          <cell r="E123">
            <v>470.07</v>
          </cell>
          <cell r="F123">
            <v>9.6000000000000014</v>
          </cell>
          <cell r="G123">
            <v>230.58000000000004</v>
          </cell>
          <cell r="H123">
            <v>328</v>
          </cell>
          <cell r="I123">
            <v>328</v>
          </cell>
          <cell r="J123">
            <v>0</v>
          </cell>
          <cell r="K123">
            <v>0</v>
          </cell>
          <cell r="L123" t="str">
            <v>0</v>
          </cell>
          <cell r="M123">
            <v>0</v>
          </cell>
          <cell r="N123">
            <v>151.67000000000002</v>
          </cell>
          <cell r="O123">
            <v>151.67000000000002</v>
          </cell>
          <cell r="P123">
            <v>9.6000000000000014</v>
          </cell>
          <cell r="Q123">
            <v>182.63000000000002</v>
          </cell>
          <cell r="R123">
            <v>142.07</v>
          </cell>
          <cell r="S123">
            <v>40.560000000000031</v>
          </cell>
          <cell r="V123">
            <v>182.63000000000002</v>
          </cell>
          <cell r="W123">
            <v>142.07</v>
          </cell>
        </row>
        <row r="124">
          <cell r="B124" t="str">
            <v>湖南电子科技职业学院</v>
          </cell>
          <cell r="C124" t="str">
            <v>高等职业教育</v>
          </cell>
          <cell r="D124">
            <v>739.2</v>
          </cell>
          <cell r="E124">
            <v>492.71999999999997</v>
          </cell>
          <cell r="F124">
            <v>14.8</v>
          </cell>
          <cell r="G124">
            <v>231.68000000000006</v>
          </cell>
          <cell r="H124">
            <v>362</v>
          </cell>
          <cell r="I124">
            <v>362</v>
          </cell>
          <cell r="J124">
            <v>0</v>
          </cell>
          <cell r="K124">
            <v>0</v>
          </cell>
          <cell r="L124" t="str">
            <v>0</v>
          </cell>
          <cell r="M124">
            <v>0</v>
          </cell>
          <cell r="N124">
            <v>145.51999999999998</v>
          </cell>
          <cell r="O124">
            <v>145.51999999999998</v>
          </cell>
          <cell r="P124">
            <v>14.8</v>
          </cell>
          <cell r="Q124">
            <v>145.51999999999998</v>
          </cell>
          <cell r="R124">
            <v>130.71999999999997</v>
          </cell>
          <cell r="S124">
            <v>14.800000000000011</v>
          </cell>
          <cell r="V124">
            <v>145.51999999999998</v>
          </cell>
          <cell r="W124">
            <v>130.71999999999997</v>
          </cell>
        </row>
        <row r="125">
          <cell r="B125" t="str">
            <v>湖南都市职业学院</v>
          </cell>
          <cell r="C125" t="str">
            <v>高等职业教育</v>
          </cell>
          <cell r="D125">
            <v>799.25</v>
          </cell>
          <cell r="E125">
            <v>524.75</v>
          </cell>
          <cell r="F125">
            <v>26.8</v>
          </cell>
          <cell r="G125">
            <v>247.7</v>
          </cell>
          <cell r="H125">
            <v>337</v>
          </cell>
          <cell r="I125">
            <v>337</v>
          </cell>
          <cell r="J125">
            <v>0</v>
          </cell>
          <cell r="K125">
            <v>0</v>
          </cell>
          <cell r="L125" t="str">
            <v>0</v>
          </cell>
          <cell r="M125">
            <v>0</v>
          </cell>
          <cell r="N125">
            <v>214.54999999999995</v>
          </cell>
          <cell r="O125">
            <v>214.54999999999995</v>
          </cell>
          <cell r="P125">
            <v>26.8</v>
          </cell>
          <cell r="Q125">
            <v>214.54999999999995</v>
          </cell>
          <cell r="R125">
            <v>187.75</v>
          </cell>
          <cell r="S125">
            <v>26.799999999999955</v>
          </cell>
          <cell r="V125">
            <v>214.54999999999995</v>
          </cell>
          <cell r="W125">
            <v>187.75</v>
          </cell>
        </row>
        <row r="126">
          <cell r="B126" t="str">
            <v>湖南外国语职业学院</v>
          </cell>
          <cell r="C126" t="str">
            <v>高等职业教育</v>
          </cell>
          <cell r="D126">
            <v>752</v>
          </cell>
          <cell r="E126">
            <v>494.52</v>
          </cell>
          <cell r="F126">
            <v>25.6</v>
          </cell>
          <cell r="G126">
            <v>231.88000000000005</v>
          </cell>
          <cell r="H126">
            <v>323</v>
          </cell>
          <cell r="I126">
            <v>323</v>
          </cell>
          <cell r="J126">
            <v>0</v>
          </cell>
          <cell r="K126">
            <v>0</v>
          </cell>
          <cell r="L126" t="str">
            <v>0</v>
          </cell>
          <cell r="M126">
            <v>0</v>
          </cell>
          <cell r="N126">
            <v>197.12</v>
          </cell>
          <cell r="O126">
            <v>197.12</v>
          </cell>
          <cell r="P126">
            <v>25.6</v>
          </cell>
          <cell r="Q126">
            <v>197.12</v>
          </cell>
          <cell r="R126">
            <v>171.51999999999998</v>
          </cell>
          <cell r="S126">
            <v>25.600000000000023</v>
          </cell>
          <cell r="V126">
            <v>197.12</v>
          </cell>
          <cell r="W126">
            <v>171.51999999999998</v>
          </cell>
        </row>
        <row r="127">
          <cell r="B127" t="str">
            <v>湖南三一工业职业技术学院</v>
          </cell>
          <cell r="C127" t="str">
            <v>高等职业教育</v>
          </cell>
          <cell r="D127">
            <v>293.10000000000002</v>
          </cell>
          <cell r="E127">
            <v>190.22</v>
          </cell>
          <cell r="F127">
            <v>15.600000000000001</v>
          </cell>
          <cell r="G127">
            <v>87.28</v>
          </cell>
          <cell r="H127">
            <v>122</v>
          </cell>
          <cell r="I127">
            <v>122</v>
          </cell>
          <cell r="J127">
            <v>0</v>
          </cell>
          <cell r="K127">
            <v>0</v>
          </cell>
          <cell r="L127" t="str">
            <v>0</v>
          </cell>
          <cell r="M127">
            <v>0</v>
          </cell>
          <cell r="N127">
            <v>83.82</v>
          </cell>
          <cell r="O127">
            <v>83.82</v>
          </cell>
          <cell r="P127">
            <v>15.600000000000001</v>
          </cell>
          <cell r="Q127">
            <v>83.82</v>
          </cell>
          <cell r="R127">
            <v>68.22</v>
          </cell>
          <cell r="S127">
            <v>15.599999999999994</v>
          </cell>
          <cell r="V127">
            <v>83.82</v>
          </cell>
          <cell r="W127">
            <v>68.22</v>
          </cell>
        </row>
        <row r="128">
          <cell r="B128" t="str">
            <v>长沙卫生职业学院</v>
          </cell>
          <cell r="C128" t="str">
            <v>高等职业教育</v>
          </cell>
          <cell r="D128">
            <v>433.25000000000006</v>
          </cell>
          <cell r="E128">
            <v>290.11</v>
          </cell>
          <cell r="F128">
            <v>4.8000000000000007</v>
          </cell>
          <cell r="G128">
            <v>138.34000000000003</v>
          </cell>
          <cell r="H128">
            <v>198</v>
          </cell>
          <cell r="I128">
            <v>198</v>
          </cell>
          <cell r="J128">
            <v>0</v>
          </cell>
          <cell r="K128">
            <v>0</v>
          </cell>
          <cell r="L128" t="str">
            <v>0</v>
          </cell>
          <cell r="M128">
            <v>0</v>
          </cell>
          <cell r="N128">
            <v>96.910000000000025</v>
          </cell>
          <cell r="O128">
            <v>96.910000000000025</v>
          </cell>
          <cell r="P128">
            <v>4.8000000000000007</v>
          </cell>
          <cell r="Q128">
            <v>96.910000000000025</v>
          </cell>
          <cell r="R128">
            <v>92.110000000000014</v>
          </cell>
          <cell r="S128">
            <v>4.8000000000000114</v>
          </cell>
          <cell r="V128">
            <v>96.910000000000025</v>
          </cell>
          <cell r="W128">
            <v>92.110000000000014</v>
          </cell>
        </row>
        <row r="129">
          <cell r="B129" t="str">
            <v>小计</v>
          </cell>
          <cell r="D129">
            <v>1530.45</v>
          </cell>
          <cell r="E129">
            <v>1018.1500000000001</v>
          </cell>
          <cell r="F129">
            <v>30</v>
          </cell>
          <cell r="G129">
            <v>482.3</v>
          </cell>
          <cell r="H129">
            <v>773</v>
          </cell>
          <cell r="I129">
            <v>773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275.15000000000003</v>
          </cell>
          <cell r="O129">
            <v>275.15000000000003</v>
          </cell>
          <cell r="P129">
            <v>30</v>
          </cell>
          <cell r="Q129">
            <v>275.15000000000003</v>
          </cell>
          <cell r="R129">
            <v>245.15000000000003</v>
          </cell>
          <cell r="S129">
            <v>30</v>
          </cell>
          <cell r="T129">
            <v>0</v>
          </cell>
          <cell r="U129">
            <v>0</v>
          </cell>
          <cell r="V129">
            <v>275.15000000000003</v>
          </cell>
          <cell r="W129">
            <v>245.15000000000003</v>
          </cell>
        </row>
        <row r="130">
          <cell r="B130" t="str">
            <v>株洲市职工大学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 t="str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 t="str">
            <v xml:space="preserve"> </v>
          </cell>
          <cell r="R130">
            <v>0</v>
          </cell>
          <cell r="V130">
            <v>0</v>
          </cell>
          <cell r="W130">
            <v>0</v>
          </cell>
        </row>
        <row r="131">
          <cell r="B131" t="str">
            <v>湖南汽车工程职业学院</v>
          </cell>
          <cell r="C131" t="str">
            <v>高等职业教育</v>
          </cell>
          <cell r="D131">
            <v>741.45</v>
          </cell>
          <cell r="E131">
            <v>492.95</v>
          </cell>
          <cell r="F131">
            <v>16</v>
          </cell>
          <cell r="G131">
            <v>232.5</v>
          </cell>
          <cell r="H131">
            <v>343</v>
          </cell>
          <cell r="I131">
            <v>343</v>
          </cell>
          <cell r="J131">
            <v>0</v>
          </cell>
          <cell r="K131">
            <v>0</v>
          </cell>
          <cell r="L131" t="str">
            <v>0</v>
          </cell>
          <cell r="M131">
            <v>0</v>
          </cell>
          <cell r="N131">
            <v>165.95</v>
          </cell>
          <cell r="O131">
            <v>165.95</v>
          </cell>
          <cell r="P131">
            <v>16</v>
          </cell>
          <cell r="Q131">
            <v>165.95</v>
          </cell>
          <cell r="R131">
            <v>149.94999999999999</v>
          </cell>
          <cell r="S131">
            <v>16</v>
          </cell>
          <cell r="V131">
            <v>165.95</v>
          </cell>
          <cell r="W131">
            <v>149.94999999999999</v>
          </cell>
        </row>
        <row r="132">
          <cell r="B132" t="str">
            <v>湖南铁路科技职业技术学院</v>
          </cell>
          <cell r="C132" t="str">
            <v>高等职业教育</v>
          </cell>
          <cell r="D132">
            <v>789</v>
          </cell>
          <cell r="E132">
            <v>525.20000000000005</v>
          </cell>
          <cell r="F132">
            <v>14</v>
          </cell>
          <cell r="G132">
            <v>249.8</v>
          </cell>
          <cell r="H132">
            <v>430</v>
          </cell>
          <cell r="I132">
            <v>430</v>
          </cell>
          <cell r="J132">
            <v>0</v>
          </cell>
          <cell r="K132">
            <v>0</v>
          </cell>
          <cell r="L132" t="str">
            <v>0</v>
          </cell>
          <cell r="M132">
            <v>0</v>
          </cell>
          <cell r="N132">
            <v>109.20000000000005</v>
          </cell>
          <cell r="O132">
            <v>109.20000000000005</v>
          </cell>
          <cell r="P132">
            <v>14</v>
          </cell>
          <cell r="Q132">
            <v>109.20000000000005</v>
          </cell>
          <cell r="R132">
            <v>95.200000000000045</v>
          </cell>
          <cell r="S132">
            <v>14</v>
          </cell>
          <cell r="V132">
            <v>109.20000000000005</v>
          </cell>
          <cell r="W132">
            <v>95.200000000000045</v>
          </cell>
        </row>
        <row r="133">
          <cell r="B133" t="str">
            <v>小计</v>
          </cell>
          <cell r="D133">
            <v>2070.9499999999998</v>
          </cell>
          <cell r="E133">
            <v>1327.73</v>
          </cell>
          <cell r="F133">
            <v>107.6</v>
          </cell>
          <cell r="G133">
            <v>635.62</v>
          </cell>
          <cell r="H133">
            <v>975</v>
          </cell>
          <cell r="I133">
            <v>975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460.32999999999993</v>
          </cell>
          <cell r="O133">
            <v>460.32999999999993</v>
          </cell>
          <cell r="P133">
            <v>107.6</v>
          </cell>
          <cell r="Q133">
            <v>460.32999999999993</v>
          </cell>
          <cell r="R133">
            <v>352.7299999999999</v>
          </cell>
          <cell r="S133">
            <v>107.6</v>
          </cell>
          <cell r="T133">
            <v>0</v>
          </cell>
          <cell r="U133">
            <v>0</v>
          </cell>
          <cell r="V133">
            <v>460.32999999999993</v>
          </cell>
          <cell r="W133">
            <v>352.7299999999999</v>
          </cell>
        </row>
        <row r="134">
          <cell r="B134" t="str">
            <v>湘潭教育学院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 t="str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R134">
            <v>0</v>
          </cell>
          <cell r="V134">
            <v>0</v>
          </cell>
          <cell r="W134">
            <v>0</v>
          </cell>
        </row>
        <row r="135">
          <cell r="B135" t="str">
            <v>湘潭医卫职业技术学院</v>
          </cell>
          <cell r="C135" t="str">
            <v>高等职业教育</v>
          </cell>
          <cell r="D135">
            <v>834.55</v>
          </cell>
          <cell r="E135">
            <v>546.04999999999995</v>
          </cell>
          <cell r="F135">
            <v>28.8</v>
          </cell>
          <cell r="G135">
            <v>259.7</v>
          </cell>
          <cell r="H135">
            <v>373</v>
          </cell>
          <cell r="I135">
            <v>373</v>
          </cell>
          <cell r="J135">
            <v>0</v>
          </cell>
          <cell r="K135">
            <v>0</v>
          </cell>
          <cell r="L135" t="str">
            <v>0</v>
          </cell>
          <cell r="M135">
            <v>0</v>
          </cell>
          <cell r="N135">
            <v>201.84999999999991</v>
          </cell>
          <cell r="O135">
            <v>201.84999999999991</v>
          </cell>
          <cell r="P135">
            <v>28.8</v>
          </cell>
          <cell r="Q135">
            <v>201.84999999999991</v>
          </cell>
          <cell r="R135">
            <v>173.04999999999995</v>
          </cell>
          <cell r="S135">
            <v>28.799999999999955</v>
          </cell>
          <cell r="V135">
            <v>201.84999999999991</v>
          </cell>
          <cell r="W135">
            <v>173.04999999999995</v>
          </cell>
        </row>
        <row r="136">
          <cell r="B136" t="str">
            <v>湖南软件职业学院</v>
          </cell>
          <cell r="C136" t="str">
            <v>高等职业教育</v>
          </cell>
          <cell r="D136">
            <v>959.40000000000009</v>
          </cell>
          <cell r="E136">
            <v>596.31999999999994</v>
          </cell>
          <cell r="F136">
            <v>75.2</v>
          </cell>
          <cell r="G136">
            <v>287.88000000000005</v>
          </cell>
          <cell r="H136">
            <v>506</v>
          </cell>
          <cell r="I136">
            <v>506</v>
          </cell>
          <cell r="J136">
            <v>0</v>
          </cell>
          <cell r="K136">
            <v>0</v>
          </cell>
          <cell r="L136" t="str">
            <v>0</v>
          </cell>
          <cell r="M136">
            <v>0</v>
          </cell>
          <cell r="N136">
            <v>165.51999999999998</v>
          </cell>
          <cell r="O136">
            <v>165.51999999999998</v>
          </cell>
          <cell r="P136">
            <v>75.2</v>
          </cell>
          <cell r="Q136">
            <v>165.51999999999998</v>
          </cell>
          <cell r="R136">
            <v>90.319999999999936</v>
          </cell>
          <cell r="S136">
            <v>75.200000000000045</v>
          </cell>
          <cell r="V136">
            <v>165.51999999999998</v>
          </cell>
          <cell r="W136">
            <v>90.319999999999936</v>
          </cell>
        </row>
        <row r="137">
          <cell r="B137" t="str">
            <v>湖南吉利汽车职业技术学院</v>
          </cell>
          <cell r="C137" t="str">
            <v>高等职业教育</v>
          </cell>
          <cell r="D137">
            <v>277</v>
          </cell>
          <cell r="E137">
            <v>185.36</v>
          </cell>
          <cell r="F137">
            <v>3.6</v>
          </cell>
          <cell r="G137">
            <v>88.039999999999992</v>
          </cell>
          <cell r="H137">
            <v>96</v>
          </cell>
          <cell r="I137">
            <v>96</v>
          </cell>
          <cell r="J137">
            <v>0</v>
          </cell>
          <cell r="K137">
            <v>0</v>
          </cell>
          <cell r="L137" t="str">
            <v>0</v>
          </cell>
          <cell r="M137">
            <v>0</v>
          </cell>
          <cell r="N137">
            <v>92.960000000000008</v>
          </cell>
          <cell r="O137">
            <v>92.960000000000008</v>
          </cell>
          <cell r="P137">
            <v>3.6</v>
          </cell>
          <cell r="Q137">
            <v>92.960000000000008</v>
          </cell>
          <cell r="R137">
            <v>89.360000000000014</v>
          </cell>
          <cell r="S137">
            <v>3.5999999999999943</v>
          </cell>
          <cell r="V137">
            <v>92.960000000000008</v>
          </cell>
          <cell r="W137">
            <v>89.360000000000014</v>
          </cell>
        </row>
        <row r="138">
          <cell r="B138" t="str">
            <v>小计</v>
          </cell>
          <cell r="D138">
            <v>2845.35</v>
          </cell>
          <cell r="E138">
            <v>1907.65</v>
          </cell>
          <cell r="F138">
            <v>28.400000000000006</v>
          </cell>
          <cell r="G138">
            <v>909.30000000000018</v>
          </cell>
          <cell r="H138">
            <v>1443</v>
          </cell>
          <cell r="I138">
            <v>1443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493.0499999999999</v>
          </cell>
          <cell r="O138">
            <v>493.0499999999999</v>
          </cell>
          <cell r="P138">
            <v>28.400000000000006</v>
          </cell>
          <cell r="Q138">
            <v>493.0499999999999</v>
          </cell>
          <cell r="R138">
            <v>464.65</v>
          </cell>
          <cell r="S138">
            <v>28.399999999999892</v>
          </cell>
          <cell r="T138">
            <v>0</v>
          </cell>
          <cell r="U138">
            <v>0</v>
          </cell>
          <cell r="V138">
            <v>493.0499999999999</v>
          </cell>
          <cell r="W138">
            <v>464.65</v>
          </cell>
        </row>
        <row r="139">
          <cell r="B139" t="str">
            <v>湖南财经工业职业技术学院</v>
          </cell>
          <cell r="C139" t="str">
            <v>高等职业教育</v>
          </cell>
          <cell r="D139">
            <v>758.75</v>
          </cell>
          <cell r="E139">
            <v>505.96999999999997</v>
          </cell>
          <cell r="F139">
            <v>11.600000000000001</v>
          </cell>
          <cell r="G139">
            <v>241.18000000000006</v>
          </cell>
          <cell r="H139">
            <v>358</v>
          </cell>
          <cell r="I139">
            <v>358</v>
          </cell>
          <cell r="J139">
            <v>0</v>
          </cell>
          <cell r="K139">
            <v>0</v>
          </cell>
          <cell r="L139" t="str">
            <v>0</v>
          </cell>
          <cell r="M139">
            <v>0</v>
          </cell>
          <cell r="N139">
            <v>159.56999999999994</v>
          </cell>
          <cell r="O139">
            <v>159.56999999999994</v>
          </cell>
          <cell r="P139">
            <v>11.600000000000001</v>
          </cell>
          <cell r="Q139">
            <v>159.56999999999994</v>
          </cell>
          <cell r="R139">
            <v>147.96999999999997</v>
          </cell>
          <cell r="S139">
            <v>11.599999999999966</v>
          </cell>
          <cell r="V139">
            <v>159.56999999999994</v>
          </cell>
          <cell r="W139">
            <v>147.96999999999997</v>
          </cell>
        </row>
        <row r="140">
          <cell r="B140" t="str">
            <v>湖南高速铁路职业技术学院</v>
          </cell>
          <cell r="C140" t="str">
            <v>高等职业教育</v>
          </cell>
          <cell r="D140">
            <v>815.3</v>
          </cell>
          <cell r="E140">
            <v>548.70000000000005</v>
          </cell>
          <cell r="F140">
            <v>6.8000000000000007</v>
          </cell>
          <cell r="G140">
            <v>259.8</v>
          </cell>
          <cell r="H140">
            <v>436</v>
          </cell>
          <cell r="I140">
            <v>436</v>
          </cell>
          <cell r="J140">
            <v>0</v>
          </cell>
          <cell r="K140">
            <v>0</v>
          </cell>
          <cell r="L140" t="str">
            <v>0</v>
          </cell>
          <cell r="M140">
            <v>0</v>
          </cell>
          <cell r="N140">
            <v>119.5</v>
          </cell>
          <cell r="O140">
            <v>119.5</v>
          </cell>
          <cell r="P140">
            <v>6.8000000000000007</v>
          </cell>
          <cell r="Q140">
            <v>119.5</v>
          </cell>
          <cell r="R140">
            <v>112.70000000000005</v>
          </cell>
          <cell r="S140">
            <v>6.7999999999999545</v>
          </cell>
          <cell r="V140">
            <v>119.5</v>
          </cell>
          <cell r="W140">
            <v>112.70000000000005</v>
          </cell>
        </row>
        <row r="141">
          <cell r="B141" t="str">
            <v>湖南交通工程学院</v>
          </cell>
          <cell r="C141" t="str">
            <v>高等教育</v>
          </cell>
          <cell r="D141">
            <v>913.55</v>
          </cell>
          <cell r="E141">
            <v>611.25</v>
          </cell>
          <cell r="F141">
            <v>8.4</v>
          </cell>
          <cell r="G141">
            <v>293.89999999999998</v>
          </cell>
          <cell r="H141">
            <v>490</v>
          </cell>
          <cell r="I141">
            <v>490</v>
          </cell>
          <cell r="J141">
            <v>0</v>
          </cell>
          <cell r="K141">
            <v>0</v>
          </cell>
          <cell r="L141" t="str">
            <v>0</v>
          </cell>
          <cell r="M141">
            <v>0</v>
          </cell>
          <cell r="N141">
            <v>129.64999999999998</v>
          </cell>
          <cell r="O141">
            <v>129.64999999999998</v>
          </cell>
          <cell r="P141">
            <v>8.4</v>
          </cell>
          <cell r="Q141">
            <v>129.64999999999998</v>
          </cell>
          <cell r="R141">
            <v>121.25</v>
          </cell>
          <cell r="S141">
            <v>8.3999999999999773</v>
          </cell>
          <cell r="V141">
            <v>129.64999999999998</v>
          </cell>
          <cell r="W141">
            <v>121.25</v>
          </cell>
        </row>
        <row r="142">
          <cell r="B142" t="str">
            <v>湖南工商职业学院</v>
          </cell>
          <cell r="C142" t="str">
            <v>高等职业教育</v>
          </cell>
          <cell r="D142">
            <v>357.75</v>
          </cell>
          <cell r="E142">
            <v>241.73</v>
          </cell>
          <cell r="F142">
            <v>1.6</v>
          </cell>
          <cell r="G142">
            <v>114.42000000000002</v>
          </cell>
          <cell r="H142">
            <v>159</v>
          </cell>
          <cell r="I142">
            <v>159</v>
          </cell>
          <cell r="J142">
            <v>0</v>
          </cell>
          <cell r="K142">
            <v>0</v>
          </cell>
          <cell r="L142" t="str">
            <v>0</v>
          </cell>
          <cell r="M142">
            <v>0</v>
          </cell>
          <cell r="N142">
            <v>84.329999999999984</v>
          </cell>
          <cell r="O142">
            <v>84.329999999999984</v>
          </cell>
          <cell r="P142">
            <v>1.6</v>
          </cell>
          <cell r="Q142">
            <v>84.329999999999984</v>
          </cell>
          <cell r="R142">
            <v>82.72999999999999</v>
          </cell>
          <cell r="S142">
            <v>1.5999999999999943</v>
          </cell>
          <cell r="V142">
            <v>84.329999999999984</v>
          </cell>
          <cell r="W142">
            <v>82.72999999999999</v>
          </cell>
        </row>
        <row r="143">
          <cell r="B143" t="str">
            <v>小计</v>
          </cell>
          <cell r="D143">
            <v>605.75</v>
          </cell>
          <cell r="E143">
            <v>403.17</v>
          </cell>
          <cell r="F143">
            <v>10.4</v>
          </cell>
          <cell r="G143">
            <v>192.18</v>
          </cell>
          <cell r="H143">
            <v>294</v>
          </cell>
          <cell r="I143">
            <v>294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119.57000000000004</v>
          </cell>
          <cell r="O143">
            <v>119.57000000000004</v>
          </cell>
          <cell r="P143">
            <v>10.4</v>
          </cell>
          <cell r="Q143">
            <v>209.57000000000005</v>
          </cell>
          <cell r="R143">
            <v>109.17000000000003</v>
          </cell>
          <cell r="S143">
            <v>100.4</v>
          </cell>
          <cell r="T143">
            <v>0</v>
          </cell>
          <cell r="U143">
            <v>0</v>
          </cell>
          <cell r="V143">
            <v>209.57000000000005</v>
          </cell>
          <cell r="W143">
            <v>109.17000000000003</v>
          </cell>
        </row>
        <row r="144">
          <cell r="B144" t="str">
            <v>邵阳职业技术学院</v>
          </cell>
          <cell r="C144" t="str">
            <v>高等职业教育</v>
          </cell>
          <cell r="D144">
            <v>440.95000000000005</v>
          </cell>
          <cell r="E144">
            <v>293.21000000000004</v>
          </cell>
          <cell r="F144">
            <v>8</v>
          </cell>
          <cell r="G144">
            <v>139.74</v>
          </cell>
          <cell r="H144">
            <v>186</v>
          </cell>
          <cell r="I144">
            <v>186</v>
          </cell>
          <cell r="J144">
            <v>0</v>
          </cell>
          <cell r="K144">
            <v>0</v>
          </cell>
          <cell r="L144" t="str">
            <v>0</v>
          </cell>
          <cell r="M144">
            <v>0</v>
          </cell>
          <cell r="N144">
            <v>115.21000000000004</v>
          </cell>
          <cell r="O144">
            <v>115.21000000000004</v>
          </cell>
          <cell r="P144">
            <v>8</v>
          </cell>
          <cell r="Q144">
            <v>115.21000000000004</v>
          </cell>
          <cell r="R144">
            <v>107.21000000000004</v>
          </cell>
          <cell r="S144">
            <v>8</v>
          </cell>
          <cell r="V144">
            <v>115.21000000000004</v>
          </cell>
          <cell r="W144">
            <v>107.21000000000004</v>
          </cell>
        </row>
        <row r="145">
          <cell r="B145" t="str">
            <v>湘中幼儿师范高等专科学校</v>
          </cell>
          <cell r="C145" t="str">
            <v>高等教育</v>
          </cell>
          <cell r="D145">
            <v>164.8</v>
          </cell>
          <cell r="E145">
            <v>109.96</v>
          </cell>
          <cell r="F145">
            <v>2.4000000000000004</v>
          </cell>
          <cell r="G145">
            <v>52.44</v>
          </cell>
          <cell r="H145">
            <v>108</v>
          </cell>
          <cell r="I145">
            <v>108</v>
          </cell>
          <cell r="J145">
            <v>0</v>
          </cell>
          <cell r="K145">
            <v>0</v>
          </cell>
          <cell r="L145" t="str">
            <v>0</v>
          </cell>
          <cell r="M145">
            <v>0</v>
          </cell>
          <cell r="N145">
            <v>4.3599999999999994</v>
          </cell>
          <cell r="O145">
            <v>4.3599999999999994</v>
          </cell>
          <cell r="P145">
            <v>2.4000000000000004</v>
          </cell>
          <cell r="Q145">
            <v>94.36</v>
          </cell>
          <cell r="R145">
            <v>1.9599999999999937</v>
          </cell>
          <cell r="S145">
            <v>92.4</v>
          </cell>
          <cell r="V145">
            <v>94.36</v>
          </cell>
          <cell r="W145">
            <v>1.9599999999999937</v>
          </cell>
        </row>
        <row r="146">
          <cell r="B146" t="str">
            <v>小计</v>
          </cell>
          <cell r="D146">
            <v>2057.0500000000002</v>
          </cell>
          <cell r="E146">
            <v>1360.27</v>
          </cell>
          <cell r="F146">
            <v>25.6</v>
          </cell>
          <cell r="G146">
            <v>671.18</v>
          </cell>
          <cell r="H146">
            <v>967</v>
          </cell>
          <cell r="I146">
            <v>967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418.87</v>
          </cell>
          <cell r="O146">
            <v>418.87</v>
          </cell>
          <cell r="P146">
            <v>25.6</v>
          </cell>
          <cell r="Q146">
            <v>418.87</v>
          </cell>
          <cell r="R146">
            <v>393.27</v>
          </cell>
          <cell r="S146">
            <v>25.600000000000023</v>
          </cell>
          <cell r="T146">
            <v>0</v>
          </cell>
          <cell r="U146">
            <v>0</v>
          </cell>
          <cell r="V146">
            <v>418.87</v>
          </cell>
          <cell r="W146">
            <v>393.27</v>
          </cell>
        </row>
        <row r="147">
          <cell r="B147" t="str">
            <v>岳阳职业技术学院</v>
          </cell>
          <cell r="C147" t="str">
            <v>高等职业教育</v>
          </cell>
          <cell r="D147">
            <v>1108.8</v>
          </cell>
          <cell r="E147">
            <v>733.68</v>
          </cell>
          <cell r="F147">
            <v>21.200000000000003</v>
          </cell>
          <cell r="G147">
            <v>353.91999999999996</v>
          </cell>
          <cell r="H147">
            <v>513</v>
          </cell>
          <cell r="I147">
            <v>513</v>
          </cell>
          <cell r="J147">
            <v>0</v>
          </cell>
          <cell r="K147">
            <v>0</v>
          </cell>
          <cell r="L147" t="str">
            <v>0</v>
          </cell>
          <cell r="M147">
            <v>0</v>
          </cell>
          <cell r="N147">
            <v>241.88</v>
          </cell>
          <cell r="O147">
            <v>241.88</v>
          </cell>
          <cell r="P147">
            <v>21.200000000000003</v>
          </cell>
          <cell r="Q147">
            <v>241.88</v>
          </cell>
          <cell r="R147">
            <v>220.67999999999995</v>
          </cell>
          <cell r="S147">
            <v>21.200000000000045</v>
          </cell>
          <cell r="V147">
            <v>241.88</v>
          </cell>
          <cell r="W147">
            <v>220.67999999999995</v>
          </cell>
        </row>
        <row r="148">
          <cell r="B148" t="str">
            <v>湖南民族职业学院</v>
          </cell>
          <cell r="C148" t="str">
            <v>高等职业教育</v>
          </cell>
          <cell r="D148">
            <v>948.25</v>
          </cell>
          <cell r="E148">
            <v>626.59</v>
          </cell>
          <cell r="F148">
            <v>4.4000000000000004</v>
          </cell>
          <cell r="G148">
            <v>317.26</v>
          </cell>
          <cell r="H148">
            <v>454</v>
          </cell>
          <cell r="I148">
            <v>454</v>
          </cell>
          <cell r="J148">
            <v>0</v>
          </cell>
          <cell r="K148">
            <v>0</v>
          </cell>
          <cell r="L148" t="str">
            <v>0</v>
          </cell>
          <cell r="M148">
            <v>0</v>
          </cell>
          <cell r="N148">
            <v>176.99</v>
          </cell>
          <cell r="O148">
            <v>176.99</v>
          </cell>
          <cell r="P148">
            <v>4.4000000000000004</v>
          </cell>
          <cell r="Q148">
            <v>176.99</v>
          </cell>
          <cell r="R148">
            <v>172.59000000000003</v>
          </cell>
          <cell r="S148">
            <v>4.3999999999999773</v>
          </cell>
          <cell r="V148">
            <v>176.99</v>
          </cell>
          <cell r="W148">
            <v>172.59000000000003</v>
          </cell>
        </row>
        <row r="149">
          <cell r="B149" t="str">
            <v>小计</v>
          </cell>
          <cell r="D149">
            <v>2565.5499999999997</v>
          </cell>
          <cell r="E149">
            <v>1633.1699999999998</v>
          </cell>
          <cell r="F149">
            <v>149.20000000000002</v>
          </cell>
          <cell r="G149">
            <v>783.17999999999984</v>
          </cell>
          <cell r="H149">
            <v>1139</v>
          </cell>
          <cell r="I149">
            <v>1139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643.36999999999989</v>
          </cell>
          <cell r="O149">
            <v>643.36999999999989</v>
          </cell>
          <cell r="P149">
            <v>149.20000000000002</v>
          </cell>
          <cell r="Q149">
            <v>643.36999999999989</v>
          </cell>
          <cell r="R149">
            <v>494.1699999999999</v>
          </cell>
          <cell r="S149">
            <v>149.20000000000002</v>
          </cell>
          <cell r="T149">
            <v>0</v>
          </cell>
          <cell r="U149">
            <v>0</v>
          </cell>
          <cell r="V149">
            <v>643.36999999999989</v>
          </cell>
          <cell r="W149">
            <v>494.1699999999999</v>
          </cell>
        </row>
        <row r="150">
          <cell r="B150" t="str">
            <v>常德职业技术学院</v>
          </cell>
          <cell r="C150" t="str">
            <v>高等职业教育</v>
          </cell>
          <cell r="D150">
            <v>902.94999999999993</v>
          </cell>
          <cell r="E150">
            <v>596.13</v>
          </cell>
          <cell r="F150">
            <v>20.400000000000002</v>
          </cell>
          <cell r="G150">
            <v>286.41999999999996</v>
          </cell>
          <cell r="H150">
            <v>435</v>
          </cell>
          <cell r="I150">
            <v>435</v>
          </cell>
          <cell r="J150">
            <v>0</v>
          </cell>
          <cell r="K150">
            <v>0</v>
          </cell>
          <cell r="L150" t="str">
            <v>0</v>
          </cell>
          <cell r="M150">
            <v>0</v>
          </cell>
          <cell r="N150">
            <v>181.52999999999997</v>
          </cell>
          <cell r="O150">
            <v>181.52999999999997</v>
          </cell>
          <cell r="P150">
            <v>20.400000000000002</v>
          </cell>
          <cell r="Q150">
            <v>181.52999999999997</v>
          </cell>
          <cell r="R150">
            <v>161.13</v>
          </cell>
          <cell r="S150">
            <v>20.399999999999977</v>
          </cell>
          <cell r="V150">
            <v>181.52999999999997</v>
          </cell>
          <cell r="W150">
            <v>161.13</v>
          </cell>
        </row>
        <row r="151">
          <cell r="B151" t="str">
            <v>湖南应用技术学院</v>
          </cell>
          <cell r="C151" t="str">
            <v>高等教育</v>
          </cell>
          <cell r="D151">
            <v>886.89999999999986</v>
          </cell>
          <cell r="E151">
            <v>529.9799999999999</v>
          </cell>
          <cell r="F151">
            <v>101.2</v>
          </cell>
          <cell r="G151">
            <v>255.71999999999997</v>
          </cell>
          <cell r="H151">
            <v>380</v>
          </cell>
          <cell r="I151">
            <v>380</v>
          </cell>
          <cell r="J151">
            <v>0</v>
          </cell>
          <cell r="K151">
            <v>0</v>
          </cell>
          <cell r="L151" t="str">
            <v>0</v>
          </cell>
          <cell r="M151">
            <v>0</v>
          </cell>
          <cell r="N151">
            <v>251.17999999999995</v>
          </cell>
          <cell r="O151">
            <v>251.17999999999995</v>
          </cell>
          <cell r="P151">
            <v>101.2</v>
          </cell>
          <cell r="Q151">
            <v>251.17999999999995</v>
          </cell>
          <cell r="R151">
            <v>149.9799999999999</v>
          </cell>
          <cell r="S151">
            <v>101.20000000000005</v>
          </cell>
          <cell r="V151">
            <v>251.17999999999995</v>
          </cell>
          <cell r="W151">
            <v>149.9799999999999</v>
          </cell>
        </row>
        <row r="152">
          <cell r="B152" t="str">
            <v>湖南高尔夫旅游职业学院</v>
          </cell>
          <cell r="C152" t="str">
            <v>高等职业教育</v>
          </cell>
          <cell r="D152">
            <v>376.95</v>
          </cell>
          <cell r="E152">
            <v>247.09</v>
          </cell>
          <cell r="F152">
            <v>13.200000000000001</v>
          </cell>
          <cell r="G152">
            <v>116.65999999999997</v>
          </cell>
          <cell r="H152">
            <v>158</v>
          </cell>
          <cell r="I152">
            <v>158</v>
          </cell>
          <cell r="J152">
            <v>0</v>
          </cell>
          <cell r="K152">
            <v>0</v>
          </cell>
          <cell r="L152" t="str">
            <v>0</v>
          </cell>
          <cell r="M152">
            <v>0</v>
          </cell>
          <cell r="N152">
            <v>102.29000000000002</v>
          </cell>
          <cell r="O152">
            <v>102.29000000000002</v>
          </cell>
          <cell r="P152">
            <v>13.200000000000001</v>
          </cell>
          <cell r="Q152">
            <v>102.29000000000002</v>
          </cell>
          <cell r="R152">
            <v>89.09</v>
          </cell>
          <cell r="S152">
            <v>13.200000000000017</v>
          </cell>
          <cell r="V152">
            <v>102.29000000000002</v>
          </cell>
          <cell r="W152">
            <v>89.09</v>
          </cell>
        </row>
        <row r="153">
          <cell r="B153" t="str">
            <v>湖南幼儿师范高等专科学校</v>
          </cell>
          <cell r="C153" t="str">
            <v>高等教育</v>
          </cell>
          <cell r="D153">
            <v>398.74999999999994</v>
          </cell>
          <cell r="E153">
            <v>259.96999999999997</v>
          </cell>
          <cell r="F153">
            <v>14.4</v>
          </cell>
          <cell r="G153">
            <v>124.38</v>
          </cell>
          <cell r="H153">
            <v>166</v>
          </cell>
          <cell r="I153">
            <v>166</v>
          </cell>
          <cell r="J153">
            <v>0</v>
          </cell>
          <cell r="K153">
            <v>0</v>
          </cell>
          <cell r="L153" t="str">
            <v>0</v>
          </cell>
          <cell r="M153">
            <v>0</v>
          </cell>
          <cell r="N153">
            <v>108.36999999999995</v>
          </cell>
          <cell r="O153">
            <v>108.36999999999995</v>
          </cell>
          <cell r="P153">
            <v>14.4</v>
          </cell>
          <cell r="Q153">
            <v>108.36999999999995</v>
          </cell>
          <cell r="R153">
            <v>93.96999999999997</v>
          </cell>
          <cell r="S153">
            <v>14.399999999999977</v>
          </cell>
          <cell r="V153">
            <v>108.36999999999995</v>
          </cell>
          <cell r="W153">
            <v>93.96999999999997</v>
          </cell>
        </row>
        <row r="154">
          <cell r="B154" t="str">
            <v>小计</v>
          </cell>
          <cell r="D154">
            <v>1251.9000000000001</v>
          </cell>
          <cell r="E154">
            <v>806.94</v>
          </cell>
          <cell r="F154">
            <v>56.400000000000006</v>
          </cell>
          <cell r="G154">
            <v>388.55999999999995</v>
          </cell>
          <cell r="H154">
            <v>545</v>
          </cell>
          <cell r="I154">
            <v>545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318.34000000000003</v>
          </cell>
          <cell r="O154">
            <v>318.34000000000003</v>
          </cell>
          <cell r="P154">
            <v>56.400000000000006</v>
          </cell>
          <cell r="Q154">
            <v>318.34000000000003</v>
          </cell>
          <cell r="R154">
            <v>261.94</v>
          </cell>
          <cell r="S154">
            <v>56.400000000000034</v>
          </cell>
          <cell r="T154">
            <v>0</v>
          </cell>
          <cell r="U154">
            <v>0</v>
          </cell>
          <cell r="V154">
            <v>318.34000000000003</v>
          </cell>
          <cell r="W154">
            <v>261.94</v>
          </cell>
        </row>
        <row r="155">
          <cell r="B155" t="str">
            <v>益阳医学高等专科学校</v>
          </cell>
          <cell r="C155" t="str">
            <v>高等教育</v>
          </cell>
          <cell r="D155">
            <v>656.05</v>
          </cell>
          <cell r="E155">
            <v>434.63</v>
          </cell>
          <cell r="F155">
            <v>12.8</v>
          </cell>
          <cell r="G155">
            <v>208.61999999999995</v>
          </cell>
          <cell r="H155">
            <v>307</v>
          </cell>
          <cell r="I155">
            <v>307</v>
          </cell>
          <cell r="J155">
            <v>0</v>
          </cell>
          <cell r="K155">
            <v>0</v>
          </cell>
          <cell r="L155" t="str">
            <v>0</v>
          </cell>
          <cell r="M155">
            <v>0</v>
          </cell>
          <cell r="N155">
            <v>140.43</v>
          </cell>
          <cell r="O155">
            <v>140.43</v>
          </cell>
          <cell r="P155">
            <v>12.8</v>
          </cell>
          <cell r="Q155">
            <v>140.43</v>
          </cell>
          <cell r="R155">
            <v>127.63</v>
          </cell>
          <cell r="S155">
            <v>12.800000000000011</v>
          </cell>
          <cell r="V155">
            <v>140.43</v>
          </cell>
          <cell r="W155">
            <v>127.63</v>
          </cell>
        </row>
        <row r="156">
          <cell r="B156" t="str">
            <v>益阳职业技术学院</v>
          </cell>
          <cell r="C156" t="str">
            <v>高等职业教育</v>
          </cell>
          <cell r="D156">
            <v>595.85</v>
          </cell>
          <cell r="E156">
            <v>372.31</v>
          </cell>
          <cell r="F156">
            <v>43.6</v>
          </cell>
          <cell r="G156">
            <v>179.94</v>
          </cell>
          <cell r="H156">
            <v>238</v>
          </cell>
          <cell r="I156">
            <v>238</v>
          </cell>
          <cell r="J156">
            <v>0</v>
          </cell>
          <cell r="K156">
            <v>0</v>
          </cell>
          <cell r="L156" t="str">
            <v>0</v>
          </cell>
          <cell r="M156">
            <v>0</v>
          </cell>
          <cell r="N156">
            <v>177.91000000000003</v>
          </cell>
          <cell r="O156">
            <v>177.91000000000003</v>
          </cell>
          <cell r="P156">
            <v>43.6</v>
          </cell>
          <cell r="Q156">
            <v>177.91000000000003</v>
          </cell>
          <cell r="R156">
            <v>134.31</v>
          </cell>
          <cell r="S156">
            <v>43.600000000000023</v>
          </cell>
          <cell r="V156">
            <v>177.91000000000003</v>
          </cell>
          <cell r="W156">
            <v>134.31</v>
          </cell>
        </row>
        <row r="157">
          <cell r="B157" t="str">
            <v>小计</v>
          </cell>
          <cell r="D157">
            <v>1223.4000000000001</v>
          </cell>
          <cell r="E157">
            <v>806.68</v>
          </cell>
          <cell r="F157">
            <v>30</v>
          </cell>
          <cell r="G157">
            <v>386.72</v>
          </cell>
          <cell r="H157">
            <v>577</v>
          </cell>
          <cell r="I157">
            <v>577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259.67999999999995</v>
          </cell>
          <cell r="O157">
            <v>259.67999999999995</v>
          </cell>
          <cell r="P157">
            <v>30</v>
          </cell>
          <cell r="Q157">
            <v>259.67999999999995</v>
          </cell>
          <cell r="R157">
            <v>229.67999999999989</v>
          </cell>
          <cell r="S157">
            <v>30.000000000000028</v>
          </cell>
          <cell r="T157">
            <v>0</v>
          </cell>
          <cell r="U157">
            <v>0</v>
          </cell>
          <cell r="V157">
            <v>259.67999999999995</v>
          </cell>
          <cell r="W157">
            <v>229.67999999999989</v>
          </cell>
        </row>
        <row r="158">
          <cell r="B158" t="str">
            <v>永州职业技术学院</v>
          </cell>
          <cell r="C158" t="str">
            <v>高等职业教育</v>
          </cell>
          <cell r="D158">
            <v>1107.6500000000001</v>
          </cell>
          <cell r="E158">
            <v>729.34999999999991</v>
          </cell>
          <cell r="F158">
            <v>29.6</v>
          </cell>
          <cell r="G158">
            <v>348.70000000000005</v>
          </cell>
          <cell r="H158">
            <v>529</v>
          </cell>
          <cell r="I158">
            <v>529</v>
          </cell>
          <cell r="J158">
            <v>0</v>
          </cell>
          <cell r="K158">
            <v>0</v>
          </cell>
          <cell r="L158" t="str">
            <v>0</v>
          </cell>
          <cell r="M158">
            <v>0</v>
          </cell>
          <cell r="N158">
            <v>229.94999999999993</v>
          </cell>
          <cell r="O158">
            <v>229.94999999999993</v>
          </cell>
          <cell r="P158">
            <v>29.6</v>
          </cell>
          <cell r="Q158">
            <v>229.94999999999993</v>
          </cell>
          <cell r="R158">
            <v>200.34999999999991</v>
          </cell>
          <cell r="S158">
            <v>29.600000000000023</v>
          </cell>
          <cell r="V158">
            <v>229.94999999999993</v>
          </cell>
          <cell r="W158">
            <v>200.34999999999991</v>
          </cell>
        </row>
        <row r="159">
          <cell r="B159" t="str">
            <v>湖南九嶷职业技术学院</v>
          </cell>
          <cell r="C159" t="str">
            <v>高等职业教育</v>
          </cell>
          <cell r="D159">
            <v>115.75</v>
          </cell>
          <cell r="E159">
            <v>77.33</v>
          </cell>
          <cell r="F159">
            <v>0.4</v>
          </cell>
          <cell r="G159">
            <v>38.019999999999996</v>
          </cell>
          <cell r="H159">
            <v>48</v>
          </cell>
          <cell r="I159">
            <v>48</v>
          </cell>
          <cell r="J159">
            <v>0</v>
          </cell>
          <cell r="K159">
            <v>0</v>
          </cell>
          <cell r="L159" t="str">
            <v>0</v>
          </cell>
          <cell r="M159">
            <v>0</v>
          </cell>
          <cell r="N159">
            <v>29.730000000000004</v>
          </cell>
          <cell r="O159">
            <v>29.730000000000004</v>
          </cell>
          <cell r="P159">
            <v>0.4</v>
          </cell>
          <cell r="Q159">
            <v>29.730000000000004</v>
          </cell>
          <cell r="R159">
            <v>29.33</v>
          </cell>
          <cell r="S159">
            <v>0.40000000000000568</v>
          </cell>
          <cell r="V159">
            <v>29.730000000000004</v>
          </cell>
          <cell r="W159">
            <v>29.33</v>
          </cell>
        </row>
        <row r="160">
          <cell r="B160" t="str">
            <v>小计</v>
          </cell>
          <cell r="D160">
            <v>836.3</v>
          </cell>
          <cell r="E160">
            <v>561.05999999999995</v>
          </cell>
          <cell r="F160">
            <v>13.200000000000001</v>
          </cell>
          <cell r="G160">
            <v>262.04000000000002</v>
          </cell>
          <cell r="H160">
            <v>360</v>
          </cell>
          <cell r="I160">
            <v>360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214.26</v>
          </cell>
          <cell r="O160">
            <v>214.26</v>
          </cell>
          <cell r="P160">
            <v>13.200000000000001</v>
          </cell>
          <cell r="Q160">
            <v>216.89999999999998</v>
          </cell>
          <cell r="R160">
            <v>201.06</v>
          </cell>
          <cell r="S160">
            <v>15.839999999999975</v>
          </cell>
          <cell r="T160">
            <v>0</v>
          </cell>
          <cell r="U160">
            <v>0</v>
          </cell>
          <cell r="V160">
            <v>216.89999999999998</v>
          </cell>
          <cell r="W160">
            <v>201.06</v>
          </cell>
        </row>
        <row r="161">
          <cell r="B161" t="str">
            <v>郴州职业技术学院</v>
          </cell>
          <cell r="C161" t="str">
            <v>高等职业教育</v>
          </cell>
          <cell r="D161">
            <v>447.75</v>
          </cell>
          <cell r="E161">
            <v>301.52999999999997</v>
          </cell>
          <cell r="F161">
            <v>4.8000000000000007</v>
          </cell>
          <cell r="G161">
            <v>141.42000000000002</v>
          </cell>
          <cell r="H161">
            <v>224</v>
          </cell>
          <cell r="I161">
            <v>224</v>
          </cell>
          <cell r="J161">
            <v>0</v>
          </cell>
          <cell r="K161">
            <v>0</v>
          </cell>
          <cell r="L161" t="str">
            <v>0</v>
          </cell>
          <cell r="M161">
            <v>0</v>
          </cell>
          <cell r="N161">
            <v>82.329999999999984</v>
          </cell>
          <cell r="O161">
            <v>82.329999999999984</v>
          </cell>
          <cell r="P161">
            <v>4.8000000000000007</v>
          </cell>
          <cell r="Q161">
            <v>82.329999999999984</v>
          </cell>
          <cell r="R161">
            <v>77.529999999999973</v>
          </cell>
          <cell r="S161">
            <v>4.8000000000000114</v>
          </cell>
          <cell r="V161">
            <v>82.329999999999984</v>
          </cell>
          <cell r="W161">
            <v>77.529999999999973</v>
          </cell>
        </row>
        <row r="162">
          <cell r="B162" t="str">
            <v>湘南幼儿师范高等专科学校</v>
          </cell>
          <cell r="C162" t="str">
            <v>高等教育</v>
          </cell>
          <cell r="D162">
            <v>388.55</v>
          </cell>
          <cell r="E162">
            <v>259.53000000000003</v>
          </cell>
          <cell r="F162">
            <v>8.4</v>
          </cell>
          <cell r="G162">
            <v>120.62</v>
          </cell>
          <cell r="H162">
            <v>136</v>
          </cell>
          <cell r="I162">
            <v>136</v>
          </cell>
          <cell r="J162">
            <v>0</v>
          </cell>
          <cell r="K162">
            <v>0</v>
          </cell>
          <cell r="L162" t="str">
            <v>0</v>
          </cell>
          <cell r="M162">
            <v>0</v>
          </cell>
          <cell r="N162">
            <v>131.93</v>
          </cell>
          <cell r="O162">
            <v>131.93</v>
          </cell>
          <cell r="P162">
            <v>8.4</v>
          </cell>
          <cell r="Q162">
            <v>134.57</v>
          </cell>
          <cell r="R162">
            <v>123.53000000000003</v>
          </cell>
          <cell r="S162">
            <v>11.039999999999964</v>
          </cell>
          <cell r="V162">
            <v>134.57</v>
          </cell>
          <cell r="W162">
            <v>123.53000000000003</v>
          </cell>
        </row>
        <row r="163">
          <cell r="B163" t="str">
            <v>小计</v>
          </cell>
          <cell r="D163">
            <v>1318.75</v>
          </cell>
          <cell r="E163">
            <v>800.93</v>
          </cell>
          <cell r="F163">
            <v>132.4</v>
          </cell>
          <cell r="G163">
            <v>385.42</v>
          </cell>
          <cell r="H163">
            <v>530</v>
          </cell>
          <cell r="I163">
            <v>530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403.32999999999993</v>
          </cell>
          <cell r="O163">
            <v>403.32999999999993</v>
          </cell>
          <cell r="P163">
            <v>132.4</v>
          </cell>
          <cell r="Q163">
            <v>403.32999999999993</v>
          </cell>
          <cell r="R163">
            <v>270.92999999999995</v>
          </cell>
          <cell r="S163">
            <v>132.40000000000003</v>
          </cell>
          <cell r="T163">
            <v>0</v>
          </cell>
          <cell r="U163">
            <v>0</v>
          </cell>
          <cell r="V163">
            <v>403.32999999999993</v>
          </cell>
          <cell r="W163">
            <v>270.92999999999995</v>
          </cell>
        </row>
        <row r="164">
          <cell r="B164" t="str">
            <v>娄底职业技术学院</v>
          </cell>
          <cell r="C164" t="str">
            <v>高等职业教育</v>
          </cell>
          <cell r="D164">
            <v>1010</v>
          </cell>
          <cell r="E164">
            <v>616.83999999999992</v>
          </cell>
          <cell r="F164">
            <v>97.600000000000009</v>
          </cell>
          <cell r="G164">
            <v>295.56</v>
          </cell>
          <cell r="H164">
            <v>408</v>
          </cell>
          <cell r="I164">
            <v>408</v>
          </cell>
          <cell r="J164">
            <v>0</v>
          </cell>
          <cell r="K164">
            <v>0</v>
          </cell>
          <cell r="L164" t="str">
            <v>0</v>
          </cell>
          <cell r="M164">
            <v>0</v>
          </cell>
          <cell r="N164">
            <v>306.43999999999994</v>
          </cell>
          <cell r="O164">
            <v>306.43999999999994</v>
          </cell>
          <cell r="P164">
            <v>97.600000000000009</v>
          </cell>
          <cell r="Q164">
            <v>306.43999999999994</v>
          </cell>
          <cell r="R164">
            <v>208.83999999999992</v>
          </cell>
          <cell r="S164">
            <v>97.600000000000023</v>
          </cell>
          <cell r="V164">
            <v>306.43999999999994</v>
          </cell>
          <cell r="W164">
            <v>208.83999999999992</v>
          </cell>
        </row>
        <row r="165">
          <cell r="B165" t="str">
            <v>潇湘职业学院</v>
          </cell>
          <cell r="C165" t="str">
            <v>高等职业教育</v>
          </cell>
          <cell r="D165">
            <v>308.75</v>
          </cell>
          <cell r="E165">
            <v>184.09</v>
          </cell>
          <cell r="F165">
            <v>34.800000000000004</v>
          </cell>
          <cell r="G165">
            <v>89.860000000000014</v>
          </cell>
          <cell r="H165">
            <v>122</v>
          </cell>
          <cell r="I165">
            <v>122</v>
          </cell>
          <cell r="J165">
            <v>0</v>
          </cell>
          <cell r="K165">
            <v>0</v>
          </cell>
          <cell r="L165" t="str">
            <v>0</v>
          </cell>
          <cell r="M165">
            <v>0</v>
          </cell>
          <cell r="N165">
            <v>96.890000000000015</v>
          </cell>
          <cell r="O165">
            <v>96.890000000000015</v>
          </cell>
          <cell r="P165">
            <v>34.800000000000004</v>
          </cell>
          <cell r="Q165">
            <v>96.890000000000015</v>
          </cell>
          <cell r="R165">
            <v>62.09</v>
          </cell>
          <cell r="S165">
            <v>34.800000000000011</v>
          </cell>
          <cell r="V165">
            <v>96.890000000000015</v>
          </cell>
          <cell r="W165">
            <v>62.09</v>
          </cell>
        </row>
        <row r="166">
          <cell r="B166" t="str">
            <v>小计</v>
          </cell>
          <cell r="D166">
            <v>584.49999999999989</v>
          </cell>
          <cell r="E166">
            <v>335.73999999999995</v>
          </cell>
          <cell r="F166">
            <v>83.2</v>
          </cell>
          <cell r="G166">
            <v>165.56</v>
          </cell>
          <cell r="H166">
            <v>239</v>
          </cell>
          <cell r="I166">
            <v>239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179.93999999999994</v>
          </cell>
          <cell r="O166">
            <v>154.42999999999995</v>
          </cell>
          <cell r="P166">
            <v>83.2</v>
          </cell>
          <cell r="Q166">
            <v>179.93999999999994</v>
          </cell>
          <cell r="R166">
            <v>96.739999999999981</v>
          </cell>
          <cell r="S166">
            <v>83.199999999999974</v>
          </cell>
          <cell r="T166">
            <v>0</v>
          </cell>
          <cell r="U166">
            <v>0</v>
          </cell>
          <cell r="V166">
            <v>179.93999999999994</v>
          </cell>
          <cell r="W166">
            <v>96.739999999999981</v>
          </cell>
        </row>
        <row r="167">
          <cell r="B167" t="str">
            <v>怀化职业技术学院</v>
          </cell>
          <cell r="C167" t="str">
            <v>高等职业教育</v>
          </cell>
          <cell r="D167">
            <v>551.84999999999991</v>
          </cell>
          <cell r="E167">
            <v>325.02999999999997</v>
          </cell>
          <cell r="F167">
            <v>68.400000000000006</v>
          </cell>
          <cell r="G167">
            <v>158.42000000000002</v>
          </cell>
          <cell r="H167">
            <v>239</v>
          </cell>
          <cell r="I167">
            <v>239</v>
          </cell>
          <cell r="J167">
            <v>0</v>
          </cell>
          <cell r="K167">
            <v>0</v>
          </cell>
          <cell r="L167" t="str">
            <v>0</v>
          </cell>
          <cell r="M167">
            <v>0</v>
          </cell>
          <cell r="N167">
            <v>154.42999999999995</v>
          </cell>
          <cell r="O167">
            <v>154.42999999999995</v>
          </cell>
          <cell r="P167">
            <v>68.400000000000006</v>
          </cell>
          <cell r="Q167">
            <v>154.42999999999995</v>
          </cell>
          <cell r="R167">
            <v>86.029999999999973</v>
          </cell>
          <cell r="S167">
            <v>68.399999999999977</v>
          </cell>
          <cell r="V167">
            <v>154.42999999999995</v>
          </cell>
          <cell r="W167">
            <v>86.029999999999973</v>
          </cell>
        </row>
        <row r="168">
          <cell r="B168" t="str">
            <v>湖湘幼儿师范高等专科学校</v>
          </cell>
          <cell r="C168" t="str">
            <v>高等职业教育</v>
          </cell>
          <cell r="D168">
            <v>32.650000000000006</v>
          </cell>
          <cell r="E168">
            <v>10.71</v>
          </cell>
          <cell r="F168">
            <v>14.8</v>
          </cell>
          <cell r="G168">
            <v>7.1400000000000006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 t="str">
            <v>0</v>
          </cell>
          <cell r="M168">
            <v>0</v>
          </cell>
          <cell r="N168">
            <v>25.51</v>
          </cell>
          <cell r="P168">
            <v>14.8</v>
          </cell>
          <cell r="Q168">
            <v>25.51</v>
          </cell>
          <cell r="R168">
            <v>10.71</v>
          </cell>
          <cell r="S168">
            <v>14.8</v>
          </cell>
          <cell r="V168">
            <v>25.51</v>
          </cell>
          <cell r="W168">
            <v>10.71</v>
          </cell>
        </row>
        <row r="169">
          <cell r="B169" t="str">
            <v>小计</v>
          </cell>
          <cell r="D169">
            <v>904.59999999999991</v>
          </cell>
          <cell r="E169">
            <v>684.98</v>
          </cell>
          <cell r="F169">
            <v>81.600000000000009</v>
          </cell>
          <cell r="G169">
            <v>138.01999999999998</v>
          </cell>
          <cell r="H169">
            <v>466</v>
          </cell>
          <cell r="I169">
            <v>466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300.58</v>
          </cell>
          <cell r="O169">
            <v>300.58</v>
          </cell>
          <cell r="P169">
            <v>81.600000000000009</v>
          </cell>
          <cell r="Q169">
            <v>300.58</v>
          </cell>
          <cell r="R169">
            <v>218.98000000000002</v>
          </cell>
          <cell r="S169">
            <v>81.599999999999966</v>
          </cell>
          <cell r="T169">
            <v>0</v>
          </cell>
          <cell r="U169">
            <v>0</v>
          </cell>
          <cell r="V169">
            <v>300.58</v>
          </cell>
          <cell r="W169">
            <v>218.98000000000002</v>
          </cell>
        </row>
        <row r="170">
          <cell r="B170" t="str">
            <v>湘西民族职业技术学院</v>
          </cell>
          <cell r="C170" t="str">
            <v>高等职业教育</v>
          </cell>
          <cell r="D170">
            <v>609.59999999999991</v>
          </cell>
          <cell r="E170">
            <v>438.92</v>
          </cell>
          <cell r="F170">
            <v>81.600000000000009</v>
          </cell>
          <cell r="G170">
            <v>89.079999999999984</v>
          </cell>
          <cell r="H170">
            <v>285</v>
          </cell>
          <cell r="I170">
            <v>285</v>
          </cell>
          <cell r="J170">
            <v>0</v>
          </cell>
          <cell r="K170">
            <v>0</v>
          </cell>
          <cell r="L170" t="str">
            <v>0</v>
          </cell>
          <cell r="M170">
            <v>0</v>
          </cell>
          <cell r="N170">
            <v>235.51999999999998</v>
          </cell>
          <cell r="O170">
            <v>235.51999999999998</v>
          </cell>
          <cell r="P170">
            <v>81.600000000000009</v>
          </cell>
          <cell r="Q170">
            <v>235.51999999999998</v>
          </cell>
          <cell r="R170">
            <v>153.92000000000002</v>
          </cell>
          <cell r="S170">
            <v>81.599999999999966</v>
          </cell>
          <cell r="V170">
            <v>235.51999999999998</v>
          </cell>
          <cell r="W170">
            <v>153.92000000000002</v>
          </cell>
        </row>
        <row r="171">
          <cell r="B171" t="str">
            <v>吉首大学师范学院</v>
          </cell>
          <cell r="C171" t="str">
            <v>高等教育</v>
          </cell>
          <cell r="D171">
            <v>295</v>
          </cell>
          <cell r="E171">
            <v>246.06</v>
          </cell>
          <cell r="F171">
            <v>0</v>
          </cell>
          <cell r="G171">
            <v>48.94</v>
          </cell>
          <cell r="H171">
            <v>181</v>
          </cell>
          <cell r="I171">
            <v>181</v>
          </cell>
          <cell r="J171">
            <v>0</v>
          </cell>
          <cell r="K171">
            <v>0</v>
          </cell>
          <cell r="L171" t="str">
            <v>0</v>
          </cell>
          <cell r="M171">
            <v>0</v>
          </cell>
          <cell r="N171">
            <v>65.06</v>
          </cell>
          <cell r="O171">
            <v>65.06</v>
          </cell>
          <cell r="P171">
            <v>0</v>
          </cell>
          <cell r="Q171">
            <v>65.06</v>
          </cell>
          <cell r="R171">
            <v>65.06</v>
          </cell>
          <cell r="S171">
            <v>0</v>
          </cell>
          <cell r="V171">
            <v>65.06</v>
          </cell>
          <cell r="W171">
            <v>65.06</v>
          </cell>
        </row>
      </sheetData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12"/>
  <sheetViews>
    <sheetView tabSelected="1" workbookViewId="0">
      <selection activeCell="F14" sqref="F14"/>
    </sheetView>
  </sheetViews>
  <sheetFormatPr defaultRowHeight="13.5" x14ac:dyDescent="0.15"/>
  <cols>
    <col min="1" max="1" width="7.125" customWidth="1"/>
    <col min="2" max="2" width="9.375" customWidth="1"/>
  </cols>
  <sheetData>
    <row r="1" spans="1:45" ht="20.25" x14ac:dyDescent="0.25">
      <c r="A1" s="1" t="s">
        <v>125</v>
      </c>
      <c r="B1" s="1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4"/>
    </row>
    <row r="2" spans="1:45" ht="24" x14ac:dyDescent="0.15">
      <c r="A2" s="33" t="s">
        <v>151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3"/>
      <c r="AL2" s="33"/>
      <c r="AM2" s="33"/>
      <c r="AN2" s="33"/>
      <c r="AO2" s="33"/>
      <c r="AP2" s="33"/>
      <c r="AQ2" s="33"/>
      <c r="AR2" s="33"/>
      <c r="AS2" s="33"/>
    </row>
    <row r="3" spans="1:45" ht="40.5" x14ac:dyDescent="0.15">
      <c r="A3" s="89" t="s">
        <v>152</v>
      </c>
      <c r="B3" s="90"/>
      <c r="C3" s="57" t="s">
        <v>0</v>
      </c>
      <c r="D3" s="40" t="s">
        <v>126</v>
      </c>
      <c r="E3" s="57" t="s">
        <v>153</v>
      </c>
      <c r="F3" s="57" t="s">
        <v>127</v>
      </c>
      <c r="G3" s="60" t="s">
        <v>1</v>
      </c>
      <c r="H3" s="60"/>
      <c r="I3" s="60"/>
      <c r="J3" s="61" t="s">
        <v>2</v>
      </c>
      <c r="K3" s="62"/>
      <c r="L3" s="62"/>
      <c r="M3" s="62"/>
      <c r="N3" s="62"/>
      <c r="O3" s="62"/>
      <c r="P3" s="63" t="s">
        <v>3</v>
      </c>
      <c r="Q3" s="63"/>
      <c r="R3" s="63"/>
      <c r="S3" s="63"/>
      <c r="T3" s="63"/>
      <c r="U3" s="63"/>
      <c r="V3" s="5" t="s">
        <v>4</v>
      </c>
      <c r="W3" s="24" t="s">
        <v>128</v>
      </c>
      <c r="X3" s="64" t="s">
        <v>5</v>
      </c>
      <c r="Y3" s="64"/>
      <c r="Z3" s="64"/>
      <c r="AA3" s="64"/>
      <c r="AB3" s="64"/>
      <c r="AC3" s="64"/>
      <c r="AD3" s="64"/>
      <c r="AE3" s="64"/>
      <c r="AF3" s="24" t="s">
        <v>129</v>
      </c>
      <c r="AG3" s="56" t="s">
        <v>130</v>
      </c>
      <c r="AH3" s="34" t="s">
        <v>131</v>
      </c>
      <c r="AI3" s="35"/>
      <c r="AJ3" s="35"/>
      <c r="AK3" s="35"/>
      <c r="AL3" s="35"/>
      <c r="AM3" s="35"/>
      <c r="AN3" s="36"/>
      <c r="AO3" s="65" t="s">
        <v>132</v>
      </c>
      <c r="AP3" s="66"/>
      <c r="AQ3" s="67"/>
      <c r="AR3" s="37" t="s">
        <v>133</v>
      </c>
      <c r="AS3" s="40" t="s">
        <v>6</v>
      </c>
    </row>
    <row r="4" spans="1:45" x14ac:dyDescent="0.15">
      <c r="A4" s="91"/>
      <c r="B4" s="92"/>
      <c r="C4" s="58"/>
      <c r="D4" s="41"/>
      <c r="E4" s="58"/>
      <c r="F4" s="58"/>
      <c r="G4" s="52" t="s">
        <v>7</v>
      </c>
      <c r="H4" s="52"/>
      <c r="I4" s="52"/>
      <c r="J4" s="56" t="s">
        <v>8</v>
      </c>
      <c r="K4" s="56"/>
      <c r="L4" s="56"/>
      <c r="M4" s="56" t="s">
        <v>9</v>
      </c>
      <c r="N4" s="56"/>
      <c r="O4" s="56"/>
      <c r="P4" s="56" t="s">
        <v>8</v>
      </c>
      <c r="Q4" s="56"/>
      <c r="R4" s="56"/>
      <c r="S4" s="56" t="s">
        <v>9</v>
      </c>
      <c r="T4" s="56"/>
      <c r="U4" s="56"/>
      <c r="V4" s="52" t="s">
        <v>7</v>
      </c>
      <c r="W4" s="52" t="s">
        <v>7</v>
      </c>
      <c r="X4" s="56" t="s">
        <v>8</v>
      </c>
      <c r="Y4" s="56" t="s">
        <v>10</v>
      </c>
      <c r="Z4" s="56"/>
      <c r="AA4" s="56"/>
      <c r="AB4" s="56" t="s">
        <v>9</v>
      </c>
      <c r="AC4" s="56" t="s">
        <v>10</v>
      </c>
      <c r="AD4" s="56"/>
      <c r="AE4" s="56"/>
      <c r="AF4" s="56" t="s">
        <v>134</v>
      </c>
      <c r="AG4" s="56"/>
      <c r="AH4" s="37" t="s">
        <v>135</v>
      </c>
      <c r="AI4" s="34" t="s">
        <v>136</v>
      </c>
      <c r="AJ4" s="36"/>
      <c r="AK4" s="34" t="s">
        <v>137</v>
      </c>
      <c r="AL4" s="36"/>
      <c r="AM4" s="34" t="s">
        <v>138</v>
      </c>
      <c r="AN4" s="36"/>
      <c r="AO4" s="68" t="s">
        <v>139</v>
      </c>
      <c r="AP4" s="69" t="s">
        <v>140</v>
      </c>
      <c r="AQ4" s="69" t="s">
        <v>141</v>
      </c>
      <c r="AR4" s="38"/>
      <c r="AS4" s="41"/>
    </row>
    <row r="5" spans="1:45" x14ac:dyDescent="0.15">
      <c r="A5" s="91"/>
      <c r="B5" s="92"/>
      <c r="C5" s="58"/>
      <c r="D5" s="41"/>
      <c r="E5" s="58"/>
      <c r="F5" s="58"/>
      <c r="G5" s="54" t="s">
        <v>11</v>
      </c>
      <c r="H5" s="54" t="s">
        <v>12</v>
      </c>
      <c r="I5" s="54" t="s">
        <v>13</v>
      </c>
      <c r="J5" s="54" t="s">
        <v>11</v>
      </c>
      <c r="K5" s="54" t="s">
        <v>12</v>
      </c>
      <c r="L5" s="54" t="s">
        <v>13</v>
      </c>
      <c r="M5" s="54" t="s">
        <v>11</v>
      </c>
      <c r="N5" s="54" t="s">
        <v>12</v>
      </c>
      <c r="O5" s="54" t="s">
        <v>13</v>
      </c>
      <c r="P5" s="52" t="s">
        <v>11</v>
      </c>
      <c r="Q5" s="52" t="s">
        <v>12</v>
      </c>
      <c r="R5" s="52" t="s">
        <v>13</v>
      </c>
      <c r="S5" s="52" t="s">
        <v>11</v>
      </c>
      <c r="T5" s="52" t="s">
        <v>12</v>
      </c>
      <c r="U5" s="52" t="s">
        <v>13</v>
      </c>
      <c r="V5" s="52"/>
      <c r="W5" s="52"/>
      <c r="X5" s="56"/>
      <c r="Y5" s="53" t="s">
        <v>14</v>
      </c>
      <c r="Z5" s="53" t="s">
        <v>15</v>
      </c>
      <c r="AA5" s="53" t="s">
        <v>16</v>
      </c>
      <c r="AB5" s="56"/>
      <c r="AC5" s="53" t="s">
        <v>14</v>
      </c>
      <c r="AD5" s="53" t="s">
        <v>15</v>
      </c>
      <c r="AE5" s="53" t="s">
        <v>16</v>
      </c>
      <c r="AF5" s="56"/>
      <c r="AG5" s="56"/>
      <c r="AH5" s="38"/>
      <c r="AI5" s="37" t="s">
        <v>142</v>
      </c>
      <c r="AJ5" s="37" t="s">
        <v>143</v>
      </c>
      <c r="AK5" s="37" t="s">
        <v>142</v>
      </c>
      <c r="AL5" s="37" t="s">
        <v>143</v>
      </c>
      <c r="AM5" s="37" t="s">
        <v>142</v>
      </c>
      <c r="AN5" s="37" t="s">
        <v>143</v>
      </c>
      <c r="AO5" s="70"/>
      <c r="AP5" s="71"/>
      <c r="AQ5" s="71"/>
      <c r="AR5" s="38"/>
      <c r="AS5" s="41"/>
    </row>
    <row r="6" spans="1:45" x14ac:dyDescent="0.15">
      <c r="A6" s="93"/>
      <c r="B6" s="94"/>
      <c r="C6" s="59"/>
      <c r="D6" s="42"/>
      <c r="E6" s="59"/>
      <c r="F6" s="59"/>
      <c r="G6" s="55"/>
      <c r="H6" s="55"/>
      <c r="I6" s="55"/>
      <c r="J6" s="55"/>
      <c r="K6" s="55"/>
      <c r="L6" s="55"/>
      <c r="M6" s="55"/>
      <c r="N6" s="55"/>
      <c r="O6" s="55"/>
      <c r="P6" s="52"/>
      <c r="Q6" s="52"/>
      <c r="R6" s="52"/>
      <c r="S6" s="52"/>
      <c r="T6" s="52"/>
      <c r="U6" s="52"/>
      <c r="V6" s="52"/>
      <c r="W6" s="52"/>
      <c r="X6" s="56"/>
      <c r="Y6" s="53" t="s">
        <v>14</v>
      </c>
      <c r="Z6" s="53" t="s">
        <v>15</v>
      </c>
      <c r="AA6" s="53" t="s">
        <v>16</v>
      </c>
      <c r="AB6" s="56"/>
      <c r="AC6" s="53"/>
      <c r="AD6" s="53"/>
      <c r="AE6" s="53"/>
      <c r="AF6" s="56"/>
      <c r="AG6" s="56"/>
      <c r="AH6" s="39"/>
      <c r="AI6" s="39"/>
      <c r="AJ6" s="39"/>
      <c r="AK6" s="39"/>
      <c r="AL6" s="39"/>
      <c r="AM6" s="39"/>
      <c r="AN6" s="39"/>
      <c r="AO6" s="72"/>
      <c r="AP6" s="73"/>
      <c r="AQ6" s="73"/>
      <c r="AR6" s="39"/>
      <c r="AS6" s="42"/>
    </row>
    <row r="7" spans="1:45" ht="14.25" x14ac:dyDescent="0.15">
      <c r="A7" s="49" t="s">
        <v>17</v>
      </c>
      <c r="B7" s="50"/>
      <c r="C7" s="50"/>
      <c r="D7" s="51"/>
      <c r="E7" s="28"/>
      <c r="F7" s="27"/>
      <c r="G7" s="8">
        <f>G8+G81+G108</f>
        <v>799</v>
      </c>
      <c r="H7" s="8">
        <f t="shared" ref="H7:AF7" si="0">H8+H81+H108</f>
        <v>96</v>
      </c>
      <c r="I7" s="8">
        <f t="shared" si="0"/>
        <v>703</v>
      </c>
      <c r="J7" s="8">
        <f t="shared" si="0"/>
        <v>39042</v>
      </c>
      <c r="K7" s="8">
        <f t="shared" si="0"/>
        <v>3256</v>
      </c>
      <c r="L7" s="8">
        <f t="shared" si="0"/>
        <v>35786</v>
      </c>
      <c r="M7" s="8">
        <f t="shared" si="0"/>
        <v>43424</v>
      </c>
      <c r="N7" s="8">
        <f t="shared" si="0"/>
        <v>3674</v>
      </c>
      <c r="O7" s="8">
        <f t="shared" si="0"/>
        <v>39750</v>
      </c>
      <c r="P7" s="8">
        <f t="shared" si="0"/>
        <v>16732</v>
      </c>
      <c r="Q7" s="8">
        <f t="shared" si="0"/>
        <v>2278</v>
      </c>
      <c r="R7" s="8">
        <f t="shared" si="0"/>
        <v>14454</v>
      </c>
      <c r="S7" s="8">
        <f t="shared" si="0"/>
        <v>18718</v>
      </c>
      <c r="T7" s="8">
        <f t="shared" si="0"/>
        <v>2572</v>
      </c>
      <c r="U7" s="8">
        <f t="shared" si="0"/>
        <v>16146</v>
      </c>
      <c r="V7" s="8">
        <f t="shared" si="0"/>
        <v>1215</v>
      </c>
      <c r="W7" s="8">
        <f t="shared" si="0"/>
        <v>29062</v>
      </c>
      <c r="X7" s="8">
        <f t="shared" si="0"/>
        <v>204479</v>
      </c>
      <c r="Y7" s="8">
        <f t="shared" si="0"/>
        <v>67168</v>
      </c>
      <c r="Z7" s="8">
        <f t="shared" si="0"/>
        <v>68648</v>
      </c>
      <c r="AA7" s="8">
        <f t="shared" si="0"/>
        <v>68663</v>
      </c>
      <c r="AB7" s="8">
        <f t="shared" si="0"/>
        <v>210104</v>
      </c>
      <c r="AC7" s="8">
        <f t="shared" si="0"/>
        <v>80298</v>
      </c>
      <c r="AD7" s="8">
        <f t="shared" si="0"/>
        <v>42270</v>
      </c>
      <c r="AE7" s="8">
        <f t="shared" si="0"/>
        <v>87536</v>
      </c>
      <c r="AF7" s="8">
        <f t="shared" si="0"/>
        <v>737</v>
      </c>
      <c r="AG7" s="8">
        <f>AG8+AG81+AG108</f>
        <v>13992.67</v>
      </c>
      <c r="AH7" s="8">
        <f t="shared" ref="AH7:AQ7" si="1">AH8+AH81+AH108</f>
        <v>1882.0300000000002</v>
      </c>
      <c r="AI7" s="8">
        <f t="shared" si="1"/>
        <v>4489</v>
      </c>
      <c r="AJ7" s="8">
        <f t="shared" si="1"/>
        <v>545.17999999999995</v>
      </c>
      <c r="AK7" s="8">
        <f t="shared" si="1"/>
        <v>551</v>
      </c>
      <c r="AL7" s="8">
        <f t="shared" si="1"/>
        <v>1234.3200000000002</v>
      </c>
      <c r="AM7" s="8">
        <f t="shared" si="1"/>
        <v>184</v>
      </c>
      <c r="AN7" s="8">
        <f t="shared" si="1"/>
        <v>102.53</v>
      </c>
      <c r="AO7" s="8">
        <f t="shared" si="1"/>
        <v>87</v>
      </c>
      <c r="AP7" s="8">
        <f t="shared" si="1"/>
        <v>0</v>
      </c>
      <c r="AQ7" s="8">
        <f t="shared" si="1"/>
        <v>87</v>
      </c>
      <c r="AR7" s="74">
        <f t="shared" ref="AR7:AR70" si="2">AG7+AH7+AO7</f>
        <v>15961.7</v>
      </c>
      <c r="AS7" s="6"/>
    </row>
    <row r="8" spans="1:45" ht="14.25" x14ac:dyDescent="0.15">
      <c r="A8" s="43" t="s">
        <v>18</v>
      </c>
      <c r="B8" s="44"/>
      <c r="C8" s="44"/>
      <c r="D8" s="45"/>
      <c r="E8" s="26"/>
      <c r="F8" s="25"/>
      <c r="G8" s="9">
        <f>G9+G12+G15+G18+G21+G24+G27+G30+G33+G36+G39+G42+G45+G48+G52+G51+G55+G56+G57+SUM(G60:G80)</f>
        <v>799</v>
      </c>
      <c r="H8" s="9">
        <f t="shared" ref="H8:AF8" si="3">H9+H12+H15+H18+H21+H24+H27+H30+H33+H36+H39+H42+H45+H48+H52+H51+H55+H56+H57+SUM(H60:H80)</f>
        <v>96</v>
      </c>
      <c r="I8" s="9">
        <f t="shared" si="3"/>
        <v>703</v>
      </c>
      <c r="J8" s="9">
        <f t="shared" si="3"/>
        <v>38903</v>
      </c>
      <c r="K8" s="9">
        <f t="shared" si="3"/>
        <v>3256</v>
      </c>
      <c r="L8" s="9">
        <f t="shared" si="3"/>
        <v>35647</v>
      </c>
      <c r="M8" s="9">
        <f t="shared" si="3"/>
        <v>43262</v>
      </c>
      <c r="N8" s="9">
        <f t="shared" si="3"/>
        <v>3674</v>
      </c>
      <c r="O8" s="9">
        <f t="shared" si="3"/>
        <v>39588</v>
      </c>
      <c r="P8" s="9">
        <f t="shared" si="3"/>
        <v>16676</v>
      </c>
      <c r="Q8" s="9">
        <f t="shared" si="3"/>
        <v>2278</v>
      </c>
      <c r="R8" s="9">
        <f t="shared" si="3"/>
        <v>14398</v>
      </c>
      <c r="S8" s="9">
        <f t="shared" si="3"/>
        <v>18652</v>
      </c>
      <c r="T8" s="9">
        <f t="shared" si="3"/>
        <v>2572</v>
      </c>
      <c r="U8" s="9">
        <f t="shared" si="3"/>
        <v>16080</v>
      </c>
      <c r="V8" s="9">
        <f t="shared" si="3"/>
        <v>1046</v>
      </c>
      <c r="W8" s="9">
        <f t="shared" si="3"/>
        <v>22148</v>
      </c>
      <c r="X8" s="9">
        <f t="shared" si="3"/>
        <v>156217</v>
      </c>
      <c r="Y8" s="9">
        <f t="shared" si="3"/>
        <v>52044</v>
      </c>
      <c r="Z8" s="9">
        <f t="shared" si="3"/>
        <v>52073</v>
      </c>
      <c r="AA8" s="9">
        <f t="shared" si="3"/>
        <v>52100</v>
      </c>
      <c r="AB8" s="9">
        <f t="shared" si="3"/>
        <v>159252</v>
      </c>
      <c r="AC8" s="9">
        <f t="shared" si="3"/>
        <v>60382</v>
      </c>
      <c r="AD8" s="9">
        <f t="shared" si="3"/>
        <v>32193</v>
      </c>
      <c r="AE8" s="9">
        <f t="shared" si="3"/>
        <v>66677</v>
      </c>
      <c r="AF8" s="9">
        <f t="shared" si="3"/>
        <v>737</v>
      </c>
      <c r="AG8" s="9">
        <f>AG9+AG12+AG15+AG18+AG21+AG24+AG27+AG30+AG33+AG36+AG39+AG42+AG45+AG48+AG52+AG51+AG55+AG56+AG57+SUM(AG60:AG80)</f>
        <v>10948.67</v>
      </c>
      <c r="AH8" s="9">
        <f t="shared" ref="AH8:AM8" si="4">AH9+AH12+AH15+AH18+AH21+AH24+AH27+AH30+AH33+AH36+AH39+AH42+AH45+AH48+AH52+AH51+AH55+AH56+AH57+SUM(AH60:AH80)</f>
        <v>1406.2500000000002</v>
      </c>
      <c r="AI8" s="9">
        <f t="shared" si="4"/>
        <v>2849</v>
      </c>
      <c r="AJ8" s="9">
        <f t="shared" si="4"/>
        <v>371.85999999999996</v>
      </c>
      <c r="AK8" s="9">
        <f t="shared" si="4"/>
        <v>418</v>
      </c>
      <c r="AL8" s="9">
        <f t="shared" si="4"/>
        <v>978.98000000000013</v>
      </c>
      <c r="AM8" s="9">
        <f t="shared" si="4"/>
        <v>92</v>
      </c>
      <c r="AN8" s="9">
        <f>AN9+AN12+AN15+AN18+AN21+AN24+AN27+AN30+AN33+AN36+AN39+AN42+AN45+AN48+AN52+AN51+AN55+AN56+AN57+SUM(AN60:AN80)</f>
        <v>55.410000000000004</v>
      </c>
      <c r="AO8" s="9">
        <f>AO9+AO12+AO15+AO18+AO21+AO24+AO27+AO30+AO33+AO36+AO39+AO42+AO45+AO48+AO52+AO51+AO55+AO56+AO57+SUM(AO60:AO80)</f>
        <v>78</v>
      </c>
      <c r="AP8" s="9">
        <f>AP9+AP12+AP15+AP18+AP21+AP24+AP27+AP30+AP33+AP36+AP39+AP42+AP45+AP48+AP52+AP51+AP55+AP56+AP57+SUM(AP60:AP80)</f>
        <v>0</v>
      </c>
      <c r="AQ8" s="9">
        <f>AQ9+AQ12+AQ15+AQ18+AQ21+AQ24+AQ27+AQ30+AQ33+AQ36+AQ39+AQ42+AQ45+AQ48+AQ52+AQ51+AQ55+AQ56+AQ57+SUM(AQ60:AQ80)</f>
        <v>78</v>
      </c>
      <c r="AR8" s="74">
        <f t="shared" si="2"/>
        <v>12432.92</v>
      </c>
      <c r="AS8" s="6"/>
    </row>
    <row r="9" spans="1:45" ht="22.5" x14ac:dyDescent="0.15">
      <c r="A9" s="75" t="s">
        <v>144</v>
      </c>
      <c r="B9" s="76"/>
      <c r="C9" s="30" t="s">
        <v>19</v>
      </c>
      <c r="D9" s="30"/>
      <c r="E9" s="30"/>
      <c r="F9" s="29"/>
      <c r="G9" s="30">
        <f>SUM(G10:G11)</f>
        <v>0</v>
      </c>
      <c r="H9" s="30">
        <f t="shared" ref="H9:AF9" si="5">SUM(H10:H11)</f>
        <v>0</v>
      </c>
      <c r="I9" s="30">
        <f t="shared" si="5"/>
        <v>0</v>
      </c>
      <c r="J9" s="30">
        <f t="shared" si="5"/>
        <v>39</v>
      </c>
      <c r="K9" s="30">
        <f t="shared" si="5"/>
        <v>0</v>
      </c>
      <c r="L9" s="30">
        <f t="shared" si="5"/>
        <v>39</v>
      </c>
      <c r="M9" s="30">
        <f t="shared" si="5"/>
        <v>42</v>
      </c>
      <c r="N9" s="30">
        <f t="shared" si="5"/>
        <v>0</v>
      </c>
      <c r="O9" s="30">
        <f t="shared" si="5"/>
        <v>42</v>
      </c>
      <c r="P9" s="30">
        <f t="shared" si="5"/>
        <v>15</v>
      </c>
      <c r="Q9" s="30">
        <f t="shared" si="5"/>
        <v>0</v>
      </c>
      <c r="R9" s="30">
        <f t="shared" si="5"/>
        <v>15</v>
      </c>
      <c r="S9" s="30">
        <f t="shared" si="5"/>
        <v>17</v>
      </c>
      <c r="T9" s="30">
        <f t="shared" si="5"/>
        <v>0</v>
      </c>
      <c r="U9" s="30">
        <f t="shared" si="5"/>
        <v>17</v>
      </c>
      <c r="V9" s="30">
        <f t="shared" si="5"/>
        <v>0</v>
      </c>
      <c r="W9" s="30">
        <f t="shared" si="5"/>
        <v>0</v>
      </c>
      <c r="X9" s="30">
        <f t="shared" si="5"/>
        <v>0</v>
      </c>
      <c r="Y9" s="30">
        <f t="shared" si="5"/>
        <v>0</v>
      </c>
      <c r="Z9" s="30">
        <f t="shared" si="5"/>
        <v>0</v>
      </c>
      <c r="AA9" s="30">
        <f t="shared" si="5"/>
        <v>0</v>
      </c>
      <c r="AB9" s="30">
        <f t="shared" si="5"/>
        <v>0</v>
      </c>
      <c r="AC9" s="30">
        <f t="shared" si="5"/>
        <v>0</v>
      </c>
      <c r="AD9" s="30">
        <f t="shared" si="5"/>
        <v>0</v>
      </c>
      <c r="AE9" s="30">
        <f t="shared" si="5"/>
        <v>0</v>
      </c>
      <c r="AF9" s="30">
        <f t="shared" si="5"/>
        <v>0</v>
      </c>
      <c r="AG9" s="30">
        <f>SUM(AG10:AG11)</f>
        <v>0</v>
      </c>
      <c r="AH9" s="30">
        <f t="shared" ref="AH9:AN9" si="6">SUM(AH10:AH11)</f>
        <v>0</v>
      </c>
      <c r="AI9" s="30">
        <f t="shared" si="6"/>
        <v>0</v>
      </c>
      <c r="AJ9" s="30">
        <f t="shared" si="6"/>
        <v>0</v>
      </c>
      <c r="AK9" s="30">
        <f t="shared" si="6"/>
        <v>0</v>
      </c>
      <c r="AL9" s="30">
        <f t="shared" si="6"/>
        <v>0</v>
      </c>
      <c r="AM9" s="30">
        <f t="shared" si="6"/>
        <v>0</v>
      </c>
      <c r="AN9" s="30">
        <f t="shared" si="6"/>
        <v>0</v>
      </c>
      <c r="AO9" s="30">
        <f>AP9+AQ9</f>
        <v>0</v>
      </c>
      <c r="AP9" s="30"/>
      <c r="AQ9" s="30"/>
      <c r="AR9" s="74">
        <f t="shared" si="2"/>
        <v>0</v>
      </c>
      <c r="AS9" s="6"/>
    </row>
    <row r="10" spans="1:45" ht="22.5" x14ac:dyDescent="0.15">
      <c r="A10" s="77"/>
      <c r="B10" s="78"/>
      <c r="C10" s="10" t="s">
        <v>20</v>
      </c>
      <c r="D10" s="11" t="s">
        <v>145</v>
      </c>
      <c r="E10" s="11" t="s">
        <v>146</v>
      </c>
      <c r="F10" s="12" t="s">
        <v>147</v>
      </c>
      <c r="G10" s="11">
        <f>H10+I10</f>
        <v>0</v>
      </c>
      <c r="H10" s="11">
        <v>0</v>
      </c>
      <c r="I10" s="11">
        <v>0</v>
      </c>
      <c r="J10" s="11">
        <f>K10+L10</f>
        <v>23</v>
      </c>
      <c r="K10" s="11">
        <v>0</v>
      </c>
      <c r="L10" s="11">
        <v>23</v>
      </c>
      <c r="M10" s="11">
        <f>N10+O10</f>
        <v>27</v>
      </c>
      <c r="N10" s="11">
        <v>0</v>
      </c>
      <c r="O10" s="11">
        <v>27</v>
      </c>
      <c r="P10" s="11">
        <f>Q10+R10</f>
        <v>9</v>
      </c>
      <c r="Q10" s="11">
        <v>0</v>
      </c>
      <c r="R10" s="11">
        <v>9</v>
      </c>
      <c r="S10" s="11">
        <f>T10+U10</f>
        <v>11</v>
      </c>
      <c r="T10" s="11">
        <v>0</v>
      </c>
      <c r="U10" s="11">
        <v>11</v>
      </c>
      <c r="V10" s="11">
        <v>0</v>
      </c>
      <c r="W10" s="11">
        <v>0</v>
      </c>
      <c r="X10" s="11">
        <v>0</v>
      </c>
      <c r="Y10" s="11">
        <v>0</v>
      </c>
      <c r="Z10" s="11">
        <v>0</v>
      </c>
      <c r="AA10" s="11">
        <v>0</v>
      </c>
      <c r="AB10" s="11">
        <v>0</v>
      </c>
      <c r="AC10" s="11">
        <v>0</v>
      </c>
      <c r="AD10" s="11">
        <v>0</v>
      </c>
      <c r="AE10" s="11">
        <v>0</v>
      </c>
      <c r="AF10" s="11"/>
      <c r="AG10" s="11">
        <f>VLOOKUP(C10,[1]参阅件1高校奖助学金总表!$B$11:$W$171,22,0)</f>
        <v>0</v>
      </c>
      <c r="AH10" s="11"/>
      <c r="AI10" s="11"/>
      <c r="AJ10" s="11"/>
      <c r="AK10" s="11"/>
      <c r="AL10" s="11"/>
      <c r="AM10" s="11"/>
      <c r="AN10" s="11"/>
      <c r="AO10" s="30">
        <f t="shared" ref="AO10:AO73" si="7">AP10+AQ10</f>
        <v>0</v>
      </c>
      <c r="AP10" s="11"/>
      <c r="AQ10" s="11"/>
      <c r="AR10" s="74">
        <f t="shared" si="2"/>
        <v>0</v>
      </c>
      <c r="AS10" s="13"/>
    </row>
    <row r="11" spans="1:45" ht="22.5" x14ac:dyDescent="0.15">
      <c r="A11" s="77"/>
      <c r="B11" s="78"/>
      <c r="C11" s="10" t="s">
        <v>21</v>
      </c>
      <c r="D11" s="11" t="s">
        <v>145</v>
      </c>
      <c r="E11" s="11" t="s">
        <v>146</v>
      </c>
      <c r="F11" s="12" t="s">
        <v>147</v>
      </c>
      <c r="G11" s="11">
        <f>H11+I11</f>
        <v>0</v>
      </c>
      <c r="H11" s="11">
        <v>0</v>
      </c>
      <c r="I11" s="11">
        <v>0</v>
      </c>
      <c r="J11" s="11">
        <f>K11+L11</f>
        <v>16</v>
      </c>
      <c r="K11" s="11">
        <v>0</v>
      </c>
      <c r="L11" s="11">
        <v>16</v>
      </c>
      <c r="M11" s="11">
        <f>N11+O11</f>
        <v>15</v>
      </c>
      <c r="N11" s="11">
        <v>0</v>
      </c>
      <c r="O11" s="11">
        <v>15</v>
      </c>
      <c r="P11" s="11">
        <f>Q11+R11</f>
        <v>6</v>
      </c>
      <c r="Q11" s="11">
        <v>0</v>
      </c>
      <c r="R11" s="11">
        <v>6</v>
      </c>
      <c r="S11" s="11">
        <f>T11+U11</f>
        <v>6</v>
      </c>
      <c r="T11" s="11">
        <v>0</v>
      </c>
      <c r="U11" s="11">
        <v>6</v>
      </c>
      <c r="V11" s="11">
        <v>0</v>
      </c>
      <c r="W11" s="11">
        <v>0</v>
      </c>
      <c r="X11" s="11">
        <v>0</v>
      </c>
      <c r="Y11" s="11">
        <v>0</v>
      </c>
      <c r="Z11" s="11">
        <v>0</v>
      </c>
      <c r="AA11" s="11">
        <v>0</v>
      </c>
      <c r="AB11" s="11">
        <v>0</v>
      </c>
      <c r="AC11" s="11">
        <v>0</v>
      </c>
      <c r="AD11" s="11">
        <v>0</v>
      </c>
      <c r="AE11" s="11">
        <v>0</v>
      </c>
      <c r="AF11" s="11"/>
      <c r="AG11" s="11">
        <f>VLOOKUP(C11,[1]参阅件1高校奖助学金总表!$B$11:$W$171,22,0)</f>
        <v>0</v>
      </c>
      <c r="AH11" s="11"/>
      <c r="AI11" s="11"/>
      <c r="AJ11" s="11"/>
      <c r="AK11" s="11"/>
      <c r="AL11" s="11"/>
      <c r="AM11" s="11"/>
      <c r="AN11" s="11"/>
      <c r="AO11" s="30">
        <f t="shared" si="7"/>
        <v>0</v>
      </c>
      <c r="AP11" s="11"/>
      <c r="AQ11" s="11"/>
      <c r="AR11" s="74">
        <f t="shared" si="2"/>
        <v>0</v>
      </c>
      <c r="AS11" s="14"/>
    </row>
    <row r="12" spans="1:45" x14ac:dyDescent="0.15">
      <c r="A12" s="77"/>
      <c r="B12" s="78"/>
      <c r="C12" s="30" t="s">
        <v>11</v>
      </c>
      <c r="D12" s="30"/>
      <c r="E12" s="30"/>
      <c r="F12" s="29"/>
      <c r="G12" s="30">
        <f>SUM(G13:G14)</f>
        <v>130</v>
      </c>
      <c r="H12" s="30">
        <f t="shared" ref="H12:AF12" si="8">SUM(H13:H14)</f>
        <v>14</v>
      </c>
      <c r="I12" s="30">
        <f t="shared" si="8"/>
        <v>116</v>
      </c>
      <c r="J12" s="30">
        <f t="shared" si="8"/>
        <v>6524</v>
      </c>
      <c r="K12" s="30">
        <f t="shared" si="8"/>
        <v>492</v>
      </c>
      <c r="L12" s="30">
        <f t="shared" si="8"/>
        <v>6032</v>
      </c>
      <c r="M12" s="30">
        <f t="shared" si="8"/>
        <v>6959</v>
      </c>
      <c r="N12" s="30">
        <f t="shared" si="8"/>
        <v>538</v>
      </c>
      <c r="O12" s="30">
        <f t="shared" si="8"/>
        <v>6421</v>
      </c>
      <c r="P12" s="30">
        <f t="shared" si="8"/>
        <v>2781</v>
      </c>
      <c r="Q12" s="30">
        <f t="shared" si="8"/>
        <v>344</v>
      </c>
      <c r="R12" s="30">
        <f t="shared" si="8"/>
        <v>2437</v>
      </c>
      <c r="S12" s="30">
        <f t="shared" si="8"/>
        <v>2985</v>
      </c>
      <c r="T12" s="30">
        <f t="shared" si="8"/>
        <v>377</v>
      </c>
      <c r="U12" s="30">
        <f t="shared" si="8"/>
        <v>2608</v>
      </c>
      <c r="V12" s="30">
        <f t="shared" si="8"/>
        <v>52</v>
      </c>
      <c r="W12" s="30">
        <f t="shared" si="8"/>
        <v>960</v>
      </c>
      <c r="X12" s="30">
        <f t="shared" si="8"/>
        <v>6536</v>
      </c>
      <c r="Y12" s="30">
        <f t="shared" si="8"/>
        <v>2293</v>
      </c>
      <c r="Z12" s="30">
        <f t="shared" si="8"/>
        <v>2094</v>
      </c>
      <c r="AA12" s="30">
        <f t="shared" si="8"/>
        <v>2149</v>
      </c>
      <c r="AB12" s="30">
        <f t="shared" si="8"/>
        <v>6477</v>
      </c>
      <c r="AC12" s="30">
        <f t="shared" si="8"/>
        <v>2159</v>
      </c>
      <c r="AD12" s="30">
        <f t="shared" si="8"/>
        <v>1406</v>
      </c>
      <c r="AE12" s="30">
        <f t="shared" si="8"/>
        <v>2912</v>
      </c>
      <c r="AF12" s="30">
        <f t="shared" si="8"/>
        <v>0</v>
      </c>
      <c r="AG12" s="30">
        <f>SUM(AG13:AG14)</f>
        <v>44.95999999999998</v>
      </c>
      <c r="AH12" s="30">
        <f t="shared" ref="AH12:AQ12" si="9">SUM(AH13:AH14)</f>
        <v>23.78</v>
      </c>
      <c r="AI12" s="30">
        <v>66</v>
      </c>
      <c r="AJ12" s="30">
        <v>11.41</v>
      </c>
      <c r="AK12" s="30">
        <v>4</v>
      </c>
      <c r="AL12" s="30">
        <v>10.370000000000001</v>
      </c>
      <c r="AM12" s="30">
        <v>2</v>
      </c>
      <c r="AN12" s="30">
        <v>2</v>
      </c>
      <c r="AO12" s="30">
        <f t="shared" si="9"/>
        <v>5</v>
      </c>
      <c r="AP12" s="30">
        <f t="shared" si="9"/>
        <v>0</v>
      </c>
      <c r="AQ12" s="30">
        <f t="shared" si="9"/>
        <v>5</v>
      </c>
      <c r="AR12" s="74">
        <f t="shared" si="2"/>
        <v>73.739999999999981</v>
      </c>
      <c r="AS12" s="14"/>
    </row>
    <row r="13" spans="1:45" ht="22.5" x14ac:dyDescent="0.15">
      <c r="A13" s="77"/>
      <c r="B13" s="78"/>
      <c r="C13" s="15" t="s">
        <v>22</v>
      </c>
      <c r="D13" s="11" t="s">
        <v>145</v>
      </c>
      <c r="E13" s="11" t="s">
        <v>146</v>
      </c>
      <c r="F13" s="12" t="s">
        <v>147</v>
      </c>
      <c r="G13" s="11">
        <f>H13+I13</f>
        <v>130</v>
      </c>
      <c r="H13" s="11">
        <v>14</v>
      </c>
      <c r="I13" s="11">
        <v>116</v>
      </c>
      <c r="J13" s="11">
        <f>K13+L13</f>
        <v>6524</v>
      </c>
      <c r="K13" s="11">
        <v>492</v>
      </c>
      <c r="L13" s="11">
        <v>6032</v>
      </c>
      <c r="M13" s="11">
        <f>N13+O13</f>
        <v>6959</v>
      </c>
      <c r="N13" s="11">
        <v>538</v>
      </c>
      <c r="O13" s="11">
        <v>6421</v>
      </c>
      <c r="P13" s="11">
        <f>Q13+R13</f>
        <v>2781</v>
      </c>
      <c r="Q13" s="11">
        <v>344</v>
      </c>
      <c r="R13" s="11">
        <v>2437</v>
      </c>
      <c r="S13" s="11">
        <f>T13+U13</f>
        <v>2985</v>
      </c>
      <c r="T13" s="11">
        <v>377</v>
      </c>
      <c r="U13" s="11">
        <v>2608</v>
      </c>
      <c r="V13" s="11">
        <v>43</v>
      </c>
      <c r="W13" s="11">
        <v>797</v>
      </c>
      <c r="X13" s="11">
        <v>5323</v>
      </c>
      <c r="Y13" s="11">
        <v>1891</v>
      </c>
      <c r="Z13" s="11">
        <v>1688</v>
      </c>
      <c r="AA13" s="11">
        <v>1744</v>
      </c>
      <c r="AB13" s="11">
        <v>5296</v>
      </c>
      <c r="AC13" s="11">
        <v>1765</v>
      </c>
      <c r="AD13" s="11">
        <v>1150</v>
      </c>
      <c r="AE13" s="11">
        <v>2381</v>
      </c>
      <c r="AF13" s="11"/>
      <c r="AG13" s="11">
        <v>0</v>
      </c>
      <c r="AH13" s="31">
        <f>AJ13+AL13+AN13</f>
        <v>11.94</v>
      </c>
      <c r="AI13" s="11">
        <v>44</v>
      </c>
      <c r="AJ13" s="11">
        <v>6.77</v>
      </c>
      <c r="AK13" s="11">
        <v>2</v>
      </c>
      <c r="AL13" s="11">
        <v>3.9700000000000006</v>
      </c>
      <c r="AM13" s="11">
        <v>1</v>
      </c>
      <c r="AN13" s="11">
        <v>1.2</v>
      </c>
      <c r="AO13" s="30">
        <f t="shared" si="7"/>
        <v>5</v>
      </c>
      <c r="AP13" s="11"/>
      <c r="AQ13" s="11">
        <v>5</v>
      </c>
      <c r="AR13" s="74">
        <f t="shared" si="2"/>
        <v>16.939999999999998</v>
      </c>
      <c r="AS13" s="16"/>
    </row>
    <row r="14" spans="1:45" ht="22.5" x14ac:dyDescent="0.15">
      <c r="A14" s="77"/>
      <c r="B14" s="78"/>
      <c r="C14" s="15" t="s">
        <v>23</v>
      </c>
      <c r="D14" s="11" t="s">
        <v>145</v>
      </c>
      <c r="E14" s="11" t="s">
        <v>146</v>
      </c>
      <c r="F14" s="12" t="s">
        <v>147</v>
      </c>
      <c r="G14" s="11">
        <f>H14+I14</f>
        <v>0</v>
      </c>
      <c r="H14" s="11">
        <v>0</v>
      </c>
      <c r="I14" s="11">
        <v>0</v>
      </c>
      <c r="J14" s="11">
        <f>K14+L14</f>
        <v>0</v>
      </c>
      <c r="K14" s="11">
        <v>0</v>
      </c>
      <c r="L14" s="11">
        <v>0</v>
      </c>
      <c r="M14" s="11">
        <f>N14+O14</f>
        <v>0</v>
      </c>
      <c r="N14" s="11">
        <v>0</v>
      </c>
      <c r="O14" s="11">
        <v>0</v>
      </c>
      <c r="P14" s="11">
        <f>Q14+R14</f>
        <v>0</v>
      </c>
      <c r="Q14" s="11">
        <v>0</v>
      </c>
      <c r="R14" s="11">
        <v>0</v>
      </c>
      <c r="S14" s="11">
        <f>T14+U14</f>
        <v>0</v>
      </c>
      <c r="T14" s="11">
        <v>0</v>
      </c>
      <c r="U14" s="11">
        <v>0</v>
      </c>
      <c r="V14" s="11">
        <v>9</v>
      </c>
      <c r="W14" s="11">
        <v>163</v>
      </c>
      <c r="X14" s="11">
        <v>1213</v>
      </c>
      <c r="Y14" s="11">
        <v>402</v>
      </c>
      <c r="Z14" s="11">
        <v>406</v>
      </c>
      <c r="AA14" s="11">
        <v>405</v>
      </c>
      <c r="AB14" s="11">
        <v>1181</v>
      </c>
      <c r="AC14" s="11">
        <v>394</v>
      </c>
      <c r="AD14" s="11">
        <v>256</v>
      </c>
      <c r="AE14" s="11">
        <v>531</v>
      </c>
      <c r="AF14" s="11"/>
      <c r="AG14" s="11">
        <f>VLOOKUP(C14,[1]参阅件1高校奖助学金总表!$B$11:$W$171,22,0)</f>
        <v>44.95999999999998</v>
      </c>
      <c r="AH14" s="31">
        <f>AJ14+AL14+AN14</f>
        <v>11.84</v>
      </c>
      <c r="AI14" s="11">
        <v>22</v>
      </c>
      <c r="AJ14" s="11">
        <v>4.6399999999999997</v>
      </c>
      <c r="AK14" s="11">
        <v>2</v>
      </c>
      <c r="AL14" s="11">
        <v>6.4</v>
      </c>
      <c r="AM14" s="11">
        <v>1</v>
      </c>
      <c r="AN14" s="11">
        <v>0.8</v>
      </c>
      <c r="AO14" s="30">
        <f t="shared" si="7"/>
        <v>0</v>
      </c>
      <c r="AP14" s="11"/>
      <c r="AQ14" s="11"/>
      <c r="AR14" s="74">
        <f t="shared" si="2"/>
        <v>56.799999999999983</v>
      </c>
      <c r="AS14" s="14"/>
    </row>
    <row r="15" spans="1:45" ht="14.25" x14ac:dyDescent="0.15">
      <c r="A15" s="77"/>
      <c r="B15" s="78"/>
      <c r="C15" s="30" t="s">
        <v>11</v>
      </c>
      <c r="D15" s="30"/>
      <c r="E15" s="30"/>
      <c r="F15" s="29"/>
      <c r="G15" s="30">
        <f>SUM(G16:G17)</f>
        <v>24</v>
      </c>
      <c r="H15" s="30">
        <f t="shared" ref="H15:AF15" si="10">SUM(H16:H17)</f>
        <v>1</v>
      </c>
      <c r="I15" s="30">
        <f t="shared" si="10"/>
        <v>23</v>
      </c>
      <c r="J15" s="30">
        <f t="shared" si="10"/>
        <v>1165</v>
      </c>
      <c r="K15" s="30">
        <f t="shared" si="10"/>
        <v>17</v>
      </c>
      <c r="L15" s="30">
        <f t="shared" si="10"/>
        <v>1148</v>
      </c>
      <c r="M15" s="30">
        <f t="shared" si="10"/>
        <v>1292</v>
      </c>
      <c r="N15" s="30">
        <f t="shared" si="10"/>
        <v>27</v>
      </c>
      <c r="O15" s="30">
        <f t="shared" si="10"/>
        <v>1265</v>
      </c>
      <c r="P15" s="30">
        <f t="shared" si="10"/>
        <v>476</v>
      </c>
      <c r="Q15" s="30">
        <f t="shared" si="10"/>
        <v>12</v>
      </c>
      <c r="R15" s="30">
        <f t="shared" si="10"/>
        <v>464</v>
      </c>
      <c r="S15" s="30">
        <f t="shared" si="10"/>
        <v>533</v>
      </c>
      <c r="T15" s="30">
        <f t="shared" si="10"/>
        <v>19</v>
      </c>
      <c r="U15" s="30">
        <f t="shared" si="10"/>
        <v>514</v>
      </c>
      <c r="V15" s="30">
        <f t="shared" si="10"/>
        <v>45</v>
      </c>
      <c r="W15" s="30">
        <f t="shared" si="10"/>
        <v>908</v>
      </c>
      <c r="X15" s="30">
        <f t="shared" si="10"/>
        <v>6350</v>
      </c>
      <c r="Y15" s="30">
        <f t="shared" si="10"/>
        <v>1842</v>
      </c>
      <c r="Z15" s="30">
        <f t="shared" si="10"/>
        <v>2254</v>
      </c>
      <c r="AA15" s="30">
        <f t="shared" si="10"/>
        <v>2254</v>
      </c>
      <c r="AB15" s="30">
        <f t="shared" si="10"/>
        <v>6234</v>
      </c>
      <c r="AC15" s="30">
        <f t="shared" si="10"/>
        <v>2870</v>
      </c>
      <c r="AD15" s="30">
        <f t="shared" si="10"/>
        <v>1095</v>
      </c>
      <c r="AE15" s="30">
        <f t="shared" si="10"/>
        <v>2269</v>
      </c>
      <c r="AF15" s="30">
        <f t="shared" si="10"/>
        <v>637</v>
      </c>
      <c r="AG15" s="30">
        <f>SUM(AG16:AG17)</f>
        <v>207.73000000000019</v>
      </c>
      <c r="AH15" s="30">
        <f t="shared" ref="AH15:AQ15" si="11">SUM(AH16:AH17)</f>
        <v>31.15</v>
      </c>
      <c r="AI15" s="30">
        <v>88</v>
      </c>
      <c r="AJ15" s="30">
        <v>14.190000000000001</v>
      </c>
      <c r="AK15" s="30">
        <v>3</v>
      </c>
      <c r="AL15" s="30">
        <v>13.760000000000002</v>
      </c>
      <c r="AM15" s="30">
        <v>5</v>
      </c>
      <c r="AN15" s="30">
        <v>3.2</v>
      </c>
      <c r="AO15" s="30">
        <f t="shared" si="11"/>
        <v>3</v>
      </c>
      <c r="AP15" s="30">
        <f t="shared" si="11"/>
        <v>0</v>
      </c>
      <c r="AQ15" s="30">
        <f t="shared" si="11"/>
        <v>3</v>
      </c>
      <c r="AR15" s="74">
        <f t="shared" si="2"/>
        <v>241.88000000000019</v>
      </c>
      <c r="AS15" s="6"/>
    </row>
    <row r="16" spans="1:45" ht="22.5" x14ac:dyDescent="0.15">
      <c r="A16" s="77"/>
      <c r="B16" s="78"/>
      <c r="C16" s="15" t="s">
        <v>24</v>
      </c>
      <c r="D16" s="11" t="s">
        <v>145</v>
      </c>
      <c r="E16" s="11" t="s">
        <v>146</v>
      </c>
      <c r="F16" s="12" t="s">
        <v>147</v>
      </c>
      <c r="G16" s="11">
        <f>H16+I16</f>
        <v>24</v>
      </c>
      <c r="H16" s="11">
        <v>1</v>
      </c>
      <c r="I16" s="11">
        <v>23</v>
      </c>
      <c r="J16" s="11">
        <f>K16+L16</f>
        <v>1165</v>
      </c>
      <c r="K16" s="11">
        <v>17</v>
      </c>
      <c r="L16" s="11">
        <v>1148</v>
      </c>
      <c r="M16" s="11">
        <f>N16+O16</f>
        <v>1292</v>
      </c>
      <c r="N16" s="11">
        <v>27</v>
      </c>
      <c r="O16" s="11">
        <v>1265</v>
      </c>
      <c r="P16" s="11">
        <f>Q16+R16</f>
        <v>476</v>
      </c>
      <c r="Q16" s="11">
        <v>12</v>
      </c>
      <c r="R16" s="11">
        <v>464</v>
      </c>
      <c r="S16" s="11">
        <f>T16+U16</f>
        <v>533</v>
      </c>
      <c r="T16" s="11">
        <v>19</v>
      </c>
      <c r="U16" s="11">
        <v>514</v>
      </c>
      <c r="V16" s="11">
        <v>34</v>
      </c>
      <c r="W16" s="11">
        <v>703</v>
      </c>
      <c r="X16" s="11">
        <v>4901</v>
      </c>
      <c r="Y16" s="11">
        <v>1403</v>
      </c>
      <c r="Z16" s="11">
        <v>1749</v>
      </c>
      <c r="AA16" s="11">
        <v>1749</v>
      </c>
      <c r="AB16" s="11">
        <v>4732</v>
      </c>
      <c r="AC16" s="11">
        <v>2369</v>
      </c>
      <c r="AD16" s="11">
        <v>769</v>
      </c>
      <c r="AE16" s="11">
        <v>1594</v>
      </c>
      <c r="AF16" s="11">
        <v>637</v>
      </c>
      <c r="AG16" s="11">
        <f>VLOOKUP(C16,[1]参阅件1高校奖助学金总表!$B$11:$W$171,22,0)</f>
        <v>129.04000000000019</v>
      </c>
      <c r="AH16" s="31">
        <f>AJ16+AL16+AN16</f>
        <v>14.35</v>
      </c>
      <c r="AI16" s="11">
        <v>56</v>
      </c>
      <c r="AJ16" s="11">
        <v>7.79</v>
      </c>
      <c r="AK16" s="11">
        <v>1</v>
      </c>
      <c r="AL16" s="11">
        <v>4.16</v>
      </c>
      <c r="AM16" s="11">
        <v>4</v>
      </c>
      <c r="AN16" s="11">
        <v>2.4</v>
      </c>
      <c r="AO16" s="30">
        <f t="shared" si="7"/>
        <v>3</v>
      </c>
      <c r="AP16" s="11"/>
      <c r="AQ16" s="11">
        <v>3</v>
      </c>
      <c r="AR16" s="74">
        <f t="shared" si="2"/>
        <v>146.39000000000019</v>
      </c>
      <c r="AS16" s="17" t="s">
        <v>25</v>
      </c>
    </row>
    <row r="17" spans="1:45" ht="22.5" x14ac:dyDescent="0.15">
      <c r="A17" s="77"/>
      <c r="B17" s="78"/>
      <c r="C17" s="15" t="s">
        <v>26</v>
      </c>
      <c r="D17" s="11" t="s">
        <v>145</v>
      </c>
      <c r="E17" s="11" t="s">
        <v>146</v>
      </c>
      <c r="F17" s="12" t="s">
        <v>147</v>
      </c>
      <c r="G17" s="11">
        <f>H17+I17</f>
        <v>0</v>
      </c>
      <c r="H17" s="11">
        <v>0</v>
      </c>
      <c r="I17" s="11">
        <v>0</v>
      </c>
      <c r="J17" s="11">
        <f>K17+L17</f>
        <v>0</v>
      </c>
      <c r="K17" s="11">
        <v>0</v>
      </c>
      <c r="L17" s="11">
        <v>0</v>
      </c>
      <c r="M17" s="11">
        <f>N17+O17</f>
        <v>0</v>
      </c>
      <c r="N17" s="11">
        <v>0</v>
      </c>
      <c r="O17" s="11">
        <v>0</v>
      </c>
      <c r="P17" s="11">
        <f>Q17+R17</f>
        <v>0</v>
      </c>
      <c r="Q17" s="11">
        <v>0</v>
      </c>
      <c r="R17" s="11">
        <v>0</v>
      </c>
      <c r="S17" s="11">
        <f>T17+U17</f>
        <v>0</v>
      </c>
      <c r="T17" s="11">
        <v>0</v>
      </c>
      <c r="U17" s="11">
        <v>0</v>
      </c>
      <c r="V17" s="11">
        <v>11</v>
      </c>
      <c r="W17" s="11">
        <v>205</v>
      </c>
      <c r="X17" s="11">
        <v>1449</v>
      </c>
      <c r="Y17" s="11">
        <v>439</v>
      </c>
      <c r="Z17" s="11">
        <v>505</v>
      </c>
      <c r="AA17" s="11">
        <v>505</v>
      </c>
      <c r="AB17" s="11">
        <v>1502</v>
      </c>
      <c r="AC17" s="11">
        <v>501</v>
      </c>
      <c r="AD17" s="11">
        <v>326</v>
      </c>
      <c r="AE17" s="11">
        <v>675</v>
      </c>
      <c r="AF17" s="11"/>
      <c r="AG17" s="11">
        <f>VLOOKUP(C17,[1]参阅件1高校奖助学金总表!$B$11:$W$171,22,0)</f>
        <v>78.69</v>
      </c>
      <c r="AH17" s="31">
        <f>AJ17+AL17+AN17</f>
        <v>16.8</v>
      </c>
      <c r="AI17" s="11">
        <v>32</v>
      </c>
      <c r="AJ17" s="11">
        <v>6.4</v>
      </c>
      <c r="AK17" s="11">
        <v>2</v>
      </c>
      <c r="AL17" s="11">
        <v>9.6000000000000014</v>
      </c>
      <c r="AM17" s="11">
        <v>1</v>
      </c>
      <c r="AN17" s="11">
        <v>0.8</v>
      </c>
      <c r="AO17" s="30">
        <f t="shared" si="7"/>
        <v>0</v>
      </c>
      <c r="AP17" s="11"/>
      <c r="AQ17" s="11"/>
      <c r="AR17" s="74">
        <f t="shared" si="2"/>
        <v>95.49</v>
      </c>
      <c r="AS17" s="14"/>
    </row>
    <row r="18" spans="1:45" ht="14.25" x14ac:dyDescent="0.15">
      <c r="A18" s="77"/>
      <c r="B18" s="78"/>
      <c r="C18" s="30" t="s">
        <v>11</v>
      </c>
      <c r="D18" s="30"/>
      <c r="E18" s="30"/>
      <c r="F18" s="29"/>
      <c r="G18" s="30">
        <f>SUM(G19:G20)</f>
        <v>56</v>
      </c>
      <c r="H18" s="30">
        <f t="shared" ref="H18:AF18" si="12">SUM(H19:H20)</f>
        <v>3</v>
      </c>
      <c r="I18" s="30">
        <f t="shared" si="12"/>
        <v>53</v>
      </c>
      <c r="J18" s="30">
        <f t="shared" si="12"/>
        <v>2843</v>
      </c>
      <c r="K18" s="30">
        <f t="shared" si="12"/>
        <v>83</v>
      </c>
      <c r="L18" s="30">
        <f t="shared" si="12"/>
        <v>2760</v>
      </c>
      <c r="M18" s="30">
        <f t="shared" si="12"/>
        <v>3088</v>
      </c>
      <c r="N18" s="30">
        <f t="shared" si="12"/>
        <v>116</v>
      </c>
      <c r="O18" s="30">
        <f t="shared" si="12"/>
        <v>2972</v>
      </c>
      <c r="P18" s="30">
        <f t="shared" si="12"/>
        <v>1173</v>
      </c>
      <c r="Q18" s="30">
        <f t="shared" si="12"/>
        <v>58</v>
      </c>
      <c r="R18" s="30">
        <f t="shared" si="12"/>
        <v>1115</v>
      </c>
      <c r="S18" s="30">
        <f t="shared" si="12"/>
        <v>1288</v>
      </c>
      <c r="T18" s="30">
        <f t="shared" si="12"/>
        <v>81</v>
      </c>
      <c r="U18" s="30">
        <f t="shared" si="12"/>
        <v>1207</v>
      </c>
      <c r="V18" s="30">
        <f t="shared" si="12"/>
        <v>57</v>
      </c>
      <c r="W18" s="30">
        <f t="shared" si="12"/>
        <v>1028</v>
      </c>
      <c r="X18" s="30">
        <f t="shared" si="12"/>
        <v>7031</v>
      </c>
      <c r="Y18" s="30">
        <f t="shared" si="12"/>
        <v>1950</v>
      </c>
      <c r="Z18" s="30">
        <f t="shared" si="12"/>
        <v>2541</v>
      </c>
      <c r="AA18" s="30">
        <f t="shared" si="12"/>
        <v>2540</v>
      </c>
      <c r="AB18" s="30">
        <f t="shared" si="12"/>
        <v>7006</v>
      </c>
      <c r="AC18" s="30">
        <f t="shared" si="12"/>
        <v>2558</v>
      </c>
      <c r="AD18" s="30">
        <f t="shared" si="12"/>
        <v>1448</v>
      </c>
      <c r="AE18" s="30">
        <f t="shared" si="12"/>
        <v>3000</v>
      </c>
      <c r="AF18" s="30">
        <f t="shared" si="12"/>
        <v>0</v>
      </c>
      <c r="AG18" s="30">
        <f>SUM(AG19:AG20)</f>
        <v>656.33999999999992</v>
      </c>
      <c r="AH18" s="30">
        <f t="shared" ref="AH18:AQ18" si="13">SUM(AH19:AH20)</f>
        <v>35.880000000000003</v>
      </c>
      <c r="AI18" s="30">
        <v>101</v>
      </c>
      <c r="AJ18" s="30">
        <v>15.760000000000002</v>
      </c>
      <c r="AK18" s="30">
        <v>5</v>
      </c>
      <c r="AL18" s="30">
        <v>18.27</v>
      </c>
      <c r="AM18" s="30">
        <v>3</v>
      </c>
      <c r="AN18" s="30">
        <v>1.8499999999999999</v>
      </c>
      <c r="AO18" s="30">
        <f t="shared" si="13"/>
        <v>5</v>
      </c>
      <c r="AP18" s="30">
        <f t="shared" si="13"/>
        <v>0</v>
      </c>
      <c r="AQ18" s="30">
        <f t="shared" si="13"/>
        <v>5</v>
      </c>
      <c r="AR18" s="74">
        <f t="shared" si="2"/>
        <v>697.21999999999991</v>
      </c>
      <c r="AS18" s="6"/>
    </row>
    <row r="19" spans="1:45" ht="22.5" x14ac:dyDescent="0.15">
      <c r="A19" s="77"/>
      <c r="B19" s="78"/>
      <c r="C19" s="15" t="s">
        <v>27</v>
      </c>
      <c r="D19" s="11" t="s">
        <v>145</v>
      </c>
      <c r="E19" s="11" t="s">
        <v>146</v>
      </c>
      <c r="F19" s="12" t="s">
        <v>147</v>
      </c>
      <c r="G19" s="11">
        <f>H19+I19</f>
        <v>56</v>
      </c>
      <c r="H19" s="11">
        <v>3</v>
      </c>
      <c r="I19" s="11">
        <v>53</v>
      </c>
      <c r="J19" s="11">
        <f>K19+L19</f>
        <v>2843</v>
      </c>
      <c r="K19" s="11">
        <v>83</v>
      </c>
      <c r="L19" s="11">
        <v>2760</v>
      </c>
      <c r="M19" s="11">
        <f>N19+O19</f>
        <v>3088</v>
      </c>
      <c r="N19" s="11">
        <v>116</v>
      </c>
      <c r="O19" s="11">
        <v>2972</v>
      </c>
      <c r="P19" s="11">
        <f>Q19+R19</f>
        <v>1173</v>
      </c>
      <c r="Q19" s="11">
        <v>58</v>
      </c>
      <c r="R19" s="11">
        <v>1115</v>
      </c>
      <c r="S19" s="11">
        <f>T19+U19</f>
        <v>1288</v>
      </c>
      <c r="T19" s="11">
        <v>81</v>
      </c>
      <c r="U19" s="11">
        <v>1207</v>
      </c>
      <c r="V19" s="11">
        <v>48</v>
      </c>
      <c r="W19" s="11">
        <v>860</v>
      </c>
      <c r="X19" s="11">
        <v>5793</v>
      </c>
      <c r="Y19" s="11">
        <v>1607</v>
      </c>
      <c r="Z19" s="11">
        <v>2093</v>
      </c>
      <c r="AA19" s="11">
        <v>2093</v>
      </c>
      <c r="AB19" s="11">
        <v>5775</v>
      </c>
      <c r="AC19" s="11">
        <v>2148</v>
      </c>
      <c r="AD19" s="11">
        <v>1181</v>
      </c>
      <c r="AE19" s="11">
        <v>2446</v>
      </c>
      <c r="AF19" s="11"/>
      <c r="AG19" s="11">
        <f>VLOOKUP(C19,[1]参阅件1高校奖助学金总表!$B$11:$W$171,22,0)</f>
        <v>601.36999999999989</v>
      </c>
      <c r="AH19" s="31">
        <f>AJ19+AL19+AN19</f>
        <v>13.76</v>
      </c>
      <c r="AI19" s="11">
        <v>72</v>
      </c>
      <c r="AJ19" s="11">
        <v>9.64</v>
      </c>
      <c r="AK19" s="11">
        <v>1</v>
      </c>
      <c r="AL19" s="11">
        <v>2.2699999999999996</v>
      </c>
      <c r="AM19" s="11">
        <v>3</v>
      </c>
      <c r="AN19" s="11">
        <v>1.8499999999999999</v>
      </c>
      <c r="AO19" s="30">
        <f t="shared" si="7"/>
        <v>5</v>
      </c>
      <c r="AP19" s="11"/>
      <c r="AQ19" s="11">
        <v>5</v>
      </c>
      <c r="AR19" s="74">
        <f t="shared" si="2"/>
        <v>620.12999999999988</v>
      </c>
      <c r="AS19" s="14"/>
    </row>
    <row r="20" spans="1:45" ht="22.5" x14ac:dyDescent="0.15">
      <c r="A20" s="77"/>
      <c r="B20" s="78"/>
      <c r="C20" s="15" t="s">
        <v>28</v>
      </c>
      <c r="D20" s="11" t="s">
        <v>145</v>
      </c>
      <c r="E20" s="11" t="s">
        <v>146</v>
      </c>
      <c r="F20" s="12" t="s">
        <v>147</v>
      </c>
      <c r="G20" s="11">
        <f>H20+I20</f>
        <v>0</v>
      </c>
      <c r="H20" s="11">
        <v>0</v>
      </c>
      <c r="I20" s="11">
        <v>0</v>
      </c>
      <c r="J20" s="11">
        <f>K20+L20</f>
        <v>0</v>
      </c>
      <c r="K20" s="11">
        <v>0</v>
      </c>
      <c r="L20" s="11">
        <v>0</v>
      </c>
      <c r="M20" s="11">
        <f>N20+O20</f>
        <v>0</v>
      </c>
      <c r="N20" s="11">
        <v>0</v>
      </c>
      <c r="O20" s="11">
        <v>0</v>
      </c>
      <c r="P20" s="11">
        <f>Q20+R20</f>
        <v>0</v>
      </c>
      <c r="Q20" s="11">
        <v>0</v>
      </c>
      <c r="R20" s="11">
        <v>0</v>
      </c>
      <c r="S20" s="11">
        <f>T20+U20</f>
        <v>0</v>
      </c>
      <c r="T20" s="11">
        <v>0</v>
      </c>
      <c r="U20" s="11">
        <v>0</v>
      </c>
      <c r="V20" s="11">
        <v>9</v>
      </c>
      <c r="W20" s="11">
        <v>168</v>
      </c>
      <c r="X20" s="11">
        <v>1238</v>
      </c>
      <c r="Y20" s="11">
        <v>343</v>
      </c>
      <c r="Z20" s="11">
        <v>448</v>
      </c>
      <c r="AA20" s="11">
        <v>447</v>
      </c>
      <c r="AB20" s="11">
        <v>1231</v>
      </c>
      <c r="AC20" s="11">
        <v>410</v>
      </c>
      <c r="AD20" s="11">
        <v>267</v>
      </c>
      <c r="AE20" s="11">
        <v>554</v>
      </c>
      <c r="AF20" s="11"/>
      <c r="AG20" s="11">
        <f>VLOOKUP(C20,[1]参阅件1高校奖助学金总表!$B$11:$W$171,22,0)</f>
        <v>54.96999999999997</v>
      </c>
      <c r="AH20" s="31">
        <f>AJ20+AL20+AN20</f>
        <v>22.12</v>
      </c>
      <c r="AI20" s="11">
        <v>29</v>
      </c>
      <c r="AJ20" s="11">
        <v>6.12</v>
      </c>
      <c r="AK20" s="11">
        <v>4</v>
      </c>
      <c r="AL20" s="11">
        <v>16</v>
      </c>
      <c r="AM20" s="11">
        <v>0</v>
      </c>
      <c r="AN20" s="11">
        <v>0</v>
      </c>
      <c r="AO20" s="30">
        <f t="shared" si="7"/>
        <v>0</v>
      </c>
      <c r="AP20" s="11"/>
      <c r="AQ20" s="11"/>
      <c r="AR20" s="74">
        <f t="shared" si="2"/>
        <v>77.089999999999975</v>
      </c>
      <c r="AS20" s="14"/>
    </row>
    <row r="21" spans="1:45" ht="14.25" x14ac:dyDescent="0.15">
      <c r="A21" s="77"/>
      <c r="B21" s="78"/>
      <c r="C21" s="30" t="s">
        <v>11</v>
      </c>
      <c r="D21" s="30"/>
      <c r="E21" s="30"/>
      <c r="F21" s="29"/>
      <c r="G21" s="30">
        <f>SUM(G22:G23)</f>
        <v>92</v>
      </c>
      <c r="H21" s="30">
        <f t="shared" ref="H21:AF21" si="14">SUM(H22:H23)</f>
        <v>8</v>
      </c>
      <c r="I21" s="30">
        <f t="shared" si="14"/>
        <v>84</v>
      </c>
      <c r="J21" s="30">
        <f t="shared" si="14"/>
        <v>4455</v>
      </c>
      <c r="K21" s="30">
        <f t="shared" si="14"/>
        <v>279</v>
      </c>
      <c r="L21" s="30">
        <f t="shared" si="14"/>
        <v>4176</v>
      </c>
      <c r="M21" s="30">
        <f t="shared" si="14"/>
        <v>5001</v>
      </c>
      <c r="N21" s="30">
        <f t="shared" si="14"/>
        <v>312</v>
      </c>
      <c r="O21" s="30">
        <f t="shared" si="14"/>
        <v>4689</v>
      </c>
      <c r="P21" s="30">
        <f t="shared" si="14"/>
        <v>1882</v>
      </c>
      <c r="Q21" s="30">
        <f t="shared" si="14"/>
        <v>195</v>
      </c>
      <c r="R21" s="30">
        <f t="shared" si="14"/>
        <v>1687</v>
      </c>
      <c r="S21" s="30">
        <f t="shared" si="14"/>
        <v>2123</v>
      </c>
      <c r="T21" s="30">
        <f t="shared" si="14"/>
        <v>218</v>
      </c>
      <c r="U21" s="30">
        <f t="shared" si="14"/>
        <v>1905</v>
      </c>
      <c r="V21" s="30">
        <f t="shared" si="14"/>
        <v>55</v>
      </c>
      <c r="W21" s="30">
        <f t="shared" si="14"/>
        <v>1038</v>
      </c>
      <c r="X21" s="30">
        <f t="shared" si="14"/>
        <v>6925</v>
      </c>
      <c r="Y21" s="30">
        <f t="shared" si="14"/>
        <v>1921</v>
      </c>
      <c r="Z21" s="30">
        <f t="shared" si="14"/>
        <v>2502</v>
      </c>
      <c r="AA21" s="30">
        <f t="shared" si="14"/>
        <v>2502</v>
      </c>
      <c r="AB21" s="30">
        <f t="shared" si="14"/>
        <v>7035</v>
      </c>
      <c r="AC21" s="30">
        <f t="shared" si="14"/>
        <v>2345</v>
      </c>
      <c r="AD21" s="30">
        <f t="shared" si="14"/>
        <v>1527</v>
      </c>
      <c r="AE21" s="30">
        <f t="shared" si="14"/>
        <v>3163</v>
      </c>
      <c r="AF21" s="30">
        <f t="shared" si="14"/>
        <v>0</v>
      </c>
      <c r="AG21" s="30">
        <f>SUM(AG22:AG23)</f>
        <v>774.62000000000012</v>
      </c>
      <c r="AH21" s="30">
        <f t="shared" ref="AH21" si="15">SUM(AH22:AH23)</f>
        <v>10.46</v>
      </c>
      <c r="AI21" s="30">
        <v>86</v>
      </c>
      <c r="AJ21" s="30">
        <v>12.14</v>
      </c>
      <c r="AK21" s="30">
        <v>1</v>
      </c>
      <c r="AL21" s="30">
        <v>-1.6800000000000006</v>
      </c>
      <c r="AM21" s="30">
        <v>0</v>
      </c>
      <c r="AN21" s="30">
        <v>0</v>
      </c>
      <c r="AO21" s="30">
        <f>SUM(AO22:AO23)</f>
        <v>0</v>
      </c>
      <c r="AP21" s="30">
        <f>SUM(AP22:AP23)</f>
        <v>0</v>
      </c>
      <c r="AQ21" s="30">
        <f>SUM(AQ22:AQ23)</f>
        <v>0</v>
      </c>
      <c r="AR21" s="74">
        <f t="shared" si="2"/>
        <v>785.08000000000015</v>
      </c>
      <c r="AS21" s="6"/>
    </row>
    <row r="22" spans="1:45" ht="22.5" x14ac:dyDescent="0.15">
      <c r="A22" s="77"/>
      <c r="B22" s="78"/>
      <c r="C22" s="15" t="s">
        <v>29</v>
      </c>
      <c r="D22" s="11" t="s">
        <v>145</v>
      </c>
      <c r="E22" s="11" t="s">
        <v>146</v>
      </c>
      <c r="F22" s="12" t="s">
        <v>147</v>
      </c>
      <c r="G22" s="11">
        <f>H22+I22</f>
        <v>92</v>
      </c>
      <c r="H22" s="11">
        <v>8</v>
      </c>
      <c r="I22" s="11">
        <v>84</v>
      </c>
      <c r="J22" s="11">
        <f>K22+L22</f>
        <v>4455</v>
      </c>
      <c r="K22" s="11">
        <v>279</v>
      </c>
      <c r="L22" s="11">
        <v>4176</v>
      </c>
      <c r="M22" s="11">
        <f>N22+O22</f>
        <v>5001</v>
      </c>
      <c r="N22" s="11">
        <v>312</v>
      </c>
      <c r="O22" s="11">
        <v>4689</v>
      </c>
      <c r="P22" s="11">
        <f>Q22+R22</f>
        <v>1882</v>
      </c>
      <c r="Q22" s="11">
        <v>195</v>
      </c>
      <c r="R22" s="11">
        <v>1687</v>
      </c>
      <c r="S22" s="11">
        <f>T22+U22</f>
        <v>2123</v>
      </c>
      <c r="T22" s="11">
        <v>218</v>
      </c>
      <c r="U22" s="11">
        <v>1905</v>
      </c>
      <c r="V22" s="11">
        <v>44</v>
      </c>
      <c r="W22" s="11">
        <v>834</v>
      </c>
      <c r="X22" s="11">
        <v>5428</v>
      </c>
      <c r="Y22" s="11">
        <v>1506</v>
      </c>
      <c r="Z22" s="11">
        <v>1961</v>
      </c>
      <c r="AA22" s="11">
        <v>1961</v>
      </c>
      <c r="AB22" s="11">
        <v>5545</v>
      </c>
      <c r="AC22" s="11">
        <v>1848</v>
      </c>
      <c r="AD22" s="11">
        <v>1204</v>
      </c>
      <c r="AE22" s="11">
        <v>2493</v>
      </c>
      <c r="AF22" s="11"/>
      <c r="AG22" s="11">
        <f>VLOOKUP(C22,[1]参阅件1高校奖助学金总表!$B$11:$W$171,22,0)</f>
        <v>704.96</v>
      </c>
      <c r="AH22" s="31">
        <f>AJ22+AL22+AN22</f>
        <v>12.780000000000001</v>
      </c>
      <c r="AI22" s="11">
        <v>62</v>
      </c>
      <c r="AJ22" s="11">
        <v>8.06</v>
      </c>
      <c r="AK22" s="11">
        <v>1</v>
      </c>
      <c r="AL22" s="11">
        <v>4.72</v>
      </c>
      <c r="AM22" s="11">
        <v>0</v>
      </c>
      <c r="AN22" s="11">
        <v>0</v>
      </c>
      <c r="AO22" s="30">
        <f t="shared" si="7"/>
        <v>0</v>
      </c>
      <c r="AP22" s="11"/>
      <c r="AQ22" s="11"/>
      <c r="AR22" s="74">
        <f t="shared" si="2"/>
        <v>717.74</v>
      </c>
      <c r="AS22" s="14"/>
    </row>
    <row r="23" spans="1:45" ht="22.5" x14ac:dyDescent="0.15">
      <c r="A23" s="77"/>
      <c r="B23" s="78"/>
      <c r="C23" s="15" t="s">
        <v>30</v>
      </c>
      <c r="D23" s="11" t="s">
        <v>145</v>
      </c>
      <c r="E23" s="11" t="s">
        <v>146</v>
      </c>
      <c r="F23" s="12" t="s">
        <v>147</v>
      </c>
      <c r="G23" s="11">
        <f>H23+I23</f>
        <v>0</v>
      </c>
      <c r="H23" s="11">
        <v>0</v>
      </c>
      <c r="I23" s="11">
        <v>0</v>
      </c>
      <c r="J23" s="11">
        <f>K23+L23</f>
        <v>0</v>
      </c>
      <c r="K23" s="11">
        <v>0</v>
      </c>
      <c r="L23" s="11">
        <v>0</v>
      </c>
      <c r="M23" s="11">
        <f>N23+O23</f>
        <v>0</v>
      </c>
      <c r="N23" s="11">
        <v>0</v>
      </c>
      <c r="O23" s="11">
        <v>0</v>
      </c>
      <c r="P23" s="11">
        <f>Q23+R23</f>
        <v>0</v>
      </c>
      <c r="Q23" s="11">
        <v>0</v>
      </c>
      <c r="R23" s="11">
        <v>0</v>
      </c>
      <c r="S23" s="11">
        <f>T23+U23</f>
        <v>0</v>
      </c>
      <c r="T23" s="11">
        <v>0</v>
      </c>
      <c r="U23" s="11">
        <v>0</v>
      </c>
      <c r="V23" s="11">
        <v>11</v>
      </c>
      <c r="W23" s="11">
        <v>204</v>
      </c>
      <c r="X23" s="11">
        <v>1497</v>
      </c>
      <c r="Y23" s="11">
        <v>415</v>
      </c>
      <c r="Z23" s="11">
        <v>541</v>
      </c>
      <c r="AA23" s="11">
        <v>541</v>
      </c>
      <c r="AB23" s="11">
        <v>1490</v>
      </c>
      <c r="AC23" s="11">
        <v>497</v>
      </c>
      <c r="AD23" s="11">
        <v>323</v>
      </c>
      <c r="AE23" s="11">
        <v>670</v>
      </c>
      <c r="AF23" s="11"/>
      <c r="AG23" s="11">
        <f>VLOOKUP(C23,[1]参阅件1高校奖助学金总表!$B$11:$W$171,22,0)</f>
        <v>69.660000000000025</v>
      </c>
      <c r="AH23" s="31">
        <f>AJ23+AL23+AN23</f>
        <v>-2.3200000000000003</v>
      </c>
      <c r="AI23" s="11">
        <v>24</v>
      </c>
      <c r="AJ23" s="11">
        <v>4.08</v>
      </c>
      <c r="AK23" s="11">
        <v>0</v>
      </c>
      <c r="AL23" s="11">
        <v>-6.4</v>
      </c>
      <c r="AM23" s="11">
        <v>0</v>
      </c>
      <c r="AN23" s="11">
        <v>0</v>
      </c>
      <c r="AO23" s="30">
        <f t="shared" si="7"/>
        <v>0</v>
      </c>
      <c r="AP23" s="11"/>
      <c r="AQ23" s="11"/>
      <c r="AR23" s="74">
        <f t="shared" si="2"/>
        <v>67.340000000000032</v>
      </c>
      <c r="AS23" s="14"/>
    </row>
    <row r="24" spans="1:45" ht="14.25" x14ac:dyDescent="0.15">
      <c r="A24" s="77"/>
      <c r="B24" s="78"/>
      <c r="C24" s="30" t="s">
        <v>11</v>
      </c>
      <c r="D24" s="30"/>
      <c r="E24" s="30"/>
      <c r="F24" s="29"/>
      <c r="G24" s="30">
        <f>SUM(G25:G26)</f>
        <v>83</v>
      </c>
      <c r="H24" s="30">
        <f t="shared" ref="H24:AF24" si="16">SUM(H25:H26)</f>
        <v>19</v>
      </c>
      <c r="I24" s="30">
        <f t="shared" si="16"/>
        <v>64</v>
      </c>
      <c r="J24" s="30">
        <f t="shared" si="16"/>
        <v>3787</v>
      </c>
      <c r="K24" s="30">
        <f t="shared" si="16"/>
        <v>686</v>
      </c>
      <c r="L24" s="30">
        <f t="shared" si="16"/>
        <v>3101</v>
      </c>
      <c r="M24" s="30">
        <f t="shared" si="16"/>
        <v>4280</v>
      </c>
      <c r="N24" s="30">
        <f t="shared" si="16"/>
        <v>722</v>
      </c>
      <c r="O24" s="30">
        <f t="shared" si="16"/>
        <v>3558</v>
      </c>
      <c r="P24" s="30">
        <f t="shared" si="16"/>
        <v>1732</v>
      </c>
      <c r="Q24" s="30">
        <f t="shared" si="16"/>
        <v>480</v>
      </c>
      <c r="R24" s="30">
        <f t="shared" si="16"/>
        <v>1252</v>
      </c>
      <c r="S24" s="30">
        <f t="shared" si="16"/>
        <v>1950</v>
      </c>
      <c r="T24" s="30">
        <f t="shared" si="16"/>
        <v>505</v>
      </c>
      <c r="U24" s="30">
        <f t="shared" si="16"/>
        <v>1445</v>
      </c>
      <c r="V24" s="30">
        <f t="shared" si="16"/>
        <v>50</v>
      </c>
      <c r="W24" s="30">
        <f t="shared" si="16"/>
        <v>939</v>
      </c>
      <c r="X24" s="30">
        <f t="shared" si="16"/>
        <v>6719</v>
      </c>
      <c r="Y24" s="30">
        <f t="shared" si="16"/>
        <v>1864</v>
      </c>
      <c r="Z24" s="30">
        <f t="shared" si="16"/>
        <v>2428</v>
      </c>
      <c r="AA24" s="30">
        <f t="shared" si="16"/>
        <v>2427</v>
      </c>
      <c r="AB24" s="30">
        <f t="shared" si="16"/>
        <v>6881</v>
      </c>
      <c r="AC24" s="30">
        <f t="shared" si="16"/>
        <v>2293</v>
      </c>
      <c r="AD24" s="30">
        <f t="shared" si="16"/>
        <v>1494</v>
      </c>
      <c r="AE24" s="30">
        <f t="shared" si="16"/>
        <v>3094</v>
      </c>
      <c r="AF24" s="30">
        <f t="shared" si="16"/>
        <v>0</v>
      </c>
      <c r="AG24" s="30">
        <f>SUM(AG25:AG26)</f>
        <v>430.87000000000012</v>
      </c>
      <c r="AH24" s="30">
        <f t="shared" ref="AH24:AQ24" si="17">SUM(AH25:AH26)</f>
        <v>13.68</v>
      </c>
      <c r="AI24" s="30">
        <v>92</v>
      </c>
      <c r="AJ24" s="30">
        <v>12.88</v>
      </c>
      <c r="AK24" s="30">
        <v>0</v>
      </c>
      <c r="AL24" s="30">
        <v>0</v>
      </c>
      <c r="AM24" s="30">
        <v>1</v>
      </c>
      <c r="AN24" s="30">
        <v>0.8</v>
      </c>
      <c r="AO24" s="30">
        <f t="shared" si="17"/>
        <v>3</v>
      </c>
      <c r="AP24" s="30">
        <f t="shared" si="17"/>
        <v>0</v>
      </c>
      <c r="AQ24" s="30">
        <f t="shared" si="17"/>
        <v>3</v>
      </c>
      <c r="AR24" s="74">
        <f t="shared" si="2"/>
        <v>447.55000000000013</v>
      </c>
      <c r="AS24" s="6"/>
    </row>
    <row r="25" spans="1:45" ht="22.5" x14ac:dyDescent="0.15">
      <c r="A25" s="77"/>
      <c r="B25" s="78"/>
      <c r="C25" s="15" t="s">
        <v>31</v>
      </c>
      <c r="D25" s="11" t="s">
        <v>145</v>
      </c>
      <c r="E25" s="11" t="s">
        <v>146</v>
      </c>
      <c r="F25" s="12" t="s">
        <v>147</v>
      </c>
      <c r="G25" s="11">
        <f>H25+I25</f>
        <v>83</v>
      </c>
      <c r="H25" s="11">
        <v>19</v>
      </c>
      <c r="I25" s="11">
        <v>64</v>
      </c>
      <c r="J25" s="11">
        <f>K25+L25</f>
        <v>3787</v>
      </c>
      <c r="K25" s="11">
        <v>686</v>
      </c>
      <c r="L25" s="11">
        <v>3101</v>
      </c>
      <c r="M25" s="11">
        <f>N25+O25</f>
        <v>4280</v>
      </c>
      <c r="N25" s="11">
        <v>722</v>
      </c>
      <c r="O25" s="11">
        <v>3558</v>
      </c>
      <c r="P25" s="11">
        <f>Q25+R25</f>
        <v>1732</v>
      </c>
      <c r="Q25" s="11">
        <v>480</v>
      </c>
      <c r="R25" s="11">
        <v>1252</v>
      </c>
      <c r="S25" s="11">
        <f>T25+U25</f>
        <v>1950</v>
      </c>
      <c r="T25" s="11">
        <v>505</v>
      </c>
      <c r="U25" s="11">
        <v>1445</v>
      </c>
      <c r="V25" s="11">
        <v>41</v>
      </c>
      <c r="W25" s="11">
        <v>765</v>
      </c>
      <c r="X25" s="11">
        <v>5457</v>
      </c>
      <c r="Y25" s="11">
        <v>1514</v>
      </c>
      <c r="Z25" s="11">
        <v>1972</v>
      </c>
      <c r="AA25" s="11">
        <v>1971</v>
      </c>
      <c r="AB25" s="11">
        <v>5611</v>
      </c>
      <c r="AC25" s="11">
        <v>1870</v>
      </c>
      <c r="AD25" s="11">
        <v>1218</v>
      </c>
      <c r="AE25" s="11">
        <v>2523</v>
      </c>
      <c r="AF25" s="11"/>
      <c r="AG25" s="11">
        <f>VLOOKUP(C25,[1]参阅件1高校奖助学金总表!$B$11:$W$171,22,0)</f>
        <v>369.41000000000014</v>
      </c>
      <c r="AH25" s="31">
        <f>AJ25+AL25+AN25</f>
        <v>7.69</v>
      </c>
      <c r="AI25" s="11">
        <v>67</v>
      </c>
      <c r="AJ25" s="11">
        <v>7.69</v>
      </c>
      <c r="AK25" s="11">
        <v>0</v>
      </c>
      <c r="AL25" s="11">
        <v>0</v>
      </c>
      <c r="AM25" s="11">
        <v>0</v>
      </c>
      <c r="AN25" s="11">
        <v>0</v>
      </c>
      <c r="AO25" s="30">
        <f t="shared" si="7"/>
        <v>3</v>
      </c>
      <c r="AP25" s="11"/>
      <c r="AQ25" s="11">
        <v>3</v>
      </c>
      <c r="AR25" s="74">
        <f t="shared" si="2"/>
        <v>380.10000000000014</v>
      </c>
      <c r="AS25" s="14"/>
    </row>
    <row r="26" spans="1:45" ht="33.75" x14ac:dyDescent="0.15">
      <c r="A26" s="77"/>
      <c r="B26" s="78"/>
      <c r="C26" s="15" t="s">
        <v>32</v>
      </c>
      <c r="D26" s="11" t="s">
        <v>145</v>
      </c>
      <c r="E26" s="11" t="s">
        <v>146</v>
      </c>
      <c r="F26" s="12" t="s">
        <v>147</v>
      </c>
      <c r="G26" s="11">
        <f>H26+I26</f>
        <v>0</v>
      </c>
      <c r="H26" s="11">
        <v>0</v>
      </c>
      <c r="I26" s="11">
        <v>0</v>
      </c>
      <c r="J26" s="11">
        <f>K26+L26</f>
        <v>0</v>
      </c>
      <c r="K26" s="11">
        <v>0</v>
      </c>
      <c r="L26" s="11">
        <v>0</v>
      </c>
      <c r="M26" s="11">
        <f>N26+O26</f>
        <v>0</v>
      </c>
      <c r="N26" s="11">
        <v>0</v>
      </c>
      <c r="O26" s="11">
        <v>0</v>
      </c>
      <c r="P26" s="11">
        <f>Q26+R26</f>
        <v>0</v>
      </c>
      <c r="Q26" s="11">
        <v>0</v>
      </c>
      <c r="R26" s="11">
        <v>0</v>
      </c>
      <c r="S26" s="11">
        <f>T26+U26</f>
        <v>0</v>
      </c>
      <c r="T26" s="11">
        <v>0</v>
      </c>
      <c r="U26" s="11">
        <v>0</v>
      </c>
      <c r="V26" s="11">
        <v>9</v>
      </c>
      <c r="W26" s="11">
        <v>174</v>
      </c>
      <c r="X26" s="11">
        <v>1262</v>
      </c>
      <c r="Y26" s="11">
        <v>350</v>
      </c>
      <c r="Z26" s="11">
        <v>456</v>
      </c>
      <c r="AA26" s="11">
        <v>456</v>
      </c>
      <c r="AB26" s="11">
        <v>1270</v>
      </c>
      <c r="AC26" s="11">
        <v>423</v>
      </c>
      <c r="AD26" s="11">
        <v>276</v>
      </c>
      <c r="AE26" s="11">
        <v>571</v>
      </c>
      <c r="AF26" s="11"/>
      <c r="AG26" s="11">
        <f>VLOOKUP(C26,[1]参阅件1高校奖助学金总表!$B$11:$W$171,22,0)</f>
        <v>61.45999999999998</v>
      </c>
      <c r="AH26" s="31">
        <f>AJ26+AL26+AN26</f>
        <v>5.99</v>
      </c>
      <c r="AI26" s="11">
        <v>25</v>
      </c>
      <c r="AJ26" s="11">
        <v>5.19</v>
      </c>
      <c r="AK26" s="11">
        <v>0</v>
      </c>
      <c r="AL26" s="11">
        <v>0</v>
      </c>
      <c r="AM26" s="11">
        <v>1</v>
      </c>
      <c r="AN26" s="11">
        <v>0.8</v>
      </c>
      <c r="AO26" s="30">
        <f t="shared" si="7"/>
        <v>0</v>
      </c>
      <c r="AP26" s="11"/>
      <c r="AQ26" s="11"/>
      <c r="AR26" s="74">
        <f t="shared" si="2"/>
        <v>67.449999999999974</v>
      </c>
      <c r="AS26" s="14"/>
    </row>
    <row r="27" spans="1:45" ht="14.25" x14ac:dyDescent="0.15">
      <c r="A27" s="77"/>
      <c r="B27" s="78"/>
      <c r="C27" s="30" t="s">
        <v>11</v>
      </c>
      <c r="D27" s="30"/>
      <c r="E27" s="30"/>
      <c r="F27" s="29"/>
      <c r="G27" s="30">
        <f>SUM(G28:G29)</f>
        <v>61</v>
      </c>
      <c r="H27" s="30">
        <f t="shared" ref="H27:AF27" si="18">SUM(H28:H29)</f>
        <v>10</v>
      </c>
      <c r="I27" s="30">
        <f t="shared" si="18"/>
        <v>51</v>
      </c>
      <c r="J27" s="30">
        <f t="shared" si="18"/>
        <v>2850</v>
      </c>
      <c r="K27" s="30">
        <f t="shared" si="18"/>
        <v>332</v>
      </c>
      <c r="L27" s="30">
        <f t="shared" si="18"/>
        <v>2518</v>
      </c>
      <c r="M27" s="30">
        <f t="shared" si="18"/>
        <v>3251</v>
      </c>
      <c r="N27" s="30">
        <f t="shared" si="18"/>
        <v>396</v>
      </c>
      <c r="O27" s="30">
        <f t="shared" si="18"/>
        <v>2855</v>
      </c>
      <c r="P27" s="30">
        <f t="shared" si="18"/>
        <v>1249</v>
      </c>
      <c r="Q27" s="30">
        <f t="shared" si="18"/>
        <v>232</v>
      </c>
      <c r="R27" s="30">
        <f t="shared" si="18"/>
        <v>1017</v>
      </c>
      <c r="S27" s="30">
        <f t="shared" si="18"/>
        <v>1437</v>
      </c>
      <c r="T27" s="30">
        <f t="shared" si="18"/>
        <v>277</v>
      </c>
      <c r="U27" s="30">
        <f t="shared" si="18"/>
        <v>1160</v>
      </c>
      <c r="V27" s="30">
        <f t="shared" si="18"/>
        <v>64</v>
      </c>
      <c r="W27" s="30">
        <f t="shared" si="18"/>
        <v>1221</v>
      </c>
      <c r="X27" s="30">
        <f t="shared" si="18"/>
        <v>8973</v>
      </c>
      <c r="Y27" s="30">
        <f t="shared" si="18"/>
        <v>2504</v>
      </c>
      <c r="Z27" s="30">
        <f t="shared" si="18"/>
        <v>3235</v>
      </c>
      <c r="AA27" s="30">
        <f t="shared" si="18"/>
        <v>3234</v>
      </c>
      <c r="AB27" s="30">
        <f t="shared" si="18"/>
        <v>8922</v>
      </c>
      <c r="AC27" s="30">
        <f t="shared" si="18"/>
        <v>2974</v>
      </c>
      <c r="AD27" s="30">
        <f t="shared" si="18"/>
        <v>1937</v>
      </c>
      <c r="AE27" s="30">
        <f t="shared" si="18"/>
        <v>4011</v>
      </c>
      <c r="AF27" s="30">
        <f t="shared" si="18"/>
        <v>0</v>
      </c>
      <c r="AG27" s="30">
        <f>SUM(AG28:AG29)</f>
        <v>764.3</v>
      </c>
      <c r="AH27" s="30">
        <f t="shared" ref="AH27:AQ27" si="19">SUM(AH28:AH29)</f>
        <v>37.94</v>
      </c>
      <c r="AI27" s="30">
        <v>147</v>
      </c>
      <c r="AJ27" s="30">
        <v>23.66</v>
      </c>
      <c r="AK27" s="30">
        <v>2</v>
      </c>
      <c r="AL27" s="30">
        <v>11.08</v>
      </c>
      <c r="AM27" s="30">
        <v>4</v>
      </c>
      <c r="AN27" s="30">
        <v>3.2</v>
      </c>
      <c r="AO27" s="30">
        <f t="shared" si="19"/>
        <v>7</v>
      </c>
      <c r="AP27" s="30">
        <f t="shared" si="19"/>
        <v>0</v>
      </c>
      <c r="AQ27" s="30">
        <f t="shared" si="19"/>
        <v>7</v>
      </c>
      <c r="AR27" s="74">
        <f t="shared" si="2"/>
        <v>809.24</v>
      </c>
      <c r="AS27" s="6"/>
    </row>
    <row r="28" spans="1:45" ht="22.5" x14ac:dyDescent="0.15">
      <c r="A28" s="77"/>
      <c r="B28" s="78"/>
      <c r="C28" s="15" t="s">
        <v>33</v>
      </c>
      <c r="D28" s="11" t="s">
        <v>145</v>
      </c>
      <c r="E28" s="11" t="s">
        <v>146</v>
      </c>
      <c r="F28" s="12" t="s">
        <v>147</v>
      </c>
      <c r="G28" s="11">
        <f>H28+I28</f>
        <v>61</v>
      </c>
      <c r="H28" s="11">
        <v>10</v>
      </c>
      <c r="I28" s="11">
        <v>51</v>
      </c>
      <c r="J28" s="11">
        <f>K28+L28</f>
        <v>2850</v>
      </c>
      <c r="K28" s="11">
        <v>332</v>
      </c>
      <c r="L28" s="11">
        <v>2518</v>
      </c>
      <c r="M28" s="11">
        <f>N28+O28</f>
        <v>3251</v>
      </c>
      <c r="N28" s="11">
        <v>396</v>
      </c>
      <c r="O28" s="11">
        <v>2855</v>
      </c>
      <c r="P28" s="11">
        <f>Q28+R28</f>
        <v>1249</v>
      </c>
      <c r="Q28" s="11">
        <v>232</v>
      </c>
      <c r="R28" s="11">
        <v>1017</v>
      </c>
      <c r="S28" s="11">
        <f>T28+U28</f>
        <v>1437</v>
      </c>
      <c r="T28" s="11">
        <v>277</v>
      </c>
      <c r="U28" s="11">
        <v>1160</v>
      </c>
      <c r="V28" s="11">
        <v>47</v>
      </c>
      <c r="W28" s="11">
        <v>897</v>
      </c>
      <c r="X28" s="11">
        <v>6590</v>
      </c>
      <c r="Y28" s="11">
        <v>1828</v>
      </c>
      <c r="Z28" s="11">
        <v>2381</v>
      </c>
      <c r="AA28" s="11">
        <v>2381</v>
      </c>
      <c r="AB28" s="11">
        <v>6550</v>
      </c>
      <c r="AC28" s="11">
        <v>2183</v>
      </c>
      <c r="AD28" s="11">
        <v>1422</v>
      </c>
      <c r="AE28" s="11">
        <v>2945</v>
      </c>
      <c r="AF28" s="11"/>
      <c r="AG28" s="11">
        <f>VLOOKUP(C28,[1]参阅件1高校奖助学金总表!$B$11:$W$171,22,0)</f>
        <v>650.30999999999995</v>
      </c>
      <c r="AH28" s="31">
        <f>AJ28+AL28+AN28</f>
        <v>22.55</v>
      </c>
      <c r="AI28" s="11">
        <v>86</v>
      </c>
      <c r="AJ28" s="11">
        <v>10.67</v>
      </c>
      <c r="AK28" s="11">
        <v>2</v>
      </c>
      <c r="AL28" s="11">
        <v>11.08</v>
      </c>
      <c r="AM28" s="11">
        <v>1</v>
      </c>
      <c r="AN28" s="11">
        <v>0.8</v>
      </c>
      <c r="AO28" s="30">
        <f t="shared" si="7"/>
        <v>7</v>
      </c>
      <c r="AP28" s="11"/>
      <c r="AQ28" s="11">
        <v>7</v>
      </c>
      <c r="AR28" s="74">
        <f t="shared" si="2"/>
        <v>679.8599999999999</v>
      </c>
      <c r="AS28" s="14"/>
    </row>
    <row r="29" spans="1:45" ht="33.75" x14ac:dyDescent="0.15">
      <c r="A29" s="77"/>
      <c r="B29" s="78"/>
      <c r="C29" s="15" t="s">
        <v>34</v>
      </c>
      <c r="D29" s="11" t="s">
        <v>145</v>
      </c>
      <c r="E29" s="11" t="s">
        <v>146</v>
      </c>
      <c r="F29" s="12" t="s">
        <v>147</v>
      </c>
      <c r="G29" s="11">
        <f>H29+I29</f>
        <v>0</v>
      </c>
      <c r="H29" s="11">
        <v>0</v>
      </c>
      <c r="I29" s="11">
        <v>0</v>
      </c>
      <c r="J29" s="11">
        <f>K29+L29</f>
        <v>0</v>
      </c>
      <c r="K29" s="11">
        <v>0</v>
      </c>
      <c r="L29" s="11">
        <v>0</v>
      </c>
      <c r="M29" s="11">
        <f>N29+O29</f>
        <v>0</v>
      </c>
      <c r="N29" s="11">
        <v>0</v>
      </c>
      <c r="O29" s="11">
        <v>0</v>
      </c>
      <c r="P29" s="11">
        <f>Q29+R29</f>
        <v>0</v>
      </c>
      <c r="Q29" s="11">
        <v>0</v>
      </c>
      <c r="R29" s="11">
        <v>0</v>
      </c>
      <c r="S29" s="11">
        <f>T29+U29</f>
        <v>0</v>
      </c>
      <c r="T29" s="11">
        <v>0</v>
      </c>
      <c r="U29" s="11">
        <v>0</v>
      </c>
      <c r="V29" s="11">
        <v>17</v>
      </c>
      <c r="W29" s="11">
        <v>324</v>
      </c>
      <c r="X29" s="11">
        <v>2383</v>
      </c>
      <c r="Y29" s="11">
        <v>676</v>
      </c>
      <c r="Z29" s="11">
        <v>854</v>
      </c>
      <c r="AA29" s="11">
        <v>853</v>
      </c>
      <c r="AB29" s="11">
        <v>2372</v>
      </c>
      <c r="AC29" s="11">
        <v>791</v>
      </c>
      <c r="AD29" s="11">
        <v>515</v>
      </c>
      <c r="AE29" s="11">
        <v>1066</v>
      </c>
      <c r="AF29" s="11"/>
      <c r="AG29" s="11">
        <f>VLOOKUP(C29,[1]参阅件1高校奖助学金总表!$B$11:$W$171,22,0)</f>
        <v>113.99000000000001</v>
      </c>
      <c r="AH29" s="31">
        <f>AJ29+AL29+AN29</f>
        <v>15.39</v>
      </c>
      <c r="AI29" s="11">
        <v>61</v>
      </c>
      <c r="AJ29" s="11">
        <v>12.99</v>
      </c>
      <c r="AK29" s="11">
        <v>0</v>
      </c>
      <c r="AL29" s="11">
        <v>0</v>
      </c>
      <c r="AM29" s="11">
        <v>3</v>
      </c>
      <c r="AN29" s="11">
        <v>2.4</v>
      </c>
      <c r="AO29" s="30">
        <f t="shared" si="7"/>
        <v>0</v>
      </c>
      <c r="AP29" s="11"/>
      <c r="AQ29" s="11"/>
      <c r="AR29" s="74">
        <f t="shared" si="2"/>
        <v>129.38</v>
      </c>
      <c r="AS29" s="14"/>
    </row>
    <row r="30" spans="1:45" ht="14.25" x14ac:dyDescent="0.15">
      <c r="A30" s="77"/>
      <c r="B30" s="78"/>
      <c r="C30" s="30" t="s">
        <v>11</v>
      </c>
      <c r="D30" s="30"/>
      <c r="E30" s="30"/>
      <c r="F30" s="29"/>
      <c r="G30" s="30">
        <f>SUM(G31:G32)</f>
        <v>45</v>
      </c>
      <c r="H30" s="30">
        <f t="shared" ref="H30:AF30" si="20">SUM(H31:H32)</f>
        <v>7</v>
      </c>
      <c r="I30" s="30">
        <f t="shared" si="20"/>
        <v>38</v>
      </c>
      <c r="J30" s="30">
        <f t="shared" si="20"/>
        <v>2052</v>
      </c>
      <c r="K30" s="30">
        <f t="shared" si="20"/>
        <v>231</v>
      </c>
      <c r="L30" s="30">
        <f t="shared" si="20"/>
        <v>1821</v>
      </c>
      <c r="M30" s="30">
        <f t="shared" si="20"/>
        <v>2432</v>
      </c>
      <c r="N30" s="30">
        <f t="shared" si="20"/>
        <v>283</v>
      </c>
      <c r="O30" s="30">
        <f t="shared" si="20"/>
        <v>2149</v>
      </c>
      <c r="P30" s="30">
        <f t="shared" si="20"/>
        <v>898</v>
      </c>
      <c r="Q30" s="30">
        <f t="shared" si="20"/>
        <v>162</v>
      </c>
      <c r="R30" s="30">
        <f t="shared" si="20"/>
        <v>736</v>
      </c>
      <c r="S30" s="30">
        <f t="shared" si="20"/>
        <v>1071</v>
      </c>
      <c r="T30" s="30">
        <f t="shared" si="20"/>
        <v>198</v>
      </c>
      <c r="U30" s="30">
        <f t="shared" si="20"/>
        <v>873</v>
      </c>
      <c r="V30" s="30">
        <f t="shared" si="20"/>
        <v>31</v>
      </c>
      <c r="W30" s="30">
        <f t="shared" si="20"/>
        <v>590</v>
      </c>
      <c r="X30" s="30">
        <f t="shared" si="20"/>
        <v>3971</v>
      </c>
      <c r="Y30" s="30">
        <f t="shared" si="20"/>
        <v>1778</v>
      </c>
      <c r="Z30" s="30">
        <f t="shared" si="20"/>
        <v>1097</v>
      </c>
      <c r="AA30" s="30">
        <f t="shared" si="20"/>
        <v>1096</v>
      </c>
      <c r="AB30" s="30">
        <f t="shared" si="20"/>
        <v>4003</v>
      </c>
      <c r="AC30" s="30">
        <f t="shared" si="20"/>
        <v>1335</v>
      </c>
      <c r="AD30" s="30">
        <f t="shared" si="20"/>
        <v>869</v>
      </c>
      <c r="AE30" s="30">
        <f t="shared" si="20"/>
        <v>1799</v>
      </c>
      <c r="AF30" s="30">
        <f t="shared" si="20"/>
        <v>0</v>
      </c>
      <c r="AG30" s="30">
        <f>SUM(AG31:AG32)</f>
        <v>432.05999999999989</v>
      </c>
      <c r="AH30" s="30">
        <f t="shared" ref="AH30:AQ30" si="21">SUM(AH31:AH32)</f>
        <v>5.43</v>
      </c>
      <c r="AI30" s="30">
        <v>34</v>
      </c>
      <c r="AJ30" s="30">
        <v>4.63</v>
      </c>
      <c r="AK30" s="30">
        <v>0</v>
      </c>
      <c r="AL30" s="30">
        <v>0</v>
      </c>
      <c r="AM30" s="30">
        <v>1</v>
      </c>
      <c r="AN30" s="30">
        <v>0.8</v>
      </c>
      <c r="AO30" s="30">
        <f t="shared" si="21"/>
        <v>3</v>
      </c>
      <c r="AP30" s="30">
        <f t="shared" si="21"/>
        <v>0</v>
      </c>
      <c r="AQ30" s="30">
        <f t="shared" si="21"/>
        <v>3</v>
      </c>
      <c r="AR30" s="74">
        <f t="shared" si="2"/>
        <v>440.4899999999999</v>
      </c>
      <c r="AS30" s="6"/>
    </row>
    <row r="31" spans="1:45" ht="22.5" x14ac:dyDescent="0.15">
      <c r="A31" s="77"/>
      <c r="B31" s="78"/>
      <c r="C31" s="15" t="s">
        <v>35</v>
      </c>
      <c r="D31" s="11" t="s">
        <v>145</v>
      </c>
      <c r="E31" s="11" t="s">
        <v>146</v>
      </c>
      <c r="F31" s="12" t="s">
        <v>147</v>
      </c>
      <c r="G31" s="11">
        <f>H31+I31</f>
        <v>45</v>
      </c>
      <c r="H31" s="11">
        <v>7</v>
      </c>
      <c r="I31" s="11">
        <v>38</v>
      </c>
      <c r="J31" s="11">
        <f>K31+L31</f>
        <v>2052</v>
      </c>
      <c r="K31" s="11">
        <v>231</v>
      </c>
      <c r="L31" s="11">
        <v>1821</v>
      </c>
      <c r="M31" s="11">
        <f>N31+O31</f>
        <v>2432</v>
      </c>
      <c r="N31" s="11">
        <v>283</v>
      </c>
      <c r="O31" s="11">
        <v>2149</v>
      </c>
      <c r="P31" s="11">
        <f>Q31+R31</f>
        <v>898</v>
      </c>
      <c r="Q31" s="11">
        <v>162</v>
      </c>
      <c r="R31" s="11">
        <v>736</v>
      </c>
      <c r="S31" s="11">
        <f>T31+U31</f>
        <v>1071</v>
      </c>
      <c r="T31" s="11">
        <v>198</v>
      </c>
      <c r="U31" s="11">
        <v>873</v>
      </c>
      <c r="V31" s="11">
        <v>25</v>
      </c>
      <c r="W31" s="11">
        <v>479</v>
      </c>
      <c r="X31" s="11">
        <v>3141</v>
      </c>
      <c r="Y31" s="11">
        <v>1548</v>
      </c>
      <c r="Z31" s="11">
        <v>797</v>
      </c>
      <c r="AA31" s="11">
        <v>796</v>
      </c>
      <c r="AB31" s="11">
        <v>3194</v>
      </c>
      <c r="AC31" s="11">
        <v>1065</v>
      </c>
      <c r="AD31" s="11">
        <v>693</v>
      </c>
      <c r="AE31" s="11">
        <v>1436</v>
      </c>
      <c r="AF31" s="11"/>
      <c r="AG31" s="11">
        <f>VLOOKUP(C31,[1]参阅件1高校奖助学金总表!$B$11:$W$171,22,0)</f>
        <v>402.13999999999987</v>
      </c>
      <c r="AH31" s="31">
        <f>AJ31+AL31+AN31</f>
        <v>3.15</v>
      </c>
      <c r="AI31" s="11">
        <v>25</v>
      </c>
      <c r="AJ31" s="11">
        <v>3.15</v>
      </c>
      <c r="AK31" s="11">
        <v>0</v>
      </c>
      <c r="AL31" s="11">
        <v>0</v>
      </c>
      <c r="AM31" s="11">
        <v>0</v>
      </c>
      <c r="AN31" s="11">
        <v>0</v>
      </c>
      <c r="AO31" s="30">
        <f t="shared" si="7"/>
        <v>3</v>
      </c>
      <c r="AP31" s="11"/>
      <c r="AQ31" s="11">
        <v>3</v>
      </c>
      <c r="AR31" s="74">
        <f t="shared" si="2"/>
        <v>408.28999999999985</v>
      </c>
      <c r="AS31" s="14"/>
    </row>
    <row r="32" spans="1:45" ht="33.75" x14ac:dyDescent="0.15">
      <c r="A32" s="77"/>
      <c r="B32" s="78"/>
      <c r="C32" s="15" t="s">
        <v>36</v>
      </c>
      <c r="D32" s="11" t="s">
        <v>145</v>
      </c>
      <c r="E32" s="11" t="s">
        <v>146</v>
      </c>
      <c r="F32" s="12" t="s">
        <v>147</v>
      </c>
      <c r="G32" s="11">
        <f>H32+I32</f>
        <v>0</v>
      </c>
      <c r="H32" s="11">
        <v>0</v>
      </c>
      <c r="I32" s="11">
        <v>0</v>
      </c>
      <c r="J32" s="11">
        <f>K32+L32</f>
        <v>0</v>
      </c>
      <c r="K32" s="11">
        <v>0</v>
      </c>
      <c r="L32" s="11">
        <v>0</v>
      </c>
      <c r="M32" s="11">
        <f>N32+O32</f>
        <v>0</v>
      </c>
      <c r="N32" s="11">
        <v>0</v>
      </c>
      <c r="O32" s="11">
        <v>0</v>
      </c>
      <c r="P32" s="11">
        <f>Q32+R32</f>
        <v>0</v>
      </c>
      <c r="Q32" s="11">
        <v>0</v>
      </c>
      <c r="R32" s="11">
        <v>0</v>
      </c>
      <c r="S32" s="11">
        <f>T32+U32</f>
        <v>0</v>
      </c>
      <c r="T32" s="11">
        <v>0</v>
      </c>
      <c r="U32" s="11">
        <v>0</v>
      </c>
      <c r="V32" s="11">
        <v>6</v>
      </c>
      <c r="W32" s="11">
        <v>111</v>
      </c>
      <c r="X32" s="11">
        <v>830</v>
      </c>
      <c r="Y32" s="11">
        <v>230</v>
      </c>
      <c r="Z32" s="11">
        <v>300</v>
      </c>
      <c r="AA32" s="11">
        <v>300</v>
      </c>
      <c r="AB32" s="11">
        <v>809</v>
      </c>
      <c r="AC32" s="11">
        <v>270</v>
      </c>
      <c r="AD32" s="11">
        <v>176</v>
      </c>
      <c r="AE32" s="11">
        <v>363</v>
      </c>
      <c r="AF32" s="11"/>
      <c r="AG32" s="11">
        <f>VLOOKUP(C32,[1]参阅件1高校奖助学金总表!$B$11:$W$171,22,0)</f>
        <v>29.920000000000016</v>
      </c>
      <c r="AH32" s="31">
        <f>AJ32+AL32+AN32</f>
        <v>2.2800000000000002</v>
      </c>
      <c r="AI32" s="11">
        <v>9</v>
      </c>
      <c r="AJ32" s="11">
        <v>1.48</v>
      </c>
      <c r="AK32" s="11">
        <v>0</v>
      </c>
      <c r="AL32" s="11">
        <v>0</v>
      </c>
      <c r="AM32" s="11">
        <v>1</v>
      </c>
      <c r="AN32" s="11">
        <v>0.8</v>
      </c>
      <c r="AO32" s="30">
        <f t="shared" si="7"/>
        <v>0</v>
      </c>
      <c r="AP32" s="11"/>
      <c r="AQ32" s="11"/>
      <c r="AR32" s="74">
        <f t="shared" si="2"/>
        <v>32.200000000000017</v>
      </c>
      <c r="AS32" s="14"/>
    </row>
    <row r="33" spans="1:45" ht="14.25" x14ac:dyDescent="0.15">
      <c r="A33" s="77"/>
      <c r="B33" s="78"/>
      <c r="C33" s="30" t="s">
        <v>11</v>
      </c>
      <c r="D33" s="30"/>
      <c r="E33" s="30"/>
      <c r="F33" s="29"/>
      <c r="G33" s="30">
        <f>SUM(G34:G35)</f>
        <v>177</v>
      </c>
      <c r="H33" s="30">
        <f t="shared" ref="H33:AF33" si="22">SUM(H34:H35)</f>
        <v>28</v>
      </c>
      <c r="I33" s="30">
        <f t="shared" si="22"/>
        <v>149</v>
      </c>
      <c r="J33" s="30">
        <f t="shared" si="22"/>
        <v>8602</v>
      </c>
      <c r="K33" s="30">
        <f t="shared" si="22"/>
        <v>949</v>
      </c>
      <c r="L33" s="30">
        <f t="shared" si="22"/>
        <v>7653</v>
      </c>
      <c r="M33" s="30">
        <f t="shared" si="22"/>
        <v>9361</v>
      </c>
      <c r="N33" s="30">
        <f t="shared" si="22"/>
        <v>1055</v>
      </c>
      <c r="O33" s="30">
        <f t="shared" si="22"/>
        <v>8306</v>
      </c>
      <c r="P33" s="30">
        <f t="shared" si="22"/>
        <v>3755</v>
      </c>
      <c r="Q33" s="30">
        <f t="shared" si="22"/>
        <v>664</v>
      </c>
      <c r="R33" s="30">
        <f t="shared" si="22"/>
        <v>3091</v>
      </c>
      <c r="S33" s="30">
        <f t="shared" si="22"/>
        <v>4113</v>
      </c>
      <c r="T33" s="30">
        <f t="shared" si="22"/>
        <v>739</v>
      </c>
      <c r="U33" s="30">
        <f t="shared" si="22"/>
        <v>3374</v>
      </c>
      <c r="V33" s="30">
        <f t="shared" si="22"/>
        <v>52</v>
      </c>
      <c r="W33" s="30">
        <f t="shared" si="22"/>
        <v>917</v>
      </c>
      <c r="X33" s="30">
        <f t="shared" si="22"/>
        <v>6768</v>
      </c>
      <c r="Y33" s="30">
        <f t="shared" si="22"/>
        <v>1926</v>
      </c>
      <c r="Z33" s="30">
        <f t="shared" si="22"/>
        <v>2421</v>
      </c>
      <c r="AA33" s="30">
        <f t="shared" si="22"/>
        <v>2421</v>
      </c>
      <c r="AB33" s="30">
        <f t="shared" si="22"/>
        <v>6794</v>
      </c>
      <c r="AC33" s="30">
        <f t="shared" si="22"/>
        <v>2264</v>
      </c>
      <c r="AD33" s="30">
        <f t="shared" si="22"/>
        <v>1475</v>
      </c>
      <c r="AE33" s="30">
        <f t="shared" si="22"/>
        <v>3055</v>
      </c>
      <c r="AF33" s="30">
        <f t="shared" si="22"/>
        <v>0</v>
      </c>
      <c r="AG33" s="30">
        <f>SUM(AG34:AG35)</f>
        <v>1035.2799999999997</v>
      </c>
      <c r="AH33" s="30">
        <f t="shared" ref="AH33:AQ33" si="23">SUM(AH34:AH35)</f>
        <v>17.970000000000002</v>
      </c>
      <c r="AI33" s="30">
        <v>68</v>
      </c>
      <c r="AJ33" s="30">
        <v>11.97</v>
      </c>
      <c r="AK33" s="30">
        <v>2</v>
      </c>
      <c r="AL33" s="30">
        <v>6.0000000000000009</v>
      </c>
      <c r="AM33" s="30">
        <v>0</v>
      </c>
      <c r="AN33" s="30">
        <v>0</v>
      </c>
      <c r="AO33" s="30">
        <f t="shared" si="23"/>
        <v>3</v>
      </c>
      <c r="AP33" s="30">
        <f t="shared" si="23"/>
        <v>0</v>
      </c>
      <c r="AQ33" s="30">
        <f t="shared" si="23"/>
        <v>3</v>
      </c>
      <c r="AR33" s="74">
        <f t="shared" si="2"/>
        <v>1056.2499999999998</v>
      </c>
      <c r="AS33" s="6"/>
    </row>
    <row r="34" spans="1:45" ht="22.5" x14ac:dyDescent="0.15">
      <c r="A34" s="77"/>
      <c r="B34" s="78"/>
      <c r="C34" s="15" t="s">
        <v>37</v>
      </c>
      <c r="D34" s="11" t="s">
        <v>145</v>
      </c>
      <c r="E34" s="11" t="s">
        <v>146</v>
      </c>
      <c r="F34" s="12" t="s">
        <v>147</v>
      </c>
      <c r="G34" s="11">
        <f>H34+I34</f>
        <v>177</v>
      </c>
      <c r="H34" s="11">
        <v>28</v>
      </c>
      <c r="I34" s="11">
        <v>149</v>
      </c>
      <c r="J34" s="11">
        <f>K34+L34</f>
        <v>8602</v>
      </c>
      <c r="K34" s="11">
        <v>949</v>
      </c>
      <c r="L34" s="11">
        <v>7653</v>
      </c>
      <c r="M34" s="11">
        <f>N34+O34</f>
        <v>9361</v>
      </c>
      <c r="N34" s="11">
        <v>1055</v>
      </c>
      <c r="O34" s="11">
        <v>8306</v>
      </c>
      <c r="P34" s="11">
        <f>Q34+R34</f>
        <v>3755</v>
      </c>
      <c r="Q34" s="11">
        <v>664</v>
      </c>
      <c r="R34" s="11">
        <v>3091</v>
      </c>
      <c r="S34" s="11">
        <f>T34+U34</f>
        <v>4113</v>
      </c>
      <c r="T34" s="11">
        <v>739</v>
      </c>
      <c r="U34" s="11">
        <v>3374</v>
      </c>
      <c r="V34" s="11">
        <v>42</v>
      </c>
      <c r="W34" s="11">
        <v>729</v>
      </c>
      <c r="X34" s="11">
        <v>5378</v>
      </c>
      <c r="Y34" s="11">
        <v>1492</v>
      </c>
      <c r="Z34" s="11">
        <v>1943</v>
      </c>
      <c r="AA34" s="11">
        <v>1943</v>
      </c>
      <c r="AB34" s="11">
        <v>5422</v>
      </c>
      <c r="AC34" s="11">
        <v>1807</v>
      </c>
      <c r="AD34" s="11">
        <v>1177</v>
      </c>
      <c r="AE34" s="11">
        <v>2438</v>
      </c>
      <c r="AF34" s="11"/>
      <c r="AG34" s="11">
        <f>VLOOKUP(C34,[1]参阅件1高校奖助学金总表!$B$11:$W$171,22,0)</f>
        <v>972.81999999999971</v>
      </c>
      <c r="AH34" s="31">
        <f>AJ34+AL34+AN34</f>
        <v>17.970000000000002</v>
      </c>
      <c r="AI34" s="11">
        <v>68</v>
      </c>
      <c r="AJ34" s="11">
        <v>11.97</v>
      </c>
      <c r="AK34" s="11">
        <v>2</v>
      </c>
      <c r="AL34" s="11">
        <v>6.0000000000000009</v>
      </c>
      <c r="AM34" s="11">
        <v>0</v>
      </c>
      <c r="AN34" s="11">
        <v>0</v>
      </c>
      <c r="AO34" s="30">
        <f t="shared" si="7"/>
        <v>3</v>
      </c>
      <c r="AP34" s="11"/>
      <c r="AQ34" s="11">
        <v>3</v>
      </c>
      <c r="AR34" s="74">
        <f t="shared" si="2"/>
        <v>993.78999999999974</v>
      </c>
      <c r="AS34" s="14"/>
    </row>
    <row r="35" spans="1:45" ht="22.5" x14ac:dyDescent="0.15">
      <c r="A35" s="77"/>
      <c r="B35" s="78"/>
      <c r="C35" s="15" t="s">
        <v>38</v>
      </c>
      <c r="D35" s="11" t="s">
        <v>145</v>
      </c>
      <c r="E35" s="11" t="s">
        <v>146</v>
      </c>
      <c r="F35" s="12" t="s">
        <v>147</v>
      </c>
      <c r="G35" s="11">
        <f>H35+I35</f>
        <v>0</v>
      </c>
      <c r="H35" s="11">
        <v>0</v>
      </c>
      <c r="I35" s="11">
        <v>0</v>
      </c>
      <c r="J35" s="11">
        <f>K35+L35</f>
        <v>0</v>
      </c>
      <c r="K35" s="11">
        <v>0</v>
      </c>
      <c r="L35" s="11">
        <v>0</v>
      </c>
      <c r="M35" s="11">
        <f>N35+O35</f>
        <v>0</v>
      </c>
      <c r="N35" s="11">
        <v>0</v>
      </c>
      <c r="O35" s="11">
        <v>0</v>
      </c>
      <c r="P35" s="11">
        <f>Q35+R35</f>
        <v>0</v>
      </c>
      <c r="Q35" s="11">
        <v>0</v>
      </c>
      <c r="R35" s="11">
        <v>0</v>
      </c>
      <c r="S35" s="11">
        <f>T35+U35</f>
        <v>0</v>
      </c>
      <c r="T35" s="11">
        <v>0</v>
      </c>
      <c r="U35" s="11">
        <v>0</v>
      </c>
      <c r="V35" s="11">
        <v>10</v>
      </c>
      <c r="W35" s="11">
        <v>188</v>
      </c>
      <c r="X35" s="11">
        <v>1390</v>
      </c>
      <c r="Y35" s="11">
        <v>434</v>
      </c>
      <c r="Z35" s="11">
        <v>478</v>
      </c>
      <c r="AA35" s="11">
        <v>478</v>
      </c>
      <c r="AB35" s="11">
        <v>1372</v>
      </c>
      <c r="AC35" s="11">
        <v>457</v>
      </c>
      <c r="AD35" s="11">
        <v>298</v>
      </c>
      <c r="AE35" s="11">
        <v>617</v>
      </c>
      <c r="AF35" s="11"/>
      <c r="AG35" s="11">
        <f>VLOOKUP(C35,[1]参阅件1高校奖助学金总表!$B$11:$W$171,22,0)</f>
        <v>62.460000000000036</v>
      </c>
      <c r="AH35" s="31">
        <f>AJ35+AL35+AN35</f>
        <v>0</v>
      </c>
      <c r="AI35" s="11">
        <v>0</v>
      </c>
      <c r="AJ35" s="11">
        <v>0</v>
      </c>
      <c r="AK35" s="11">
        <v>0</v>
      </c>
      <c r="AL35" s="11">
        <v>0</v>
      </c>
      <c r="AM35" s="11">
        <v>0</v>
      </c>
      <c r="AN35" s="11">
        <v>0</v>
      </c>
      <c r="AO35" s="30">
        <f t="shared" si="7"/>
        <v>0</v>
      </c>
      <c r="AP35" s="11"/>
      <c r="AQ35" s="11"/>
      <c r="AR35" s="74">
        <f t="shared" si="2"/>
        <v>62.460000000000036</v>
      </c>
      <c r="AS35" s="14"/>
    </row>
    <row r="36" spans="1:45" ht="14.25" x14ac:dyDescent="0.15">
      <c r="A36" s="77"/>
      <c r="B36" s="78"/>
      <c r="C36" s="30" t="s">
        <v>11</v>
      </c>
      <c r="D36" s="30"/>
      <c r="E36" s="30"/>
      <c r="F36" s="29"/>
      <c r="G36" s="30">
        <f>SUM(G37:G38)</f>
        <v>75</v>
      </c>
      <c r="H36" s="30">
        <f t="shared" ref="H36:AF36" si="24">SUM(H37:H38)</f>
        <v>5</v>
      </c>
      <c r="I36" s="30">
        <f t="shared" si="24"/>
        <v>70</v>
      </c>
      <c r="J36" s="30">
        <f t="shared" si="24"/>
        <v>3801</v>
      </c>
      <c r="K36" s="30">
        <f t="shared" si="24"/>
        <v>170</v>
      </c>
      <c r="L36" s="30">
        <f t="shared" si="24"/>
        <v>3631</v>
      </c>
      <c r="M36" s="30">
        <f t="shared" si="24"/>
        <v>4029</v>
      </c>
      <c r="N36" s="30">
        <f t="shared" si="24"/>
        <v>201</v>
      </c>
      <c r="O36" s="30">
        <f t="shared" si="24"/>
        <v>3828</v>
      </c>
      <c r="P36" s="30">
        <f t="shared" si="24"/>
        <v>1585</v>
      </c>
      <c r="Q36" s="30">
        <f t="shared" si="24"/>
        <v>119</v>
      </c>
      <c r="R36" s="30">
        <f t="shared" si="24"/>
        <v>1466</v>
      </c>
      <c r="S36" s="30">
        <f t="shared" si="24"/>
        <v>1696</v>
      </c>
      <c r="T36" s="30">
        <f t="shared" si="24"/>
        <v>141</v>
      </c>
      <c r="U36" s="30">
        <f t="shared" si="24"/>
        <v>1555</v>
      </c>
      <c r="V36" s="30">
        <f t="shared" si="24"/>
        <v>62</v>
      </c>
      <c r="W36" s="30">
        <f t="shared" si="24"/>
        <v>1151</v>
      </c>
      <c r="X36" s="30">
        <f t="shared" si="24"/>
        <v>8348</v>
      </c>
      <c r="Y36" s="30">
        <f t="shared" si="24"/>
        <v>2534</v>
      </c>
      <c r="Z36" s="30">
        <f t="shared" si="24"/>
        <v>2908</v>
      </c>
      <c r="AA36" s="30">
        <f t="shared" si="24"/>
        <v>2906</v>
      </c>
      <c r="AB36" s="30">
        <f t="shared" si="24"/>
        <v>8421</v>
      </c>
      <c r="AC36" s="30">
        <f t="shared" si="24"/>
        <v>3270</v>
      </c>
      <c r="AD36" s="30">
        <f t="shared" si="24"/>
        <v>1677</v>
      </c>
      <c r="AE36" s="30">
        <f t="shared" si="24"/>
        <v>3474</v>
      </c>
      <c r="AF36" s="30">
        <f t="shared" si="24"/>
        <v>0</v>
      </c>
      <c r="AG36" s="30">
        <f>SUM(AG37:AG38)</f>
        <v>747.33999999999969</v>
      </c>
      <c r="AH36" s="30">
        <f t="shared" ref="AH36:AQ36" si="25">SUM(AH37:AH38)</f>
        <v>31.380000000000003</v>
      </c>
      <c r="AI36" s="30">
        <v>78</v>
      </c>
      <c r="AJ36" s="30">
        <v>13.18</v>
      </c>
      <c r="AK36" s="30">
        <v>4</v>
      </c>
      <c r="AL36" s="30">
        <v>16.600000000000001</v>
      </c>
      <c r="AM36" s="30">
        <v>2</v>
      </c>
      <c r="AN36" s="30">
        <v>1.6</v>
      </c>
      <c r="AO36" s="30">
        <f t="shared" si="25"/>
        <v>7</v>
      </c>
      <c r="AP36" s="30">
        <f t="shared" si="25"/>
        <v>0</v>
      </c>
      <c r="AQ36" s="30">
        <f t="shared" si="25"/>
        <v>7</v>
      </c>
      <c r="AR36" s="74">
        <f t="shared" si="2"/>
        <v>785.71999999999969</v>
      </c>
      <c r="AS36" s="6"/>
    </row>
    <row r="37" spans="1:45" ht="22.5" x14ac:dyDescent="0.15">
      <c r="A37" s="77"/>
      <c r="B37" s="78"/>
      <c r="C37" s="15" t="s">
        <v>39</v>
      </c>
      <c r="D37" s="11" t="s">
        <v>145</v>
      </c>
      <c r="E37" s="11" t="s">
        <v>146</v>
      </c>
      <c r="F37" s="12" t="s">
        <v>147</v>
      </c>
      <c r="G37" s="11">
        <f>H37+I37</f>
        <v>75</v>
      </c>
      <c r="H37" s="11">
        <v>5</v>
      </c>
      <c r="I37" s="11">
        <v>70</v>
      </c>
      <c r="J37" s="11">
        <f>K37+L37</f>
        <v>3801</v>
      </c>
      <c r="K37" s="11">
        <v>170</v>
      </c>
      <c r="L37" s="11">
        <v>3631</v>
      </c>
      <c r="M37" s="11">
        <f>N37+O37</f>
        <v>4029</v>
      </c>
      <c r="N37" s="11">
        <v>201</v>
      </c>
      <c r="O37" s="11">
        <v>3828</v>
      </c>
      <c r="P37" s="11">
        <f>Q37+R37</f>
        <v>1585</v>
      </c>
      <c r="Q37" s="11">
        <v>119</v>
      </c>
      <c r="R37" s="11">
        <v>1466</v>
      </c>
      <c r="S37" s="11">
        <f>T37+U37</f>
        <v>1696</v>
      </c>
      <c r="T37" s="11">
        <v>141</v>
      </c>
      <c r="U37" s="11">
        <v>1555</v>
      </c>
      <c r="V37" s="11">
        <v>54</v>
      </c>
      <c r="W37" s="11">
        <v>1002</v>
      </c>
      <c r="X37" s="11">
        <v>7262</v>
      </c>
      <c r="Y37" s="11">
        <v>2233</v>
      </c>
      <c r="Z37" s="11">
        <v>2515</v>
      </c>
      <c r="AA37" s="11">
        <v>2514</v>
      </c>
      <c r="AB37" s="11">
        <v>7335</v>
      </c>
      <c r="AC37" s="11">
        <v>2890</v>
      </c>
      <c r="AD37" s="11">
        <v>1447</v>
      </c>
      <c r="AE37" s="11">
        <v>2998</v>
      </c>
      <c r="AF37" s="11"/>
      <c r="AG37" s="11">
        <f>VLOOKUP(C37,[1]参阅件1高校奖助学金总表!$B$11:$W$171,22,0)</f>
        <v>693.56999999999971</v>
      </c>
      <c r="AH37" s="31">
        <f>AJ37+AL37+AN37</f>
        <v>12.71</v>
      </c>
      <c r="AI37" s="11">
        <v>56</v>
      </c>
      <c r="AJ37" s="11">
        <v>8.91</v>
      </c>
      <c r="AK37" s="11">
        <v>2</v>
      </c>
      <c r="AL37" s="11">
        <v>3.8000000000000007</v>
      </c>
      <c r="AM37" s="11">
        <v>0</v>
      </c>
      <c r="AN37" s="11">
        <v>0</v>
      </c>
      <c r="AO37" s="30">
        <f t="shared" si="7"/>
        <v>7</v>
      </c>
      <c r="AP37" s="11"/>
      <c r="AQ37" s="11">
        <v>7</v>
      </c>
      <c r="AR37" s="74">
        <f t="shared" si="2"/>
        <v>713.27999999999975</v>
      </c>
      <c r="AS37" s="14"/>
    </row>
    <row r="38" spans="1:45" ht="22.5" x14ac:dyDescent="0.15">
      <c r="A38" s="77"/>
      <c r="B38" s="78"/>
      <c r="C38" s="15" t="s">
        <v>40</v>
      </c>
      <c r="D38" s="11" t="s">
        <v>145</v>
      </c>
      <c r="E38" s="11" t="s">
        <v>146</v>
      </c>
      <c r="F38" s="12" t="s">
        <v>147</v>
      </c>
      <c r="G38" s="11">
        <f>H38+I38</f>
        <v>0</v>
      </c>
      <c r="H38" s="11">
        <v>0</v>
      </c>
      <c r="I38" s="11">
        <v>0</v>
      </c>
      <c r="J38" s="11">
        <f>K38+L38</f>
        <v>0</v>
      </c>
      <c r="K38" s="11">
        <v>0</v>
      </c>
      <c r="L38" s="11">
        <v>0</v>
      </c>
      <c r="M38" s="11">
        <f>N38+O38</f>
        <v>0</v>
      </c>
      <c r="N38" s="11">
        <v>0</v>
      </c>
      <c r="O38" s="11">
        <v>0</v>
      </c>
      <c r="P38" s="11">
        <f>Q38+R38</f>
        <v>0</v>
      </c>
      <c r="Q38" s="11">
        <v>0</v>
      </c>
      <c r="R38" s="11">
        <v>0</v>
      </c>
      <c r="S38" s="11">
        <f>T38+U38</f>
        <v>0</v>
      </c>
      <c r="T38" s="11">
        <v>0</v>
      </c>
      <c r="U38" s="11">
        <v>0</v>
      </c>
      <c r="V38" s="11">
        <v>8</v>
      </c>
      <c r="W38" s="11">
        <v>149</v>
      </c>
      <c r="X38" s="11">
        <v>1086</v>
      </c>
      <c r="Y38" s="11">
        <v>301</v>
      </c>
      <c r="Z38" s="11">
        <v>393</v>
      </c>
      <c r="AA38" s="11">
        <v>392</v>
      </c>
      <c r="AB38" s="11">
        <v>1086</v>
      </c>
      <c r="AC38" s="11">
        <v>380</v>
      </c>
      <c r="AD38" s="11">
        <v>230</v>
      </c>
      <c r="AE38" s="11">
        <v>476</v>
      </c>
      <c r="AF38" s="11"/>
      <c r="AG38" s="11">
        <f>VLOOKUP(C38,[1]参阅件1高校奖助学金总表!$B$11:$W$171,22,0)</f>
        <v>53.769999999999982</v>
      </c>
      <c r="AH38" s="31">
        <f>AJ38+AL38+AN38</f>
        <v>18.670000000000002</v>
      </c>
      <c r="AI38" s="11">
        <v>22</v>
      </c>
      <c r="AJ38" s="11">
        <v>4.2699999999999996</v>
      </c>
      <c r="AK38" s="11">
        <v>2</v>
      </c>
      <c r="AL38" s="11">
        <v>12.8</v>
      </c>
      <c r="AM38" s="11">
        <v>2</v>
      </c>
      <c r="AN38" s="11">
        <v>1.6</v>
      </c>
      <c r="AO38" s="30">
        <f t="shared" si="7"/>
        <v>0</v>
      </c>
      <c r="AP38" s="11"/>
      <c r="AQ38" s="11"/>
      <c r="AR38" s="74">
        <f t="shared" si="2"/>
        <v>72.439999999999984</v>
      </c>
      <c r="AS38" s="14"/>
    </row>
    <row r="39" spans="1:45" ht="14.25" x14ac:dyDescent="0.15">
      <c r="A39" s="77"/>
      <c r="B39" s="78"/>
      <c r="C39" s="30" t="s">
        <v>11</v>
      </c>
      <c r="D39" s="30"/>
      <c r="E39" s="30"/>
      <c r="F39" s="29"/>
      <c r="G39" s="30">
        <f>SUM(G40:G41)</f>
        <v>31</v>
      </c>
      <c r="H39" s="30">
        <f t="shared" ref="H39:AF39" si="26">SUM(H40:H41)</f>
        <v>1</v>
      </c>
      <c r="I39" s="30">
        <f t="shared" si="26"/>
        <v>30</v>
      </c>
      <c r="J39" s="30">
        <f t="shared" si="26"/>
        <v>1589</v>
      </c>
      <c r="K39" s="30">
        <f t="shared" si="26"/>
        <v>17</v>
      </c>
      <c r="L39" s="30">
        <f t="shared" si="26"/>
        <v>1572</v>
      </c>
      <c r="M39" s="30">
        <f t="shared" si="26"/>
        <v>1698</v>
      </c>
      <c r="N39" s="30">
        <f t="shared" si="26"/>
        <v>24</v>
      </c>
      <c r="O39" s="30">
        <f t="shared" si="26"/>
        <v>1674</v>
      </c>
      <c r="P39" s="30">
        <f t="shared" si="26"/>
        <v>647</v>
      </c>
      <c r="Q39" s="30">
        <f t="shared" si="26"/>
        <v>12</v>
      </c>
      <c r="R39" s="30">
        <f t="shared" si="26"/>
        <v>635</v>
      </c>
      <c r="S39" s="30">
        <f t="shared" si="26"/>
        <v>697</v>
      </c>
      <c r="T39" s="30">
        <f t="shared" si="26"/>
        <v>17</v>
      </c>
      <c r="U39" s="30">
        <f t="shared" si="26"/>
        <v>680</v>
      </c>
      <c r="V39" s="30">
        <f t="shared" si="26"/>
        <v>59</v>
      </c>
      <c r="W39" s="30">
        <f t="shared" si="26"/>
        <v>1115</v>
      </c>
      <c r="X39" s="30">
        <f t="shared" si="26"/>
        <v>7564</v>
      </c>
      <c r="Y39" s="30">
        <f t="shared" si="26"/>
        <v>2136</v>
      </c>
      <c r="Z39" s="30">
        <f t="shared" si="26"/>
        <v>2715</v>
      </c>
      <c r="AA39" s="30">
        <f t="shared" si="26"/>
        <v>2713</v>
      </c>
      <c r="AB39" s="30">
        <f t="shared" si="26"/>
        <v>7567</v>
      </c>
      <c r="AC39" s="30">
        <f t="shared" si="26"/>
        <v>2610</v>
      </c>
      <c r="AD39" s="30">
        <f t="shared" si="26"/>
        <v>1614</v>
      </c>
      <c r="AE39" s="30">
        <f t="shared" si="26"/>
        <v>3343</v>
      </c>
      <c r="AF39" s="30">
        <f t="shared" si="26"/>
        <v>100</v>
      </c>
      <c r="AG39" s="30">
        <f>SUM(AG40:AG41)</f>
        <v>519.46</v>
      </c>
      <c r="AH39" s="30">
        <f t="shared" ref="AH39:AQ39" si="27">SUM(AH40:AH41)</f>
        <v>21.880000000000003</v>
      </c>
      <c r="AI39" s="30">
        <v>209</v>
      </c>
      <c r="AJ39" s="30">
        <v>28.48</v>
      </c>
      <c r="AK39" s="30">
        <v>0</v>
      </c>
      <c r="AL39" s="30">
        <v>-7.78</v>
      </c>
      <c r="AM39" s="30">
        <v>2</v>
      </c>
      <c r="AN39" s="30">
        <v>1.18</v>
      </c>
      <c r="AO39" s="30">
        <f t="shared" si="27"/>
        <v>10</v>
      </c>
      <c r="AP39" s="30">
        <f t="shared" si="27"/>
        <v>0</v>
      </c>
      <c r="AQ39" s="30">
        <f t="shared" si="27"/>
        <v>10</v>
      </c>
      <c r="AR39" s="74">
        <f t="shared" si="2"/>
        <v>551.34</v>
      </c>
      <c r="AS39" s="6"/>
    </row>
    <row r="40" spans="1:45" ht="22.5" x14ac:dyDescent="0.15">
      <c r="A40" s="77"/>
      <c r="B40" s="78"/>
      <c r="C40" s="15" t="s">
        <v>41</v>
      </c>
      <c r="D40" s="11" t="s">
        <v>145</v>
      </c>
      <c r="E40" s="11" t="s">
        <v>146</v>
      </c>
      <c r="F40" s="12" t="s">
        <v>147</v>
      </c>
      <c r="G40" s="11">
        <f>H40+I40</f>
        <v>31</v>
      </c>
      <c r="H40" s="11">
        <v>1</v>
      </c>
      <c r="I40" s="11">
        <v>30</v>
      </c>
      <c r="J40" s="11">
        <f>K40+L40</f>
        <v>1589</v>
      </c>
      <c r="K40" s="11">
        <v>17</v>
      </c>
      <c r="L40" s="11">
        <v>1572</v>
      </c>
      <c r="M40" s="11">
        <f>N40+O40</f>
        <v>1698</v>
      </c>
      <c r="N40" s="11">
        <v>24</v>
      </c>
      <c r="O40" s="11">
        <v>1674</v>
      </c>
      <c r="P40" s="11">
        <f>Q40+R40</f>
        <v>647</v>
      </c>
      <c r="Q40" s="11">
        <v>12</v>
      </c>
      <c r="R40" s="11">
        <v>635</v>
      </c>
      <c r="S40" s="11">
        <f>T40+U40</f>
        <v>697</v>
      </c>
      <c r="T40" s="11">
        <v>17</v>
      </c>
      <c r="U40" s="11">
        <v>680</v>
      </c>
      <c r="V40" s="11">
        <v>50</v>
      </c>
      <c r="W40" s="11">
        <v>953</v>
      </c>
      <c r="X40" s="11">
        <v>6365</v>
      </c>
      <c r="Y40" s="11">
        <v>1766</v>
      </c>
      <c r="Z40" s="11">
        <v>2300</v>
      </c>
      <c r="AA40" s="11">
        <v>2299</v>
      </c>
      <c r="AB40" s="11">
        <v>6384</v>
      </c>
      <c r="AC40" s="11">
        <v>2216</v>
      </c>
      <c r="AD40" s="11">
        <v>1357</v>
      </c>
      <c r="AE40" s="11">
        <v>2811</v>
      </c>
      <c r="AF40" s="11">
        <v>100</v>
      </c>
      <c r="AG40" s="11">
        <f>VLOOKUP(C40,[1]参阅件1高校奖助学金总表!$B$11:$W$171,22,0)</f>
        <v>468.34000000000015</v>
      </c>
      <c r="AH40" s="31">
        <f>AJ40+AL40+AN40</f>
        <v>17.89</v>
      </c>
      <c r="AI40" s="11">
        <v>148</v>
      </c>
      <c r="AJ40" s="11">
        <v>18.09</v>
      </c>
      <c r="AK40" s="11">
        <v>0</v>
      </c>
      <c r="AL40" s="11">
        <v>-1.38</v>
      </c>
      <c r="AM40" s="11">
        <v>2</v>
      </c>
      <c r="AN40" s="11">
        <v>1.18</v>
      </c>
      <c r="AO40" s="30">
        <f t="shared" si="7"/>
        <v>7</v>
      </c>
      <c r="AP40" s="11"/>
      <c r="AQ40" s="11">
        <v>7</v>
      </c>
      <c r="AR40" s="74">
        <f t="shared" si="2"/>
        <v>493.23000000000013</v>
      </c>
      <c r="AS40" s="14" t="s">
        <v>148</v>
      </c>
    </row>
    <row r="41" spans="1:45" ht="22.5" x14ac:dyDescent="0.15">
      <c r="A41" s="77"/>
      <c r="B41" s="78"/>
      <c r="C41" s="15" t="s">
        <v>42</v>
      </c>
      <c r="D41" s="11" t="s">
        <v>145</v>
      </c>
      <c r="E41" s="11" t="s">
        <v>146</v>
      </c>
      <c r="F41" s="12" t="s">
        <v>147</v>
      </c>
      <c r="G41" s="11">
        <f>H41+I41</f>
        <v>0</v>
      </c>
      <c r="H41" s="11">
        <v>0</v>
      </c>
      <c r="I41" s="11">
        <v>0</v>
      </c>
      <c r="J41" s="11">
        <f>K41+L41</f>
        <v>0</v>
      </c>
      <c r="K41" s="11">
        <v>0</v>
      </c>
      <c r="L41" s="11">
        <v>0</v>
      </c>
      <c r="M41" s="11">
        <f>N41+O41</f>
        <v>0</v>
      </c>
      <c r="N41" s="11">
        <v>0</v>
      </c>
      <c r="O41" s="11">
        <v>0</v>
      </c>
      <c r="P41" s="11">
        <f>Q41+R41</f>
        <v>0</v>
      </c>
      <c r="Q41" s="11">
        <v>0</v>
      </c>
      <c r="R41" s="11">
        <v>0</v>
      </c>
      <c r="S41" s="11">
        <f>T41+U41</f>
        <v>0</v>
      </c>
      <c r="T41" s="11">
        <v>0</v>
      </c>
      <c r="U41" s="11">
        <v>0</v>
      </c>
      <c r="V41" s="11">
        <v>9</v>
      </c>
      <c r="W41" s="11">
        <v>162</v>
      </c>
      <c r="X41" s="11">
        <v>1199</v>
      </c>
      <c r="Y41" s="11">
        <v>370</v>
      </c>
      <c r="Z41" s="11">
        <v>415</v>
      </c>
      <c r="AA41" s="11">
        <v>414</v>
      </c>
      <c r="AB41" s="11">
        <v>1183</v>
      </c>
      <c r="AC41" s="11">
        <v>394</v>
      </c>
      <c r="AD41" s="11">
        <v>257</v>
      </c>
      <c r="AE41" s="11">
        <v>532</v>
      </c>
      <c r="AF41" s="11"/>
      <c r="AG41" s="11">
        <f>VLOOKUP(C41,[1]参阅件1高校奖助学金总表!$B$11:$W$171,22,0)</f>
        <v>51.119999999999948</v>
      </c>
      <c r="AH41" s="31">
        <f>AJ41+AL41+AN41</f>
        <v>3.99</v>
      </c>
      <c r="AI41" s="11">
        <v>61</v>
      </c>
      <c r="AJ41" s="11">
        <v>10.39</v>
      </c>
      <c r="AK41" s="11">
        <v>0</v>
      </c>
      <c r="AL41" s="11">
        <v>-6.4</v>
      </c>
      <c r="AM41" s="11">
        <v>0</v>
      </c>
      <c r="AN41" s="11">
        <v>0</v>
      </c>
      <c r="AO41" s="30">
        <f t="shared" si="7"/>
        <v>3</v>
      </c>
      <c r="AP41" s="11"/>
      <c r="AQ41" s="11">
        <v>3</v>
      </c>
      <c r="AR41" s="74">
        <f t="shared" si="2"/>
        <v>58.10999999999995</v>
      </c>
      <c r="AS41" s="14"/>
    </row>
    <row r="42" spans="1:45" ht="14.25" x14ac:dyDescent="0.15">
      <c r="A42" s="77"/>
      <c r="B42" s="78"/>
      <c r="C42" s="30" t="s">
        <v>11</v>
      </c>
      <c r="D42" s="30"/>
      <c r="E42" s="30"/>
      <c r="F42" s="29"/>
      <c r="G42" s="30">
        <f>SUM(G43:G44)</f>
        <v>9</v>
      </c>
      <c r="H42" s="30">
        <f t="shared" ref="H42:AF42" si="28">SUM(H43:H44)</f>
        <v>0</v>
      </c>
      <c r="I42" s="30">
        <f t="shared" si="28"/>
        <v>9</v>
      </c>
      <c r="J42" s="30">
        <f t="shared" si="28"/>
        <v>495</v>
      </c>
      <c r="K42" s="30">
        <f t="shared" si="28"/>
        <v>0</v>
      </c>
      <c r="L42" s="30">
        <f t="shared" si="28"/>
        <v>495</v>
      </c>
      <c r="M42" s="30">
        <f t="shared" si="28"/>
        <v>897</v>
      </c>
      <c r="N42" s="30">
        <f t="shared" si="28"/>
        <v>0</v>
      </c>
      <c r="O42" s="30">
        <f t="shared" si="28"/>
        <v>897</v>
      </c>
      <c r="P42" s="30">
        <f t="shared" si="28"/>
        <v>200</v>
      </c>
      <c r="Q42" s="30">
        <f t="shared" si="28"/>
        <v>0</v>
      </c>
      <c r="R42" s="30">
        <f t="shared" si="28"/>
        <v>200</v>
      </c>
      <c r="S42" s="30">
        <f t="shared" si="28"/>
        <v>364</v>
      </c>
      <c r="T42" s="30">
        <f t="shared" si="28"/>
        <v>0</v>
      </c>
      <c r="U42" s="30">
        <f t="shared" si="28"/>
        <v>364</v>
      </c>
      <c r="V42" s="30">
        <f t="shared" si="28"/>
        <v>35</v>
      </c>
      <c r="W42" s="30">
        <f t="shared" si="28"/>
        <v>701</v>
      </c>
      <c r="X42" s="30">
        <f t="shared" si="28"/>
        <v>4616</v>
      </c>
      <c r="Y42" s="30">
        <f t="shared" si="28"/>
        <v>1547</v>
      </c>
      <c r="Z42" s="30">
        <f t="shared" si="28"/>
        <v>1535</v>
      </c>
      <c r="AA42" s="30">
        <f t="shared" si="28"/>
        <v>1534</v>
      </c>
      <c r="AB42" s="30">
        <f t="shared" si="28"/>
        <v>4783</v>
      </c>
      <c r="AC42" s="30">
        <f t="shared" si="28"/>
        <v>1594</v>
      </c>
      <c r="AD42" s="30">
        <f t="shared" si="28"/>
        <v>1039</v>
      </c>
      <c r="AE42" s="30">
        <f t="shared" si="28"/>
        <v>2150</v>
      </c>
      <c r="AF42" s="30">
        <f t="shared" si="28"/>
        <v>0</v>
      </c>
      <c r="AG42" s="30">
        <f>SUM(AG43:AG44)</f>
        <v>402.68</v>
      </c>
      <c r="AH42" s="30">
        <f t="shared" ref="AH42:AQ42" si="29">SUM(AH43:AH44)</f>
        <v>7.7799999999999994</v>
      </c>
      <c r="AI42" s="30">
        <v>71</v>
      </c>
      <c r="AJ42" s="30">
        <v>10.58</v>
      </c>
      <c r="AK42" s="30">
        <v>0</v>
      </c>
      <c r="AL42" s="30">
        <v>-3.2</v>
      </c>
      <c r="AM42" s="30">
        <v>1</v>
      </c>
      <c r="AN42" s="30">
        <v>0.4</v>
      </c>
      <c r="AO42" s="30">
        <f t="shared" si="29"/>
        <v>0</v>
      </c>
      <c r="AP42" s="30">
        <f t="shared" si="29"/>
        <v>0</v>
      </c>
      <c r="AQ42" s="30">
        <f t="shared" si="29"/>
        <v>0</v>
      </c>
      <c r="AR42" s="74">
        <f t="shared" si="2"/>
        <v>410.46</v>
      </c>
      <c r="AS42" s="6"/>
    </row>
    <row r="43" spans="1:45" ht="22.5" x14ac:dyDescent="0.15">
      <c r="A43" s="77"/>
      <c r="B43" s="78"/>
      <c r="C43" s="15" t="s">
        <v>43</v>
      </c>
      <c r="D43" s="11" t="s">
        <v>145</v>
      </c>
      <c r="E43" s="11" t="s">
        <v>146</v>
      </c>
      <c r="F43" s="12" t="s">
        <v>147</v>
      </c>
      <c r="G43" s="11">
        <f>H43+I43</f>
        <v>9</v>
      </c>
      <c r="H43" s="11">
        <v>0</v>
      </c>
      <c r="I43" s="11">
        <v>9</v>
      </c>
      <c r="J43" s="11">
        <f>K43+L43</f>
        <v>495</v>
      </c>
      <c r="K43" s="11">
        <v>0</v>
      </c>
      <c r="L43" s="11">
        <v>495</v>
      </c>
      <c r="M43" s="11">
        <f>N43+O43</f>
        <v>897</v>
      </c>
      <c r="N43" s="11">
        <v>0</v>
      </c>
      <c r="O43" s="11">
        <v>897</v>
      </c>
      <c r="P43" s="11">
        <f>Q43+R43</f>
        <v>200</v>
      </c>
      <c r="Q43" s="11">
        <v>0</v>
      </c>
      <c r="R43" s="11">
        <v>200</v>
      </c>
      <c r="S43" s="11">
        <f>T43+U43</f>
        <v>364</v>
      </c>
      <c r="T43" s="11">
        <v>0</v>
      </c>
      <c r="U43" s="11">
        <v>364</v>
      </c>
      <c r="V43" s="11">
        <v>26</v>
      </c>
      <c r="W43" s="11">
        <v>522</v>
      </c>
      <c r="X43" s="11">
        <v>3309</v>
      </c>
      <c r="Y43" s="11">
        <v>1184</v>
      </c>
      <c r="Z43" s="11">
        <v>1063</v>
      </c>
      <c r="AA43" s="11">
        <v>1062</v>
      </c>
      <c r="AB43" s="11">
        <v>3472</v>
      </c>
      <c r="AC43" s="11">
        <v>1157</v>
      </c>
      <c r="AD43" s="11">
        <v>754</v>
      </c>
      <c r="AE43" s="11">
        <v>1561</v>
      </c>
      <c r="AF43" s="11"/>
      <c r="AG43" s="11">
        <f>VLOOKUP(C43,[1]参阅件1高校奖助学金总表!$B$11:$W$171,22,0)</f>
        <v>342.19000000000005</v>
      </c>
      <c r="AH43" s="31">
        <f>AJ43+AL43+AN43</f>
        <v>2.5799999999999996</v>
      </c>
      <c r="AI43" s="11">
        <v>43</v>
      </c>
      <c r="AJ43" s="11">
        <v>5.38</v>
      </c>
      <c r="AK43" s="11">
        <v>0</v>
      </c>
      <c r="AL43" s="11">
        <v>-3.2</v>
      </c>
      <c r="AM43" s="11">
        <v>1</v>
      </c>
      <c r="AN43" s="11">
        <v>0.4</v>
      </c>
      <c r="AO43" s="30">
        <f t="shared" si="7"/>
        <v>0</v>
      </c>
      <c r="AP43" s="11"/>
      <c r="AQ43" s="11"/>
      <c r="AR43" s="74">
        <f t="shared" si="2"/>
        <v>344.77000000000004</v>
      </c>
      <c r="AS43" s="14"/>
    </row>
    <row r="44" spans="1:45" ht="22.5" x14ac:dyDescent="0.15">
      <c r="A44" s="77"/>
      <c r="B44" s="78"/>
      <c r="C44" s="15" t="s">
        <v>44</v>
      </c>
      <c r="D44" s="11" t="s">
        <v>145</v>
      </c>
      <c r="E44" s="11" t="s">
        <v>146</v>
      </c>
      <c r="F44" s="12" t="s">
        <v>147</v>
      </c>
      <c r="G44" s="11">
        <f>H44+I44</f>
        <v>0</v>
      </c>
      <c r="H44" s="11">
        <v>0</v>
      </c>
      <c r="I44" s="11">
        <v>0</v>
      </c>
      <c r="J44" s="11">
        <f>K44+L44</f>
        <v>0</v>
      </c>
      <c r="K44" s="11">
        <v>0</v>
      </c>
      <c r="L44" s="11">
        <v>0</v>
      </c>
      <c r="M44" s="11">
        <f>N44+O44</f>
        <v>0</v>
      </c>
      <c r="N44" s="11">
        <v>0</v>
      </c>
      <c r="O44" s="11">
        <v>0</v>
      </c>
      <c r="P44" s="11">
        <f>Q44+R44</f>
        <v>0</v>
      </c>
      <c r="Q44" s="11">
        <v>0</v>
      </c>
      <c r="R44" s="11">
        <v>0</v>
      </c>
      <c r="S44" s="11">
        <f>T44+U44</f>
        <v>0</v>
      </c>
      <c r="T44" s="11">
        <v>0</v>
      </c>
      <c r="U44" s="11">
        <v>0</v>
      </c>
      <c r="V44" s="11">
        <v>9</v>
      </c>
      <c r="W44" s="11">
        <v>179</v>
      </c>
      <c r="X44" s="11">
        <v>1307</v>
      </c>
      <c r="Y44" s="11">
        <v>363</v>
      </c>
      <c r="Z44" s="11">
        <v>472</v>
      </c>
      <c r="AA44" s="11">
        <v>472</v>
      </c>
      <c r="AB44" s="11">
        <v>1311</v>
      </c>
      <c r="AC44" s="11">
        <v>437</v>
      </c>
      <c r="AD44" s="11">
        <v>285</v>
      </c>
      <c r="AE44" s="11">
        <v>589</v>
      </c>
      <c r="AF44" s="11"/>
      <c r="AG44" s="11">
        <f>VLOOKUP(C44,[1]参阅件1高校奖助学金总表!$B$11:$W$171,22,0)</f>
        <v>60.489999999999952</v>
      </c>
      <c r="AH44" s="31">
        <f>AJ44+AL44+AN44</f>
        <v>5.2</v>
      </c>
      <c r="AI44" s="11">
        <v>28</v>
      </c>
      <c r="AJ44" s="11">
        <v>5.2</v>
      </c>
      <c r="AK44" s="11">
        <v>0</v>
      </c>
      <c r="AL44" s="11">
        <v>0</v>
      </c>
      <c r="AM44" s="11">
        <v>0</v>
      </c>
      <c r="AN44" s="11">
        <v>0</v>
      </c>
      <c r="AO44" s="30">
        <f t="shared" si="7"/>
        <v>0</v>
      </c>
      <c r="AP44" s="11"/>
      <c r="AQ44" s="11"/>
      <c r="AR44" s="74">
        <f t="shared" si="2"/>
        <v>65.689999999999955</v>
      </c>
      <c r="AS44" s="14"/>
    </row>
    <row r="45" spans="1:45" ht="14.25" x14ac:dyDescent="0.15">
      <c r="A45" s="77"/>
      <c r="B45" s="78"/>
      <c r="C45" s="30" t="s">
        <v>11</v>
      </c>
      <c r="D45" s="30"/>
      <c r="E45" s="30"/>
      <c r="F45" s="29"/>
      <c r="G45" s="30">
        <f>SUM(G46:G47)</f>
        <v>3</v>
      </c>
      <c r="H45" s="30">
        <f t="shared" ref="H45:AF45" si="30">SUM(H46:H47)</f>
        <v>0</v>
      </c>
      <c r="I45" s="30">
        <f t="shared" si="30"/>
        <v>3</v>
      </c>
      <c r="J45" s="30">
        <f t="shared" si="30"/>
        <v>154</v>
      </c>
      <c r="K45" s="30">
        <f t="shared" si="30"/>
        <v>0</v>
      </c>
      <c r="L45" s="30">
        <f t="shared" si="30"/>
        <v>154</v>
      </c>
      <c r="M45" s="30">
        <f t="shared" si="30"/>
        <v>187</v>
      </c>
      <c r="N45" s="30">
        <f t="shared" si="30"/>
        <v>0</v>
      </c>
      <c r="O45" s="30">
        <f t="shared" si="30"/>
        <v>187</v>
      </c>
      <c r="P45" s="30">
        <f t="shared" si="30"/>
        <v>62</v>
      </c>
      <c r="Q45" s="30">
        <f t="shared" si="30"/>
        <v>0</v>
      </c>
      <c r="R45" s="30">
        <f t="shared" si="30"/>
        <v>62</v>
      </c>
      <c r="S45" s="30">
        <f t="shared" si="30"/>
        <v>76</v>
      </c>
      <c r="T45" s="30">
        <f t="shared" si="30"/>
        <v>0</v>
      </c>
      <c r="U45" s="30">
        <f t="shared" si="30"/>
        <v>76</v>
      </c>
      <c r="V45" s="30">
        <f t="shared" si="30"/>
        <v>32</v>
      </c>
      <c r="W45" s="30">
        <f t="shared" si="30"/>
        <v>606</v>
      </c>
      <c r="X45" s="30">
        <f t="shared" si="30"/>
        <v>4387</v>
      </c>
      <c r="Y45" s="30">
        <f t="shared" si="30"/>
        <v>1217</v>
      </c>
      <c r="Z45" s="30">
        <f t="shared" si="30"/>
        <v>1586</v>
      </c>
      <c r="AA45" s="30">
        <f t="shared" si="30"/>
        <v>1584</v>
      </c>
      <c r="AB45" s="30">
        <f t="shared" si="30"/>
        <v>4430</v>
      </c>
      <c r="AC45" s="30">
        <f t="shared" si="30"/>
        <v>1477</v>
      </c>
      <c r="AD45" s="30">
        <f t="shared" si="30"/>
        <v>961</v>
      </c>
      <c r="AE45" s="30">
        <f t="shared" si="30"/>
        <v>1992</v>
      </c>
      <c r="AF45" s="30">
        <f t="shared" si="30"/>
        <v>0</v>
      </c>
      <c r="AG45" s="30">
        <f>SUM(AG46:AG47)</f>
        <v>239.04999999999995</v>
      </c>
      <c r="AH45" s="30">
        <f t="shared" ref="AH45:AQ45" si="31">SUM(AH46:AH47)</f>
        <v>21.03</v>
      </c>
      <c r="AI45" s="30">
        <v>102</v>
      </c>
      <c r="AJ45" s="30">
        <v>16.23</v>
      </c>
      <c r="AK45" s="30">
        <v>2</v>
      </c>
      <c r="AL45" s="30">
        <v>4.8</v>
      </c>
      <c r="AM45" s="30">
        <v>0</v>
      </c>
      <c r="AN45" s="30">
        <v>0</v>
      </c>
      <c r="AO45" s="30">
        <f t="shared" si="31"/>
        <v>7</v>
      </c>
      <c r="AP45" s="30">
        <f t="shared" si="31"/>
        <v>0</v>
      </c>
      <c r="AQ45" s="30">
        <f t="shared" si="31"/>
        <v>7</v>
      </c>
      <c r="AR45" s="74">
        <f t="shared" si="2"/>
        <v>267.07999999999993</v>
      </c>
      <c r="AS45" s="6"/>
    </row>
    <row r="46" spans="1:45" ht="22.5" x14ac:dyDescent="0.15">
      <c r="A46" s="77"/>
      <c r="B46" s="78"/>
      <c r="C46" s="15" t="s">
        <v>45</v>
      </c>
      <c r="D46" s="11" t="s">
        <v>145</v>
      </c>
      <c r="E46" s="11" t="s">
        <v>146</v>
      </c>
      <c r="F46" s="12" t="s">
        <v>147</v>
      </c>
      <c r="G46" s="11">
        <f>H46+I46</f>
        <v>3</v>
      </c>
      <c r="H46" s="11">
        <v>0</v>
      </c>
      <c r="I46" s="11">
        <v>3</v>
      </c>
      <c r="J46" s="11">
        <f>K46+L46</f>
        <v>154</v>
      </c>
      <c r="K46" s="11">
        <v>0</v>
      </c>
      <c r="L46" s="11">
        <v>154</v>
      </c>
      <c r="M46" s="11">
        <f>N46+O46</f>
        <v>187</v>
      </c>
      <c r="N46" s="11">
        <v>0</v>
      </c>
      <c r="O46" s="11">
        <v>187</v>
      </c>
      <c r="P46" s="11">
        <f>Q46+R46</f>
        <v>62</v>
      </c>
      <c r="Q46" s="11">
        <v>0</v>
      </c>
      <c r="R46" s="11">
        <v>62</v>
      </c>
      <c r="S46" s="11">
        <f>T46+U46</f>
        <v>76</v>
      </c>
      <c r="T46" s="11">
        <v>0</v>
      </c>
      <c r="U46" s="11">
        <v>76</v>
      </c>
      <c r="V46" s="11">
        <v>25</v>
      </c>
      <c r="W46" s="11">
        <v>478</v>
      </c>
      <c r="X46" s="11">
        <v>3458</v>
      </c>
      <c r="Y46" s="11">
        <v>959</v>
      </c>
      <c r="Z46" s="11">
        <v>1250</v>
      </c>
      <c r="AA46" s="11">
        <v>1249</v>
      </c>
      <c r="AB46" s="11">
        <v>3494</v>
      </c>
      <c r="AC46" s="11">
        <v>1165</v>
      </c>
      <c r="AD46" s="11">
        <v>758</v>
      </c>
      <c r="AE46" s="11">
        <v>1571</v>
      </c>
      <c r="AF46" s="11"/>
      <c r="AG46" s="11">
        <f>VLOOKUP(C46,[1]参阅件1高校奖助学金总表!$B$11:$W$171,22,0)</f>
        <v>195.17999999999995</v>
      </c>
      <c r="AH46" s="31">
        <f>AJ46+AL46+AN46</f>
        <v>14.260000000000002</v>
      </c>
      <c r="AI46" s="11">
        <v>71</v>
      </c>
      <c r="AJ46" s="11">
        <v>9.4600000000000009</v>
      </c>
      <c r="AK46" s="11">
        <v>1</v>
      </c>
      <c r="AL46" s="11">
        <v>4.8</v>
      </c>
      <c r="AM46" s="11">
        <v>0</v>
      </c>
      <c r="AN46" s="11">
        <v>0</v>
      </c>
      <c r="AO46" s="30">
        <f t="shared" si="7"/>
        <v>6</v>
      </c>
      <c r="AP46" s="11"/>
      <c r="AQ46" s="11">
        <v>6</v>
      </c>
      <c r="AR46" s="74">
        <f t="shared" si="2"/>
        <v>215.43999999999994</v>
      </c>
      <c r="AS46" s="14"/>
    </row>
    <row r="47" spans="1:45" ht="33.75" x14ac:dyDescent="0.15">
      <c r="A47" s="77"/>
      <c r="B47" s="78"/>
      <c r="C47" s="15" t="s">
        <v>46</v>
      </c>
      <c r="D47" s="11" t="s">
        <v>145</v>
      </c>
      <c r="E47" s="11" t="s">
        <v>146</v>
      </c>
      <c r="F47" s="12" t="s">
        <v>147</v>
      </c>
      <c r="G47" s="11">
        <f>H47+I47</f>
        <v>0</v>
      </c>
      <c r="H47" s="11">
        <v>0</v>
      </c>
      <c r="I47" s="11">
        <v>0</v>
      </c>
      <c r="J47" s="11">
        <f>K47+L47</f>
        <v>0</v>
      </c>
      <c r="K47" s="11">
        <v>0</v>
      </c>
      <c r="L47" s="11">
        <v>0</v>
      </c>
      <c r="M47" s="11">
        <f>N47+O47</f>
        <v>0</v>
      </c>
      <c r="N47" s="11">
        <v>0</v>
      </c>
      <c r="O47" s="11">
        <v>0</v>
      </c>
      <c r="P47" s="11">
        <f>Q47+R47</f>
        <v>0</v>
      </c>
      <c r="Q47" s="11">
        <v>0</v>
      </c>
      <c r="R47" s="11">
        <v>0</v>
      </c>
      <c r="S47" s="11">
        <f>T47+U47</f>
        <v>0</v>
      </c>
      <c r="T47" s="11">
        <v>0</v>
      </c>
      <c r="U47" s="11">
        <v>0</v>
      </c>
      <c r="V47" s="11">
        <v>7</v>
      </c>
      <c r="W47" s="11">
        <v>128</v>
      </c>
      <c r="X47" s="11">
        <v>929</v>
      </c>
      <c r="Y47" s="11">
        <v>258</v>
      </c>
      <c r="Z47" s="11">
        <v>336</v>
      </c>
      <c r="AA47" s="11">
        <v>335</v>
      </c>
      <c r="AB47" s="11">
        <v>936</v>
      </c>
      <c r="AC47" s="11">
        <v>312</v>
      </c>
      <c r="AD47" s="11">
        <v>203</v>
      </c>
      <c r="AE47" s="11">
        <v>421</v>
      </c>
      <c r="AF47" s="11"/>
      <c r="AG47" s="11">
        <f>VLOOKUP(C47,[1]参阅件1高校奖助学金总表!$B$11:$W$171,22,0)</f>
        <v>43.870000000000005</v>
      </c>
      <c r="AH47" s="31">
        <f>AJ47+AL47+AN47</f>
        <v>6.77</v>
      </c>
      <c r="AI47" s="11">
        <v>31</v>
      </c>
      <c r="AJ47" s="11">
        <v>6.77</v>
      </c>
      <c r="AK47" s="11">
        <v>1</v>
      </c>
      <c r="AL47" s="11">
        <v>0</v>
      </c>
      <c r="AM47" s="11">
        <v>0</v>
      </c>
      <c r="AN47" s="11">
        <v>0</v>
      </c>
      <c r="AO47" s="30">
        <f t="shared" si="7"/>
        <v>1</v>
      </c>
      <c r="AP47" s="11"/>
      <c r="AQ47" s="11">
        <v>1</v>
      </c>
      <c r="AR47" s="74">
        <f t="shared" si="2"/>
        <v>51.64</v>
      </c>
      <c r="AS47" s="14"/>
    </row>
    <row r="48" spans="1:45" ht="14.25" x14ac:dyDescent="0.15">
      <c r="A48" s="77"/>
      <c r="B48" s="78"/>
      <c r="C48" s="30" t="s">
        <v>11</v>
      </c>
      <c r="D48" s="30"/>
      <c r="E48" s="30"/>
      <c r="F48" s="29"/>
      <c r="G48" s="30">
        <f>SUM(G49:G50)</f>
        <v>8</v>
      </c>
      <c r="H48" s="30">
        <f t="shared" ref="H48:AF48" si="32">SUM(H49:H50)</f>
        <v>0</v>
      </c>
      <c r="I48" s="30">
        <f t="shared" si="32"/>
        <v>8</v>
      </c>
      <c r="J48" s="30">
        <f t="shared" si="32"/>
        <v>317</v>
      </c>
      <c r="K48" s="30">
        <f t="shared" si="32"/>
        <v>0</v>
      </c>
      <c r="L48" s="30">
        <f t="shared" si="32"/>
        <v>317</v>
      </c>
      <c r="M48" s="30">
        <f t="shared" si="32"/>
        <v>454</v>
      </c>
      <c r="N48" s="30">
        <f t="shared" si="32"/>
        <v>0</v>
      </c>
      <c r="O48" s="30">
        <f t="shared" si="32"/>
        <v>454</v>
      </c>
      <c r="P48" s="30">
        <f t="shared" si="32"/>
        <v>128</v>
      </c>
      <c r="Q48" s="30">
        <f t="shared" si="32"/>
        <v>0</v>
      </c>
      <c r="R48" s="30">
        <f t="shared" si="32"/>
        <v>128</v>
      </c>
      <c r="S48" s="30">
        <f t="shared" si="32"/>
        <v>184</v>
      </c>
      <c r="T48" s="30">
        <f t="shared" si="32"/>
        <v>0</v>
      </c>
      <c r="U48" s="30">
        <f t="shared" si="32"/>
        <v>184</v>
      </c>
      <c r="V48" s="30">
        <f t="shared" si="32"/>
        <v>39</v>
      </c>
      <c r="W48" s="30">
        <f t="shared" si="32"/>
        <v>724</v>
      </c>
      <c r="X48" s="30">
        <f t="shared" si="32"/>
        <v>4916</v>
      </c>
      <c r="Y48" s="30">
        <f t="shared" si="32"/>
        <v>2192</v>
      </c>
      <c r="Z48" s="30">
        <f t="shared" si="32"/>
        <v>1363</v>
      </c>
      <c r="AA48" s="30">
        <f t="shared" si="32"/>
        <v>1361</v>
      </c>
      <c r="AB48" s="30">
        <f t="shared" si="32"/>
        <v>4917</v>
      </c>
      <c r="AC48" s="30">
        <f t="shared" si="32"/>
        <v>1639</v>
      </c>
      <c r="AD48" s="30">
        <f t="shared" si="32"/>
        <v>1067</v>
      </c>
      <c r="AE48" s="30">
        <f t="shared" si="32"/>
        <v>2211</v>
      </c>
      <c r="AF48" s="30">
        <f t="shared" si="32"/>
        <v>0</v>
      </c>
      <c r="AG48" s="30">
        <f>SUM(AG49:AG50)</f>
        <v>313.71999999999991</v>
      </c>
      <c r="AH48" s="30">
        <f t="shared" ref="AH48:AQ48" si="33">SUM(AH49:AH50)</f>
        <v>25.05</v>
      </c>
      <c r="AI48" s="30">
        <v>67</v>
      </c>
      <c r="AJ48" s="30">
        <v>10.670000000000002</v>
      </c>
      <c r="AK48" s="30">
        <v>4</v>
      </c>
      <c r="AL48" s="30">
        <v>12.399999999999999</v>
      </c>
      <c r="AM48" s="30">
        <v>3</v>
      </c>
      <c r="AN48" s="30">
        <v>1.98</v>
      </c>
      <c r="AO48" s="30">
        <f t="shared" si="33"/>
        <v>4</v>
      </c>
      <c r="AP48" s="30">
        <f t="shared" si="33"/>
        <v>0</v>
      </c>
      <c r="AQ48" s="30">
        <f t="shared" si="33"/>
        <v>4</v>
      </c>
      <c r="AR48" s="74">
        <f t="shared" si="2"/>
        <v>342.76999999999992</v>
      </c>
      <c r="AS48" s="6"/>
    </row>
    <row r="49" spans="1:45" ht="22.5" x14ac:dyDescent="0.15">
      <c r="A49" s="77"/>
      <c r="B49" s="78"/>
      <c r="C49" s="15" t="s">
        <v>47</v>
      </c>
      <c r="D49" s="11" t="s">
        <v>145</v>
      </c>
      <c r="E49" s="11" t="s">
        <v>146</v>
      </c>
      <c r="F49" s="12" t="s">
        <v>147</v>
      </c>
      <c r="G49" s="11">
        <f>H49+I49</f>
        <v>8</v>
      </c>
      <c r="H49" s="11">
        <v>0</v>
      </c>
      <c r="I49" s="11">
        <v>8</v>
      </c>
      <c r="J49" s="11">
        <f>K49+L49</f>
        <v>317</v>
      </c>
      <c r="K49" s="11">
        <v>0</v>
      </c>
      <c r="L49" s="11">
        <v>317</v>
      </c>
      <c r="M49" s="11">
        <f>N49+O49</f>
        <v>454</v>
      </c>
      <c r="N49" s="11">
        <v>0</v>
      </c>
      <c r="O49" s="11">
        <v>454</v>
      </c>
      <c r="P49" s="11">
        <f>Q49+R49</f>
        <v>128</v>
      </c>
      <c r="Q49" s="11">
        <v>0</v>
      </c>
      <c r="R49" s="11">
        <v>128</v>
      </c>
      <c r="S49" s="11">
        <f>T49+U49</f>
        <v>184</v>
      </c>
      <c r="T49" s="11">
        <v>0</v>
      </c>
      <c r="U49" s="11">
        <v>184</v>
      </c>
      <c r="V49" s="11">
        <v>30</v>
      </c>
      <c r="W49" s="11">
        <v>559</v>
      </c>
      <c r="X49" s="11">
        <v>3708</v>
      </c>
      <c r="Y49" s="11">
        <v>1857</v>
      </c>
      <c r="Z49" s="11">
        <v>926</v>
      </c>
      <c r="AA49" s="11">
        <v>925</v>
      </c>
      <c r="AB49" s="11">
        <v>3712</v>
      </c>
      <c r="AC49" s="11">
        <v>1237</v>
      </c>
      <c r="AD49" s="11">
        <v>806</v>
      </c>
      <c r="AE49" s="11">
        <v>1669</v>
      </c>
      <c r="AF49" s="11"/>
      <c r="AG49" s="11">
        <f>VLOOKUP(C49,[1]参阅件1高校奖助学金总表!$B$11:$W$171,22,0)</f>
        <v>257.07999999999993</v>
      </c>
      <c r="AH49" s="31">
        <f>AJ49+AL49+AN49</f>
        <v>9.120000000000001</v>
      </c>
      <c r="AI49" s="11">
        <v>43</v>
      </c>
      <c r="AJ49" s="11">
        <v>5.94</v>
      </c>
      <c r="AK49" s="11">
        <v>1</v>
      </c>
      <c r="AL49" s="11">
        <v>2.8</v>
      </c>
      <c r="AM49" s="11">
        <v>1</v>
      </c>
      <c r="AN49" s="11">
        <v>0.38</v>
      </c>
      <c r="AO49" s="30">
        <f t="shared" si="7"/>
        <v>4</v>
      </c>
      <c r="AP49" s="11"/>
      <c r="AQ49" s="11">
        <v>4</v>
      </c>
      <c r="AR49" s="74">
        <f t="shared" si="2"/>
        <v>270.19999999999993</v>
      </c>
      <c r="AS49" s="14"/>
    </row>
    <row r="50" spans="1:45" ht="22.5" x14ac:dyDescent="0.15">
      <c r="A50" s="77"/>
      <c r="B50" s="78"/>
      <c r="C50" s="15" t="s">
        <v>48</v>
      </c>
      <c r="D50" s="11" t="s">
        <v>145</v>
      </c>
      <c r="E50" s="11" t="s">
        <v>146</v>
      </c>
      <c r="F50" s="12" t="s">
        <v>147</v>
      </c>
      <c r="G50" s="11">
        <f>H50+I50</f>
        <v>0</v>
      </c>
      <c r="H50" s="11">
        <v>0</v>
      </c>
      <c r="I50" s="11">
        <v>0</v>
      </c>
      <c r="J50" s="11">
        <f>K50+L50</f>
        <v>0</v>
      </c>
      <c r="K50" s="11">
        <v>0</v>
      </c>
      <c r="L50" s="11">
        <v>0</v>
      </c>
      <c r="M50" s="11">
        <f>N50+O50</f>
        <v>0</v>
      </c>
      <c r="N50" s="11">
        <v>0</v>
      </c>
      <c r="O50" s="11">
        <v>0</v>
      </c>
      <c r="P50" s="11">
        <f>Q50+R50</f>
        <v>0</v>
      </c>
      <c r="Q50" s="11">
        <v>0</v>
      </c>
      <c r="R50" s="11">
        <v>0</v>
      </c>
      <c r="S50" s="11">
        <f>T50+U50</f>
        <v>0</v>
      </c>
      <c r="T50" s="11">
        <v>0</v>
      </c>
      <c r="U50" s="11">
        <v>0</v>
      </c>
      <c r="V50" s="11">
        <v>9</v>
      </c>
      <c r="W50" s="11">
        <v>165</v>
      </c>
      <c r="X50" s="11">
        <v>1208</v>
      </c>
      <c r="Y50" s="11">
        <v>335</v>
      </c>
      <c r="Z50" s="11">
        <v>437</v>
      </c>
      <c r="AA50" s="11">
        <v>436</v>
      </c>
      <c r="AB50" s="11">
        <v>1205</v>
      </c>
      <c r="AC50" s="11">
        <v>402</v>
      </c>
      <c r="AD50" s="11">
        <v>261</v>
      </c>
      <c r="AE50" s="11">
        <v>542</v>
      </c>
      <c r="AF50" s="11"/>
      <c r="AG50" s="11">
        <f>VLOOKUP(C50,[1]参阅件1高校奖助学金总表!$B$11:$W$171,22,0)</f>
        <v>56.639999999999986</v>
      </c>
      <c r="AH50" s="31">
        <f>AJ50+AL50+AN50</f>
        <v>15.93</v>
      </c>
      <c r="AI50" s="11">
        <v>24</v>
      </c>
      <c r="AJ50" s="11">
        <v>4.7300000000000004</v>
      </c>
      <c r="AK50" s="11">
        <v>3</v>
      </c>
      <c r="AL50" s="11">
        <v>9.6</v>
      </c>
      <c r="AM50" s="11">
        <v>2</v>
      </c>
      <c r="AN50" s="11">
        <v>1.6</v>
      </c>
      <c r="AO50" s="30">
        <f t="shared" si="7"/>
        <v>0</v>
      </c>
      <c r="AP50" s="11"/>
      <c r="AQ50" s="11"/>
      <c r="AR50" s="74">
        <f t="shared" si="2"/>
        <v>72.569999999999993</v>
      </c>
      <c r="AS50" s="14"/>
    </row>
    <row r="51" spans="1:45" ht="22.5" x14ac:dyDescent="0.15">
      <c r="A51" s="77"/>
      <c r="B51" s="78"/>
      <c r="C51" s="15" t="s">
        <v>49</v>
      </c>
      <c r="D51" s="11" t="s">
        <v>145</v>
      </c>
      <c r="E51" s="11" t="s">
        <v>146</v>
      </c>
      <c r="F51" s="12" t="s">
        <v>147</v>
      </c>
      <c r="G51" s="11">
        <f>H51+I51</f>
        <v>0</v>
      </c>
      <c r="H51" s="11">
        <v>0</v>
      </c>
      <c r="I51" s="11">
        <v>0</v>
      </c>
      <c r="J51" s="11">
        <f>K51+L51</f>
        <v>0</v>
      </c>
      <c r="K51" s="11">
        <v>0</v>
      </c>
      <c r="L51" s="11">
        <v>0</v>
      </c>
      <c r="M51" s="11">
        <f>N51+O51</f>
        <v>0</v>
      </c>
      <c r="N51" s="11">
        <v>0</v>
      </c>
      <c r="O51" s="11">
        <v>0</v>
      </c>
      <c r="P51" s="11">
        <f>Q51+R51</f>
        <v>0</v>
      </c>
      <c r="Q51" s="11">
        <v>0</v>
      </c>
      <c r="R51" s="11">
        <v>0</v>
      </c>
      <c r="S51" s="11">
        <f>T51+U51</f>
        <v>0</v>
      </c>
      <c r="T51" s="11">
        <v>0</v>
      </c>
      <c r="U51" s="11">
        <v>0</v>
      </c>
      <c r="V51" s="11">
        <v>29</v>
      </c>
      <c r="W51" s="11">
        <v>565</v>
      </c>
      <c r="X51" s="11">
        <v>4145</v>
      </c>
      <c r="Y51" s="11">
        <v>1816</v>
      </c>
      <c r="Z51" s="11">
        <v>1165</v>
      </c>
      <c r="AA51" s="11">
        <v>1164</v>
      </c>
      <c r="AB51" s="11">
        <v>4167</v>
      </c>
      <c r="AC51" s="11">
        <v>1736</v>
      </c>
      <c r="AD51" s="11">
        <v>792</v>
      </c>
      <c r="AE51" s="11">
        <v>1639</v>
      </c>
      <c r="AF51" s="11"/>
      <c r="AG51" s="11">
        <f>VLOOKUP(C51,[1]参阅件1高校奖助学金总表!$B$11:$W$171,22,0)</f>
        <v>227.25</v>
      </c>
      <c r="AH51" s="31">
        <f>AJ51+AL51+AN51</f>
        <v>20.990000000000002</v>
      </c>
      <c r="AI51" s="11">
        <v>59</v>
      </c>
      <c r="AJ51" s="11">
        <v>8.6300000000000008</v>
      </c>
      <c r="AK51" s="11">
        <v>3</v>
      </c>
      <c r="AL51" s="11">
        <v>11.96</v>
      </c>
      <c r="AM51" s="11">
        <v>1</v>
      </c>
      <c r="AN51" s="11">
        <v>0.4</v>
      </c>
      <c r="AO51" s="30">
        <f t="shared" si="7"/>
        <v>0</v>
      </c>
      <c r="AP51" s="11"/>
      <c r="AQ51" s="11"/>
      <c r="AR51" s="74">
        <f t="shared" si="2"/>
        <v>248.24</v>
      </c>
      <c r="AS51" s="14"/>
    </row>
    <row r="52" spans="1:45" ht="14.25" x14ac:dyDescent="0.15">
      <c r="A52" s="77"/>
      <c r="B52" s="78"/>
      <c r="C52" s="30" t="s">
        <v>11</v>
      </c>
      <c r="D52" s="30"/>
      <c r="E52" s="30"/>
      <c r="F52" s="29"/>
      <c r="G52" s="30">
        <f>SUM(G53:G54)</f>
        <v>0</v>
      </c>
      <c r="H52" s="30">
        <f t="shared" ref="H52:AF52" si="34">SUM(H53:H54)</f>
        <v>0</v>
      </c>
      <c r="I52" s="30">
        <f t="shared" si="34"/>
        <v>0</v>
      </c>
      <c r="J52" s="30">
        <f t="shared" si="34"/>
        <v>0</v>
      </c>
      <c r="K52" s="30">
        <f t="shared" si="34"/>
        <v>0</v>
      </c>
      <c r="L52" s="30">
        <f t="shared" si="34"/>
        <v>0</v>
      </c>
      <c r="M52" s="30">
        <f t="shared" si="34"/>
        <v>0</v>
      </c>
      <c r="N52" s="30">
        <f t="shared" si="34"/>
        <v>0</v>
      </c>
      <c r="O52" s="30">
        <f t="shared" si="34"/>
        <v>0</v>
      </c>
      <c r="P52" s="30">
        <f t="shared" si="34"/>
        <v>0</v>
      </c>
      <c r="Q52" s="30">
        <f t="shared" si="34"/>
        <v>0</v>
      </c>
      <c r="R52" s="30">
        <f t="shared" si="34"/>
        <v>0</v>
      </c>
      <c r="S52" s="30">
        <f t="shared" si="34"/>
        <v>0</v>
      </c>
      <c r="T52" s="30">
        <f t="shared" si="34"/>
        <v>0</v>
      </c>
      <c r="U52" s="30">
        <f t="shared" si="34"/>
        <v>0</v>
      </c>
      <c r="V52" s="30">
        <f t="shared" si="34"/>
        <v>36</v>
      </c>
      <c r="W52" s="30">
        <f t="shared" si="34"/>
        <v>576</v>
      </c>
      <c r="X52" s="30">
        <f t="shared" si="34"/>
        <v>3999</v>
      </c>
      <c r="Y52" s="30">
        <f t="shared" si="34"/>
        <v>1560</v>
      </c>
      <c r="Z52" s="30">
        <f t="shared" si="34"/>
        <v>1220</v>
      </c>
      <c r="AA52" s="30">
        <f t="shared" si="34"/>
        <v>1219</v>
      </c>
      <c r="AB52" s="30">
        <f t="shared" si="34"/>
        <v>4209</v>
      </c>
      <c r="AC52" s="30">
        <f t="shared" si="34"/>
        <v>1699</v>
      </c>
      <c r="AD52" s="30">
        <f t="shared" si="34"/>
        <v>817</v>
      </c>
      <c r="AE52" s="30">
        <f t="shared" si="34"/>
        <v>1693</v>
      </c>
      <c r="AF52" s="30">
        <f t="shared" si="34"/>
        <v>0</v>
      </c>
      <c r="AG52" s="30">
        <f>SUM(AG53:AG54)</f>
        <v>236.92999999999995</v>
      </c>
      <c r="AH52" s="30">
        <f t="shared" ref="AH52:AQ52" si="35">SUM(AH53:AH54)</f>
        <v>4.43</v>
      </c>
      <c r="AI52" s="30">
        <v>48</v>
      </c>
      <c r="AJ52" s="30">
        <v>5.9399999999999995</v>
      </c>
      <c r="AK52" s="30">
        <v>1</v>
      </c>
      <c r="AL52" s="30">
        <v>-3.3</v>
      </c>
      <c r="AM52" s="30">
        <v>3</v>
      </c>
      <c r="AN52" s="30">
        <v>1.79</v>
      </c>
      <c r="AO52" s="30">
        <f t="shared" si="35"/>
        <v>1</v>
      </c>
      <c r="AP52" s="30">
        <f t="shared" si="35"/>
        <v>0</v>
      </c>
      <c r="AQ52" s="30">
        <f t="shared" si="35"/>
        <v>1</v>
      </c>
      <c r="AR52" s="74">
        <f t="shared" si="2"/>
        <v>242.35999999999996</v>
      </c>
      <c r="AS52" s="6"/>
    </row>
    <row r="53" spans="1:45" ht="22.5" x14ac:dyDescent="0.15">
      <c r="A53" s="77"/>
      <c r="B53" s="78"/>
      <c r="C53" s="15" t="s">
        <v>50</v>
      </c>
      <c r="D53" s="11" t="s">
        <v>145</v>
      </c>
      <c r="E53" s="11" t="s">
        <v>146</v>
      </c>
      <c r="F53" s="12" t="s">
        <v>147</v>
      </c>
      <c r="G53" s="11">
        <f>H53+I53</f>
        <v>0</v>
      </c>
      <c r="H53" s="11">
        <v>0</v>
      </c>
      <c r="I53" s="11">
        <v>0</v>
      </c>
      <c r="J53" s="11">
        <f>K53+L53</f>
        <v>0</v>
      </c>
      <c r="K53" s="11">
        <v>0</v>
      </c>
      <c r="L53" s="11">
        <v>0</v>
      </c>
      <c r="M53" s="11">
        <f>N53+O53</f>
        <v>0</v>
      </c>
      <c r="N53" s="11">
        <v>0</v>
      </c>
      <c r="O53" s="11">
        <v>0</v>
      </c>
      <c r="P53" s="11">
        <f>Q53+R53</f>
        <v>0</v>
      </c>
      <c r="Q53" s="11">
        <v>0</v>
      </c>
      <c r="R53" s="11">
        <v>0</v>
      </c>
      <c r="S53" s="11">
        <f>T53+U53</f>
        <v>0</v>
      </c>
      <c r="T53" s="11">
        <v>0</v>
      </c>
      <c r="U53" s="11">
        <v>0</v>
      </c>
      <c r="V53" s="11">
        <v>30</v>
      </c>
      <c r="W53" s="11">
        <v>459</v>
      </c>
      <c r="X53" s="11">
        <v>3157</v>
      </c>
      <c r="Y53" s="11">
        <v>1326</v>
      </c>
      <c r="Z53" s="11">
        <v>916</v>
      </c>
      <c r="AA53" s="11">
        <v>915</v>
      </c>
      <c r="AB53" s="11">
        <v>3357</v>
      </c>
      <c r="AC53" s="11">
        <v>1369</v>
      </c>
      <c r="AD53" s="11">
        <v>647</v>
      </c>
      <c r="AE53" s="11">
        <v>1341</v>
      </c>
      <c r="AF53" s="11"/>
      <c r="AG53" s="11">
        <f>VLOOKUP(C53,[1]参阅件1高校奖助学金总表!$B$11:$W$171,22,0)</f>
        <v>192.92999999999995</v>
      </c>
      <c r="AH53" s="31">
        <f>AJ53+AL53+AN53</f>
        <v>2.02</v>
      </c>
      <c r="AI53" s="11">
        <v>37</v>
      </c>
      <c r="AJ53" s="11">
        <v>3.53</v>
      </c>
      <c r="AK53" s="11">
        <v>1</v>
      </c>
      <c r="AL53" s="11">
        <v>-3.3</v>
      </c>
      <c r="AM53" s="11">
        <v>3</v>
      </c>
      <c r="AN53" s="11">
        <v>1.79</v>
      </c>
      <c r="AO53" s="30">
        <f t="shared" si="7"/>
        <v>1</v>
      </c>
      <c r="AP53" s="11"/>
      <c r="AQ53" s="11">
        <v>1</v>
      </c>
      <c r="AR53" s="74">
        <f t="shared" si="2"/>
        <v>195.94999999999996</v>
      </c>
      <c r="AS53" s="14"/>
    </row>
    <row r="54" spans="1:45" ht="22.5" x14ac:dyDescent="0.15">
      <c r="A54" s="77"/>
      <c r="B54" s="78"/>
      <c r="C54" s="15" t="s">
        <v>51</v>
      </c>
      <c r="D54" s="11" t="s">
        <v>145</v>
      </c>
      <c r="E54" s="11" t="s">
        <v>146</v>
      </c>
      <c r="F54" s="12" t="s">
        <v>147</v>
      </c>
      <c r="G54" s="11">
        <f>H54+I54</f>
        <v>0</v>
      </c>
      <c r="H54" s="11">
        <v>0</v>
      </c>
      <c r="I54" s="11">
        <v>0</v>
      </c>
      <c r="J54" s="11">
        <f>K54+L54</f>
        <v>0</v>
      </c>
      <c r="K54" s="11">
        <v>0</v>
      </c>
      <c r="L54" s="11">
        <v>0</v>
      </c>
      <c r="M54" s="11">
        <f>N54+O54</f>
        <v>0</v>
      </c>
      <c r="N54" s="11">
        <v>0</v>
      </c>
      <c r="O54" s="11">
        <v>0</v>
      </c>
      <c r="P54" s="11">
        <f>Q54+R54</f>
        <v>0</v>
      </c>
      <c r="Q54" s="11">
        <v>0</v>
      </c>
      <c r="R54" s="11">
        <v>0</v>
      </c>
      <c r="S54" s="11">
        <f>T54+U54</f>
        <v>0</v>
      </c>
      <c r="T54" s="11">
        <v>0</v>
      </c>
      <c r="U54" s="11">
        <v>0</v>
      </c>
      <c r="V54" s="11">
        <v>6</v>
      </c>
      <c r="W54" s="11">
        <v>117</v>
      </c>
      <c r="X54" s="11">
        <v>842</v>
      </c>
      <c r="Y54" s="11">
        <v>234</v>
      </c>
      <c r="Z54" s="11">
        <v>304</v>
      </c>
      <c r="AA54" s="11">
        <v>304</v>
      </c>
      <c r="AB54" s="11">
        <v>852</v>
      </c>
      <c r="AC54" s="11">
        <v>330</v>
      </c>
      <c r="AD54" s="11">
        <v>170</v>
      </c>
      <c r="AE54" s="11">
        <v>352</v>
      </c>
      <c r="AF54" s="11"/>
      <c r="AG54" s="11">
        <f>VLOOKUP(C54,[1]参阅件1高校奖助学金总表!$B$11:$W$171,22,0)</f>
        <v>44</v>
      </c>
      <c r="AH54" s="31">
        <f>AJ54+AL54+AN54</f>
        <v>2.41</v>
      </c>
      <c r="AI54" s="11">
        <v>11</v>
      </c>
      <c r="AJ54" s="11">
        <v>2.41</v>
      </c>
      <c r="AK54" s="11">
        <v>0</v>
      </c>
      <c r="AL54" s="11">
        <v>0</v>
      </c>
      <c r="AM54" s="11">
        <v>0</v>
      </c>
      <c r="AN54" s="11">
        <v>0</v>
      </c>
      <c r="AO54" s="30">
        <f t="shared" si="7"/>
        <v>0</v>
      </c>
      <c r="AP54" s="11"/>
      <c r="AQ54" s="11"/>
      <c r="AR54" s="74">
        <f t="shared" si="2"/>
        <v>46.41</v>
      </c>
      <c r="AS54" s="14"/>
    </row>
    <row r="55" spans="1:45" ht="22.5" x14ac:dyDescent="0.15">
      <c r="A55" s="77"/>
      <c r="B55" s="78"/>
      <c r="C55" s="10" t="s">
        <v>52</v>
      </c>
      <c r="D55" s="11" t="s">
        <v>145</v>
      </c>
      <c r="E55" s="11" t="s">
        <v>146</v>
      </c>
      <c r="F55" s="12" t="s">
        <v>147</v>
      </c>
      <c r="G55" s="11">
        <f>H55+I55</f>
        <v>3</v>
      </c>
      <c r="H55" s="11">
        <v>0</v>
      </c>
      <c r="I55" s="11">
        <v>3</v>
      </c>
      <c r="J55" s="11">
        <f>K55+L55</f>
        <v>131</v>
      </c>
      <c r="K55" s="11">
        <v>0</v>
      </c>
      <c r="L55" s="11">
        <v>131</v>
      </c>
      <c r="M55" s="11">
        <f>N55+O55</f>
        <v>162</v>
      </c>
      <c r="N55" s="11">
        <v>0</v>
      </c>
      <c r="O55" s="11">
        <v>162</v>
      </c>
      <c r="P55" s="11">
        <f>Q55+R55</f>
        <v>53</v>
      </c>
      <c r="Q55" s="11">
        <v>0</v>
      </c>
      <c r="R55" s="11">
        <v>53</v>
      </c>
      <c r="S55" s="11">
        <f>T55+U55</f>
        <v>66</v>
      </c>
      <c r="T55" s="11">
        <v>0</v>
      </c>
      <c r="U55" s="11">
        <v>66</v>
      </c>
      <c r="V55" s="11">
        <v>35</v>
      </c>
      <c r="W55" s="11">
        <v>754</v>
      </c>
      <c r="X55" s="11">
        <v>5617</v>
      </c>
      <c r="Y55" s="11">
        <v>1558</v>
      </c>
      <c r="Z55" s="11">
        <v>2030</v>
      </c>
      <c r="AA55" s="11">
        <v>2029</v>
      </c>
      <c r="AB55" s="11">
        <v>5633</v>
      </c>
      <c r="AC55" s="11">
        <v>2467</v>
      </c>
      <c r="AD55" s="11">
        <v>1031</v>
      </c>
      <c r="AE55" s="11">
        <v>2135</v>
      </c>
      <c r="AF55" s="11"/>
      <c r="AG55" s="11">
        <f>VLOOKUP(C55,[1]参阅件1高校奖助学金总表!$B$11:$W$171,22,0)</f>
        <v>319.06999999999994</v>
      </c>
      <c r="AH55" s="31">
        <f>AJ55+AL55+AN55</f>
        <v>21.54</v>
      </c>
      <c r="AI55" s="11">
        <v>125</v>
      </c>
      <c r="AJ55" s="11">
        <v>15.87</v>
      </c>
      <c r="AK55" s="11">
        <v>3</v>
      </c>
      <c r="AL55" s="11">
        <v>5.080000000000001</v>
      </c>
      <c r="AM55" s="11">
        <v>1</v>
      </c>
      <c r="AN55" s="11">
        <v>0.59</v>
      </c>
      <c r="AO55" s="30">
        <f t="shared" si="7"/>
        <v>1</v>
      </c>
      <c r="AP55" s="11"/>
      <c r="AQ55" s="11">
        <v>1</v>
      </c>
      <c r="AR55" s="74">
        <f t="shared" si="2"/>
        <v>341.60999999999996</v>
      </c>
      <c r="AS55" s="14"/>
    </row>
    <row r="56" spans="1:45" ht="22.5" x14ac:dyDescent="0.15">
      <c r="A56" s="77"/>
      <c r="B56" s="78"/>
      <c r="C56" s="15" t="s">
        <v>53</v>
      </c>
      <c r="D56" s="11" t="s">
        <v>145</v>
      </c>
      <c r="E56" s="11" t="s">
        <v>146</v>
      </c>
      <c r="F56" s="12" t="s">
        <v>147</v>
      </c>
      <c r="G56" s="11">
        <f>H56+I56</f>
        <v>0</v>
      </c>
      <c r="H56" s="11">
        <v>0</v>
      </c>
      <c r="I56" s="11">
        <v>0</v>
      </c>
      <c r="J56" s="11">
        <f>K56+L56</f>
        <v>0</v>
      </c>
      <c r="K56" s="11">
        <v>0</v>
      </c>
      <c r="L56" s="11">
        <v>0</v>
      </c>
      <c r="M56" s="11">
        <f>N56+O56</f>
        <v>0</v>
      </c>
      <c r="N56" s="11">
        <v>0</v>
      </c>
      <c r="O56" s="11">
        <v>0</v>
      </c>
      <c r="P56" s="11">
        <f>Q56+R56</f>
        <v>0</v>
      </c>
      <c r="Q56" s="11">
        <v>0</v>
      </c>
      <c r="R56" s="11">
        <v>0</v>
      </c>
      <c r="S56" s="11">
        <f>T56+U56</f>
        <v>0</v>
      </c>
      <c r="T56" s="11">
        <v>0</v>
      </c>
      <c r="U56" s="11">
        <v>0</v>
      </c>
      <c r="V56" s="11">
        <v>25</v>
      </c>
      <c r="W56" s="11">
        <v>473</v>
      </c>
      <c r="X56" s="11">
        <v>3423</v>
      </c>
      <c r="Y56" s="11">
        <v>1836</v>
      </c>
      <c r="Z56" s="11">
        <v>794</v>
      </c>
      <c r="AA56" s="11">
        <v>793</v>
      </c>
      <c r="AB56" s="11">
        <v>3502</v>
      </c>
      <c r="AC56" s="11">
        <v>2037</v>
      </c>
      <c r="AD56" s="11">
        <v>477</v>
      </c>
      <c r="AE56" s="11">
        <v>988</v>
      </c>
      <c r="AF56" s="11"/>
      <c r="AG56" s="11">
        <f>VLOOKUP(C56,[1]参阅件1高校奖助学金总表!$B$11:$W$171,22,0)</f>
        <v>222.51</v>
      </c>
      <c r="AH56" s="31">
        <f>AJ56+AL56+AN56</f>
        <v>6.19</v>
      </c>
      <c r="AI56" s="11">
        <v>78</v>
      </c>
      <c r="AJ56" s="11">
        <v>9.74</v>
      </c>
      <c r="AK56" s="11">
        <v>0</v>
      </c>
      <c r="AL56" s="11">
        <v>-4.1399999999999997</v>
      </c>
      <c r="AM56" s="11">
        <v>1</v>
      </c>
      <c r="AN56" s="11">
        <v>0.59</v>
      </c>
      <c r="AO56" s="30">
        <f t="shared" si="7"/>
        <v>2</v>
      </c>
      <c r="AP56" s="11"/>
      <c r="AQ56" s="11">
        <v>2</v>
      </c>
      <c r="AR56" s="74">
        <f t="shared" si="2"/>
        <v>230.7</v>
      </c>
      <c r="AS56" s="14"/>
    </row>
    <row r="57" spans="1:45" ht="14.25" x14ac:dyDescent="0.15">
      <c r="A57" s="77"/>
      <c r="B57" s="78"/>
      <c r="C57" s="30" t="s">
        <v>11</v>
      </c>
      <c r="D57" s="30"/>
      <c r="E57" s="30"/>
      <c r="F57" s="29"/>
      <c r="G57" s="30">
        <f>SUM(G58:G59)</f>
        <v>0</v>
      </c>
      <c r="H57" s="30">
        <f t="shared" ref="H57:AF57" si="36">SUM(H58:H59)</f>
        <v>0</v>
      </c>
      <c r="I57" s="30">
        <f t="shared" si="36"/>
        <v>0</v>
      </c>
      <c r="J57" s="30">
        <f t="shared" si="36"/>
        <v>0</v>
      </c>
      <c r="K57" s="30">
        <f t="shared" si="36"/>
        <v>0</v>
      </c>
      <c r="L57" s="30">
        <f t="shared" si="36"/>
        <v>0</v>
      </c>
      <c r="M57" s="30">
        <f t="shared" si="36"/>
        <v>0</v>
      </c>
      <c r="N57" s="30">
        <f t="shared" si="36"/>
        <v>0</v>
      </c>
      <c r="O57" s="30">
        <f t="shared" si="36"/>
        <v>0</v>
      </c>
      <c r="P57" s="30">
        <f t="shared" si="36"/>
        <v>0</v>
      </c>
      <c r="Q57" s="30">
        <f t="shared" si="36"/>
        <v>0</v>
      </c>
      <c r="R57" s="30">
        <f t="shared" si="36"/>
        <v>0</v>
      </c>
      <c r="S57" s="30">
        <f t="shared" si="36"/>
        <v>0</v>
      </c>
      <c r="T57" s="30">
        <f t="shared" si="36"/>
        <v>0</v>
      </c>
      <c r="U57" s="30">
        <f t="shared" si="36"/>
        <v>0</v>
      </c>
      <c r="V57" s="30">
        <f t="shared" si="36"/>
        <v>35</v>
      </c>
      <c r="W57" s="30">
        <f t="shared" si="36"/>
        <v>635</v>
      </c>
      <c r="X57" s="30">
        <f t="shared" si="36"/>
        <v>4443</v>
      </c>
      <c r="Y57" s="30">
        <f t="shared" si="36"/>
        <v>1551</v>
      </c>
      <c r="Z57" s="30">
        <f t="shared" si="36"/>
        <v>1446</v>
      </c>
      <c r="AA57" s="30">
        <f t="shared" si="36"/>
        <v>1446</v>
      </c>
      <c r="AB57" s="30">
        <f t="shared" si="36"/>
        <v>4666</v>
      </c>
      <c r="AC57" s="30">
        <f t="shared" si="36"/>
        <v>1861</v>
      </c>
      <c r="AD57" s="30">
        <f t="shared" si="36"/>
        <v>913</v>
      </c>
      <c r="AE57" s="30">
        <f t="shared" si="36"/>
        <v>1892</v>
      </c>
      <c r="AF57" s="30">
        <f t="shared" si="36"/>
        <v>0</v>
      </c>
      <c r="AG57" s="30">
        <f>SUM(AG58:AG59)</f>
        <v>250.52999999999997</v>
      </c>
      <c r="AH57" s="30">
        <f t="shared" ref="AH57:AQ57" si="37">SUM(AH58:AH59)</f>
        <v>29.880000000000003</v>
      </c>
      <c r="AI57" s="30">
        <v>105</v>
      </c>
      <c r="AJ57" s="30">
        <v>14.940000000000001</v>
      </c>
      <c r="AK57" s="30">
        <v>4</v>
      </c>
      <c r="AL57" s="30">
        <v>14.14</v>
      </c>
      <c r="AM57" s="30">
        <v>1</v>
      </c>
      <c r="AN57" s="30">
        <v>0.8</v>
      </c>
      <c r="AO57" s="30">
        <f t="shared" si="37"/>
        <v>4</v>
      </c>
      <c r="AP57" s="30">
        <f t="shared" si="37"/>
        <v>0</v>
      </c>
      <c r="AQ57" s="30">
        <f t="shared" si="37"/>
        <v>4</v>
      </c>
      <c r="AR57" s="74">
        <f t="shared" si="2"/>
        <v>284.40999999999997</v>
      </c>
      <c r="AS57" s="6"/>
    </row>
    <row r="58" spans="1:45" ht="22.5" x14ac:dyDescent="0.15">
      <c r="A58" s="77"/>
      <c r="B58" s="78"/>
      <c r="C58" s="15" t="s">
        <v>54</v>
      </c>
      <c r="D58" s="11" t="s">
        <v>145</v>
      </c>
      <c r="E58" s="11" t="s">
        <v>146</v>
      </c>
      <c r="F58" s="12" t="s">
        <v>147</v>
      </c>
      <c r="G58" s="11">
        <f t="shared" ref="G58:G85" si="38">H58+I58</f>
        <v>0</v>
      </c>
      <c r="H58" s="11">
        <v>0</v>
      </c>
      <c r="I58" s="11">
        <v>0</v>
      </c>
      <c r="J58" s="11">
        <f t="shared" ref="J58:J85" si="39">K58+L58</f>
        <v>0</v>
      </c>
      <c r="K58" s="11">
        <v>0</v>
      </c>
      <c r="L58" s="11">
        <v>0</v>
      </c>
      <c r="M58" s="11">
        <f t="shared" ref="M58:M85" si="40">N58+O58</f>
        <v>0</v>
      </c>
      <c r="N58" s="11">
        <v>0</v>
      </c>
      <c r="O58" s="11">
        <v>0</v>
      </c>
      <c r="P58" s="11">
        <f t="shared" ref="P58:P85" si="41">Q58+R58</f>
        <v>0</v>
      </c>
      <c r="Q58" s="11">
        <v>0</v>
      </c>
      <c r="R58" s="11">
        <v>0</v>
      </c>
      <c r="S58" s="11">
        <f t="shared" ref="S58:S85" si="42">T58+U58</f>
        <v>0</v>
      </c>
      <c r="T58" s="11">
        <v>0</v>
      </c>
      <c r="U58" s="11">
        <v>0</v>
      </c>
      <c r="V58" s="11">
        <v>27</v>
      </c>
      <c r="W58" s="11">
        <v>474</v>
      </c>
      <c r="X58" s="11">
        <v>3275</v>
      </c>
      <c r="Y58" s="11">
        <v>1189</v>
      </c>
      <c r="Z58" s="11">
        <v>1043</v>
      </c>
      <c r="AA58" s="11">
        <v>1043</v>
      </c>
      <c r="AB58" s="11">
        <v>3490</v>
      </c>
      <c r="AC58" s="11">
        <v>1469</v>
      </c>
      <c r="AD58" s="11">
        <v>658</v>
      </c>
      <c r="AE58" s="11">
        <v>1363</v>
      </c>
      <c r="AF58" s="11"/>
      <c r="AG58" s="11">
        <f>VLOOKUP(C58,[1]参阅件1高校奖助学金总表!$B$11:$W$171,22,0)</f>
        <v>193.01</v>
      </c>
      <c r="AH58" s="31">
        <f t="shared" ref="AH58:AH85" si="43">AJ58+AL58+AN58</f>
        <v>21.3</v>
      </c>
      <c r="AI58" s="11">
        <v>77</v>
      </c>
      <c r="AJ58" s="11">
        <v>9.56</v>
      </c>
      <c r="AK58" s="11">
        <v>3</v>
      </c>
      <c r="AL58" s="11">
        <v>10.94</v>
      </c>
      <c r="AM58" s="11">
        <v>1</v>
      </c>
      <c r="AN58" s="11">
        <v>0.8</v>
      </c>
      <c r="AO58" s="30">
        <f t="shared" si="7"/>
        <v>4</v>
      </c>
      <c r="AP58" s="11"/>
      <c r="AQ58" s="11">
        <v>4</v>
      </c>
      <c r="AR58" s="74">
        <f t="shared" si="2"/>
        <v>218.31</v>
      </c>
      <c r="AS58" s="14"/>
    </row>
    <row r="59" spans="1:45" ht="22.5" x14ac:dyDescent="0.15">
      <c r="A59" s="77"/>
      <c r="B59" s="78"/>
      <c r="C59" s="15" t="s">
        <v>55</v>
      </c>
      <c r="D59" s="11" t="s">
        <v>145</v>
      </c>
      <c r="E59" s="11" t="s">
        <v>146</v>
      </c>
      <c r="F59" s="12" t="s">
        <v>147</v>
      </c>
      <c r="G59" s="11">
        <f t="shared" si="38"/>
        <v>0</v>
      </c>
      <c r="H59" s="11">
        <v>0</v>
      </c>
      <c r="I59" s="11">
        <v>0</v>
      </c>
      <c r="J59" s="11">
        <f t="shared" si="39"/>
        <v>0</v>
      </c>
      <c r="K59" s="11">
        <v>0</v>
      </c>
      <c r="L59" s="11">
        <v>0</v>
      </c>
      <c r="M59" s="11">
        <f t="shared" si="40"/>
        <v>0</v>
      </c>
      <c r="N59" s="11">
        <v>0</v>
      </c>
      <c r="O59" s="11">
        <v>0</v>
      </c>
      <c r="P59" s="11">
        <f t="shared" si="41"/>
        <v>0</v>
      </c>
      <c r="Q59" s="11">
        <v>0</v>
      </c>
      <c r="R59" s="11">
        <v>0</v>
      </c>
      <c r="S59" s="11">
        <f t="shared" si="42"/>
        <v>0</v>
      </c>
      <c r="T59" s="11">
        <v>0</v>
      </c>
      <c r="U59" s="11">
        <v>0</v>
      </c>
      <c r="V59" s="11">
        <v>8</v>
      </c>
      <c r="W59" s="11">
        <v>161</v>
      </c>
      <c r="X59" s="11">
        <v>1168</v>
      </c>
      <c r="Y59" s="11">
        <v>362</v>
      </c>
      <c r="Z59" s="11">
        <v>403</v>
      </c>
      <c r="AA59" s="11">
        <v>403</v>
      </c>
      <c r="AB59" s="11">
        <v>1176</v>
      </c>
      <c r="AC59" s="11">
        <v>392</v>
      </c>
      <c r="AD59" s="11">
        <v>255</v>
      </c>
      <c r="AE59" s="11">
        <v>529</v>
      </c>
      <c r="AF59" s="11"/>
      <c r="AG59" s="11">
        <f>VLOOKUP(C59,[1]参阅件1高校奖助学金总表!$B$11:$W$171,22,0)</f>
        <v>57.519999999999982</v>
      </c>
      <c r="AH59" s="31">
        <f t="shared" si="43"/>
        <v>8.58</v>
      </c>
      <c r="AI59" s="11">
        <v>28</v>
      </c>
      <c r="AJ59" s="11">
        <v>5.38</v>
      </c>
      <c r="AK59" s="11">
        <v>1</v>
      </c>
      <c r="AL59" s="11">
        <v>3.2</v>
      </c>
      <c r="AM59" s="11">
        <v>0</v>
      </c>
      <c r="AN59" s="11">
        <v>0</v>
      </c>
      <c r="AO59" s="30">
        <f t="shared" si="7"/>
        <v>0</v>
      </c>
      <c r="AP59" s="11"/>
      <c r="AQ59" s="11"/>
      <c r="AR59" s="74">
        <f t="shared" si="2"/>
        <v>66.09999999999998</v>
      </c>
      <c r="AS59" s="14"/>
    </row>
    <row r="60" spans="1:45" ht="22.5" x14ac:dyDescent="0.15">
      <c r="A60" s="77"/>
      <c r="B60" s="78"/>
      <c r="C60" s="15" t="s">
        <v>56</v>
      </c>
      <c r="D60" s="11" t="s">
        <v>145</v>
      </c>
      <c r="E60" s="11" t="s">
        <v>146</v>
      </c>
      <c r="F60" s="12" t="s">
        <v>147</v>
      </c>
      <c r="G60" s="11">
        <f t="shared" si="38"/>
        <v>0</v>
      </c>
      <c r="H60" s="11">
        <v>0</v>
      </c>
      <c r="I60" s="11">
        <v>0</v>
      </c>
      <c r="J60" s="11">
        <f t="shared" si="39"/>
        <v>0</v>
      </c>
      <c r="K60" s="11">
        <v>0</v>
      </c>
      <c r="L60" s="11">
        <v>0</v>
      </c>
      <c r="M60" s="11">
        <f t="shared" si="40"/>
        <v>0</v>
      </c>
      <c r="N60" s="11">
        <v>0</v>
      </c>
      <c r="O60" s="11">
        <v>0</v>
      </c>
      <c r="P60" s="11">
        <f t="shared" si="41"/>
        <v>0</v>
      </c>
      <c r="Q60" s="11">
        <v>0</v>
      </c>
      <c r="R60" s="11">
        <v>0</v>
      </c>
      <c r="S60" s="11">
        <f t="shared" si="42"/>
        <v>0</v>
      </c>
      <c r="T60" s="11">
        <v>0</v>
      </c>
      <c r="U60" s="11">
        <v>0</v>
      </c>
      <c r="V60" s="11">
        <v>23</v>
      </c>
      <c r="W60" s="11">
        <v>436</v>
      </c>
      <c r="X60" s="11">
        <v>3185</v>
      </c>
      <c r="Y60" s="11">
        <v>1235</v>
      </c>
      <c r="Z60" s="11">
        <v>975</v>
      </c>
      <c r="AA60" s="11">
        <v>975</v>
      </c>
      <c r="AB60" s="11">
        <v>3229</v>
      </c>
      <c r="AC60" s="11">
        <v>1472</v>
      </c>
      <c r="AD60" s="11">
        <v>572</v>
      </c>
      <c r="AE60" s="11">
        <v>1185</v>
      </c>
      <c r="AF60" s="11"/>
      <c r="AG60" s="11">
        <f>VLOOKUP(C60,[1]参阅件1高校奖助学金总表!$B$11:$W$171,22,0)</f>
        <v>183.06999999999994</v>
      </c>
      <c r="AH60" s="31">
        <f t="shared" si="43"/>
        <v>1.3000000000000007</v>
      </c>
      <c r="AI60" s="11">
        <v>78</v>
      </c>
      <c r="AJ60" s="11">
        <v>9.84</v>
      </c>
      <c r="AK60" s="11">
        <v>0</v>
      </c>
      <c r="AL60" s="11">
        <v>-8.5399999999999991</v>
      </c>
      <c r="AM60" s="11">
        <v>0</v>
      </c>
      <c r="AN60" s="11">
        <v>0</v>
      </c>
      <c r="AO60" s="30">
        <f t="shared" si="7"/>
        <v>0</v>
      </c>
      <c r="AP60" s="11"/>
      <c r="AQ60" s="11"/>
      <c r="AR60" s="74">
        <f t="shared" si="2"/>
        <v>184.36999999999995</v>
      </c>
      <c r="AS60" s="14"/>
    </row>
    <row r="61" spans="1:45" ht="22.5" x14ac:dyDescent="0.15">
      <c r="A61" s="77"/>
      <c r="B61" s="78"/>
      <c r="C61" s="15" t="s">
        <v>57</v>
      </c>
      <c r="D61" s="11" t="s">
        <v>145</v>
      </c>
      <c r="E61" s="11" t="s">
        <v>146</v>
      </c>
      <c r="F61" s="12" t="s">
        <v>147</v>
      </c>
      <c r="G61" s="11">
        <f t="shared" si="38"/>
        <v>2</v>
      </c>
      <c r="H61" s="11">
        <v>0</v>
      </c>
      <c r="I61" s="11">
        <v>2</v>
      </c>
      <c r="J61" s="11">
        <f t="shared" si="39"/>
        <v>99</v>
      </c>
      <c r="K61" s="11">
        <v>0</v>
      </c>
      <c r="L61" s="11">
        <v>99</v>
      </c>
      <c r="M61" s="11">
        <f t="shared" si="40"/>
        <v>129</v>
      </c>
      <c r="N61" s="11">
        <v>0</v>
      </c>
      <c r="O61" s="11">
        <v>129</v>
      </c>
      <c r="P61" s="11">
        <f t="shared" si="41"/>
        <v>40</v>
      </c>
      <c r="Q61" s="11">
        <v>0</v>
      </c>
      <c r="R61" s="11">
        <v>40</v>
      </c>
      <c r="S61" s="11">
        <f t="shared" si="42"/>
        <v>52</v>
      </c>
      <c r="T61" s="11">
        <v>0</v>
      </c>
      <c r="U61" s="11">
        <v>52</v>
      </c>
      <c r="V61" s="11">
        <v>25</v>
      </c>
      <c r="W61" s="11">
        <v>485</v>
      </c>
      <c r="X61" s="11">
        <v>3506</v>
      </c>
      <c r="Y61" s="11">
        <v>1339</v>
      </c>
      <c r="Z61" s="11">
        <v>1084</v>
      </c>
      <c r="AA61" s="11">
        <v>1083</v>
      </c>
      <c r="AB61" s="11">
        <v>3549</v>
      </c>
      <c r="AC61" s="11">
        <v>1564</v>
      </c>
      <c r="AD61" s="11">
        <v>646</v>
      </c>
      <c r="AE61" s="11">
        <v>1339</v>
      </c>
      <c r="AF61" s="11"/>
      <c r="AG61" s="11">
        <f>VLOOKUP(C61,[1]参阅件1高校奖助学金总表!$B$11:$W$171,22,0)</f>
        <v>212.91999999999996</v>
      </c>
      <c r="AH61" s="31">
        <f t="shared" si="43"/>
        <v>9.5799999999999983</v>
      </c>
      <c r="AI61" s="11">
        <v>56</v>
      </c>
      <c r="AJ61" s="11">
        <v>7.52</v>
      </c>
      <c r="AK61" s="11">
        <v>2</v>
      </c>
      <c r="AL61" s="11">
        <v>0.69999999999999929</v>
      </c>
      <c r="AM61" s="11">
        <v>3</v>
      </c>
      <c r="AN61" s="11">
        <v>1.36</v>
      </c>
      <c r="AO61" s="30">
        <f t="shared" si="7"/>
        <v>1</v>
      </c>
      <c r="AP61" s="11"/>
      <c r="AQ61" s="11">
        <v>1</v>
      </c>
      <c r="AR61" s="74">
        <f t="shared" si="2"/>
        <v>223.49999999999994</v>
      </c>
      <c r="AS61" s="14"/>
    </row>
    <row r="62" spans="1:45" ht="22.5" x14ac:dyDescent="0.15">
      <c r="A62" s="77"/>
      <c r="B62" s="78"/>
      <c r="C62" s="10" t="s">
        <v>58</v>
      </c>
      <c r="D62" s="11" t="s">
        <v>145</v>
      </c>
      <c r="E62" s="11" t="s">
        <v>146</v>
      </c>
      <c r="F62" s="12" t="s">
        <v>147</v>
      </c>
      <c r="G62" s="11">
        <f t="shared" si="38"/>
        <v>0</v>
      </c>
      <c r="H62" s="11">
        <v>0</v>
      </c>
      <c r="I62" s="11">
        <v>0</v>
      </c>
      <c r="J62" s="11">
        <f t="shared" si="39"/>
        <v>0</v>
      </c>
      <c r="K62" s="11">
        <v>0</v>
      </c>
      <c r="L62" s="11">
        <v>0</v>
      </c>
      <c r="M62" s="11">
        <f t="shared" si="40"/>
        <v>0</v>
      </c>
      <c r="N62" s="11">
        <v>0</v>
      </c>
      <c r="O62" s="11">
        <v>0</v>
      </c>
      <c r="P62" s="11">
        <f t="shared" si="41"/>
        <v>0</v>
      </c>
      <c r="Q62" s="11">
        <v>0</v>
      </c>
      <c r="R62" s="11">
        <v>0</v>
      </c>
      <c r="S62" s="11">
        <f t="shared" si="42"/>
        <v>0</v>
      </c>
      <c r="T62" s="11">
        <v>0</v>
      </c>
      <c r="U62" s="11">
        <v>0</v>
      </c>
      <c r="V62" s="11">
        <v>31</v>
      </c>
      <c r="W62" s="11">
        <v>278</v>
      </c>
      <c r="X62" s="11">
        <v>2519</v>
      </c>
      <c r="Y62" s="11">
        <v>1061</v>
      </c>
      <c r="Z62" s="11">
        <v>729</v>
      </c>
      <c r="AA62" s="11">
        <v>729</v>
      </c>
      <c r="AB62" s="11">
        <v>2543</v>
      </c>
      <c r="AC62" s="11">
        <v>1270</v>
      </c>
      <c r="AD62" s="11">
        <v>415</v>
      </c>
      <c r="AE62" s="11">
        <v>858</v>
      </c>
      <c r="AF62" s="11"/>
      <c r="AG62" s="11">
        <f>VLOOKUP(C62,[1]参阅件1高校奖助学金总表!$B$11:$W$171,22,0)</f>
        <v>118.69999999999993</v>
      </c>
      <c r="AH62" s="31">
        <f t="shared" si="43"/>
        <v>3.3099999999999996</v>
      </c>
      <c r="AI62" s="11">
        <v>24</v>
      </c>
      <c r="AJ62" s="11">
        <v>2.5099999999999998</v>
      </c>
      <c r="AK62" s="11">
        <v>0</v>
      </c>
      <c r="AL62" s="11">
        <v>0</v>
      </c>
      <c r="AM62" s="11">
        <v>2</v>
      </c>
      <c r="AN62" s="11">
        <v>0.8</v>
      </c>
      <c r="AO62" s="30">
        <f t="shared" si="7"/>
        <v>2</v>
      </c>
      <c r="AP62" s="11"/>
      <c r="AQ62" s="11">
        <v>2</v>
      </c>
      <c r="AR62" s="74">
        <f t="shared" si="2"/>
        <v>124.00999999999993</v>
      </c>
      <c r="AS62" s="14"/>
    </row>
    <row r="63" spans="1:45" ht="22.5" x14ac:dyDescent="0.15">
      <c r="A63" s="77"/>
      <c r="B63" s="78"/>
      <c r="C63" s="15" t="s">
        <v>59</v>
      </c>
      <c r="D63" s="11" t="s">
        <v>145</v>
      </c>
      <c r="E63" s="11" t="s">
        <v>146</v>
      </c>
      <c r="F63" s="12" t="s">
        <v>147</v>
      </c>
      <c r="G63" s="11">
        <f t="shared" si="38"/>
        <v>0</v>
      </c>
      <c r="H63" s="11">
        <v>0</v>
      </c>
      <c r="I63" s="11">
        <v>0</v>
      </c>
      <c r="J63" s="11">
        <f t="shared" si="39"/>
        <v>0</v>
      </c>
      <c r="K63" s="11">
        <v>0</v>
      </c>
      <c r="L63" s="11">
        <v>0</v>
      </c>
      <c r="M63" s="11">
        <f t="shared" si="40"/>
        <v>0</v>
      </c>
      <c r="N63" s="11">
        <v>0</v>
      </c>
      <c r="O63" s="11">
        <v>0</v>
      </c>
      <c r="P63" s="11">
        <f t="shared" si="41"/>
        <v>0</v>
      </c>
      <c r="Q63" s="11">
        <v>0</v>
      </c>
      <c r="R63" s="11">
        <v>0</v>
      </c>
      <c r="S63" s="11">
        <f t="shared" si="42"/>
        <v>0</v>
      </c>
      <c r="T63" s="11">
        <v>0</v>
      </c>
      <c r="U63" s="11">
        <v>0</v>
      </c>
      <c r="V63" s="11">
        <v>27</v>
      </c>
      <c r="W63" s="11">
        <v>522</v>
      </c>
      <c r="X63" s="11">
        <v>3679</v>
      </c>
      <c r="Y63" s="11">
        <v>1056</v>
      </c>
      <c r="Z63" s="11">
        <v>1312</v>
      </c>
      <c r="AA63" s="11">
        <v>1311</v>
      </c>
      <c r="AB63" s="11">
        <v>3818</v>
      </c>
      <c r="AC63" s="11">
        <v>1273</v>
      </c>
      <c r="AD63" s="11">
        <v>829</v>
      </c>
      <c r="AE63" s="11">
        <v>1716</v>
      </c>
      <c r="AF63" s="11"/>
      <c r="AG63" s="11">
        <f>VLOOKUP(C63,[1]参阅件1高校奖助学金总表!$B$11:$W$171,22,0)</f>
        <v>213.39</v>
      </c>
      <c r="AH63" s="31">
        <f t="shared" si="43"/>
        <v>45.07</v>
      </c>
      <c r="AI63" s="11">
        <v>93</v>
      </c>
      <c r="AJ63" s="11">
        <v>11.88</v>
      </c>
      <c r="AK63" s="11">
        <v>7</v>
      </c>
      <c r="AL63" s="11">
        <v>31.64</v>
      </c>
      <c r="AM63" s="11">
        <v>3</v>
      </c>
      <c r="AN63" s="11">
        <v>1.55</v>
      </c>
      <c r="AO63" s="30">
        <f t="shared" si="7"/>
        <v>2</v>
      </c>
      <c r="AP63" s="11"/>
      <c r="AQ63" s="11">
        <v>2</v>
      </c>
      <c r="AR63" s="74">
        <f t="shared" si="2"/>
        <v>260.45999999999998</v>
      </c>
      <c r="AS63" s="14"/>
    </row>
    <row r="64" spans="1:45" ht="22.5" x14ac:dyDescent="0.15">
      <c r="A64" s="77"/>
      <c r="B64" s="78"/>
      <c r="C64" s="15" t="s">
        <v>60</v>
      </c>
      <c r="D64" s="11" t="s">
        <v>61</v>
      </c>
      <c r="E64" s="11" t="s">
        <v>146</v>
      </c>
      <c r="F64" s="12" t="s">
        <v>147</v>
      </c>
      <c r="G64" s="11">
        <f t="shared" si="38"/>
        <v>0</v>
      </c>
      <c r="H64" s="11">
        <v>0</v>
      </c>
      <c r="I64" s="11">
        <v>0</v>
      </c>
      <c r="J64" s="11">
        <f t="shared" si="39"/>
        <v>0</v>
      </c>
      <c r="K64" s="11">
        <v>0</v>
      </c>
      <c r="L64" s="11">
        <v>0</v>
      </c>
      <c r="M64" s="11">
        <f t="shared" si="40"/>
        <v>0</v>
      </c>
      <c r="N64" s="11">
        <v>0</v>
      </c>
      <c r="O64" s="11">
        <v>0</v>
      </c>
      <c r="P64" s="11">
        <f t="shared" si="41"/>
        <v>0</v>
      </c>
      <c r="Q64" s="11">
        <v>0</v>
      </c>
      <c r="R64" s="11">
        <v>0</v>
      </c>
      <c r="S64" s="11">
        <f t="shared" si="42"/>
        <v>0</v>
      </c>
      <c r="T64" s="11">
        <v>0</v>
      </c>
      <c r="U64" s="11">
        <v>0</v>
      </c>
      <c r="V64" s="11">
        <v>9</v>
      </c>
      <c r="W64" s="11">
        <v>542</v>
      </c>
      <c r="X64" s="11">
        <v>3943</v>
      </c>
      <c r="Y64" s="11">
        <v>1436</v>
      </c>
      <c r="Z64" s="11">
        <v>1254</v>
      </c>
      <c r="AA64" s="11">
        <v>1253</v>
      </c>
      <c r="AB64" s="11">
        <v>3964</v>
      </c>
      <c r="AC64" s="11">
        <v>1990</v>
      </c>
      <c r="AD64" s="11">
        <v>643</v>
      </c>
      <c r="AE64" s="11">
        <v>1331</v>
      </c>
      <c r="AF64" s="11"/>
      <c r="AG64" s="11">
        <f>VLOOKUP(C64,[1]参阅件1高校奖助学金总表!$B$11:$W$171,22,0)</f>
        <v>232.09000000000003</v>
      </c>
      <c r="AH64" s="31">
        <f t="shared" si="43"/>
        <v>18.149999999999999</v>
      </c>
      <c r="AI64" s="11">
        <v>59</v>
      </c>
      <c r="AJ64" s="11">
        <v>6.77</v>
      </c>
      <c r="AK64" s="11">
        <v>2</v>
      </c>
      <c r="AL64" s="11">
        <v>7.02</v>
      </c>
      <c r="AM64" s="11">
        <v>9</v>
      </c>
      <c r="AN64" s="11">
        <v>4.3600000000000003</v>
      </c>
      <c r="AO64" s="30">
        <f t="shared" si="7"/>
        <v>4</v>
      </c>
      <c r="AP64" s="11"/>
      <c r="AQ64" s="11">
        <v>4</v>
      </c>
      <c r="AR64" s="74">
        <f t="shared" si="2"/>
        <v>254.24000000000004</v>
      </c>
      <c r="AS64" s="14"/>
    </row>
    <row r="65" spans="1:45" ht="22.5" x14ac:dyDescent="0.15">
      <c r="A65" s="77"/>
      <c r="B65" s="78"/>
      <c r="C65" s="15" t="s">
        <v>62</v>
      </c>
      <c r="D65" s="11" t="s">
        <v>145</v>
      </c>
      <c r="E65" s="11" t="s">
        <v>146</v>
      </c>
      <c r="F65" s="12" t="s">
        <v>147</v>
      </c>
      <c r="G65" s="11">
        <f t="shared" si="38"/>
        <v>0</v>
      </c>
      <c r="H65" s="11">
        <v>0</v>
      </c>
      <c r="I65" s="11">
        <v>0</v>
      </c>
      <c r="J65" s="11">
        <f t="shared" si="39"/>
        <v>0</v>
      </c>
      <c r="K65" s="11">
        <v>0</v>
      </c>
      <c r="L65" s="11">
        <v>0</v>
      </c>
      <c r="M65" s="11">
        <f t="shared" si="40"/>
        <v>0</v>
      </c>
      <c r="N65" s="11">
        <v>0</v>
      </c>
      <c r="O65" s="11">
        <v>0</v>
      </c>
      <c r="P65" s="11">
        <f t="shared" si="41"/>
        <v>0</v>
      </c>
      <c r="Q65" s="11">
        <v>0</v>
      </c>
      <c r="R65" s="11">
        <v>0</v>
      </c>
      <c r="S65" s="11">
        <f t="shared" si="42"/>
        <v>0</v>
      </c>
      <c r="T65" s="11">
        <v>0</v>
      </c>
      <c r="U65" s="11">
        <v>0</v>
      </c>
      <c r="V65" s="11">
        <v>28</v>
      </c>
      <c r="W65" s="11">
        <v>526</v>
      </c>
      <c r="X65" s="11">
        <v>3815</v>
      </c>
      <c r="Y65" s="11">
        <v>1351</v>
      </c>
      <c r="Z65" s="11">
        <v>1232</v>
      </c>
      <c r="AA65" s="11">
        <v>1232</v>
      </c>
      <c r="AB65" s="11">
        <v>3844</v>
      </c>
      <c r="AC65" s="11">
        <v>1370</v>
      </c>
      <c r="AD65" s="11">
        <v>806</v>
      </c>
      <c r="AE65" s="11">
        <v>1668</v>
      </c>
      <c r="AF65" s="11"/>
      <c r="AG65" s="11">
        <f>VLOOKUP(C65,[1]参阅件1高校奖助学金总表!$B$11:$W$171,22,0)</f>
        <v>195.34000000000003</v>
      </c>
      <c r="AH65" s="31">
        <f t="shared" si="43"/>
        <v>2.7200000000000015</v>
      </c>
      <c r="AI65" s="11">
        <v>87</v>
      </c>
      <c r="AJ65" s="11">
        <v>9.56</v>
      </c>
      <c r="AK65" s="11">
        <v>1</v>
      </c>
      <c r="AL65" s="11">
        <v>-6.839999999999999</v>
      </c>
      <c r="AM65" s="11">
        <v>0</v>
      </c>
      <c r="AN65" s="11">
        <v>0</v>
      </c>
      <c r="AO65" s="30">
        <f t="shared" si="7"/>
        <v>0</v>
      </c>
      <c r="AP65" s="11"/>
      <c r="AQ65" s="11"/>
      <c r="AR65" s="74">
        <f t="shared" si="2"/>
        <v>198.06000000000003</v>
      </c>
      <c r="AS65" s="14"/>
    </row>
    <row r="66" spans="1:45" ht="22.5" x14ac:dyDescent="0.15">
      <c r="A66" s="77"/>
      <c r="B66" s="78"/>
      <c r="C66" s="15" t="s">
        <v>63</v>
      </c>
      <c r="D66" s="11" t="s">
        <v>145</v>
      </c>
      <c r="E66" s="11" t="s">
        <v>146</v>
      </c>
      <c r="F66" s="12" t="s">
        <v>147</v>
      </c>
      <c r="G66" s="11">
        <f t="shared" si="38"/>
        <v>0</v>
      </c>
      <c r="H66" s="11">
        <v>0</v>
      </c>
      <c r="I66" s="11">
        <v>0</v>
      </c>
      <c r="J66" s="11">
        <f t="shared" si="39"/>
        <v>0</v>
      </c>
      <c r="K66" s="11">
        <v>0</v>
      </c>
      <c r="L66" s="11">
        <v>0</v>
      </c>
      <c r="M66" s="11">
        <f t="shared" si="40"/>
        <v>0</v>
      </c>
      <c r="N66" s="11">
        <v>0</v>
      </c>
      <c r="O66" s="11">
        <v>0</v>
      </c>
      <c r="P66" s="11">
        <f t="shared" si="41"/>
        <v>0</v>
      </c>
      <c r="Q66" s="11">
        <v>0</v>
      </c>
      <c r="R66" s="11">
        <v>0</v>
      </c>
      <c r="S66" s="11">
        <f t="shared" si="42"/>
        <v>0</v>
      </c>
      <c r="T66" s="11">
        <v>0</v>
      </c>
      <c r="U66" s="11">
        <v>0</v>
      </c>
      <c r="V66" s="11">
        <v>19</v>
      </c>
      <c r="W66" s="11">
        <v>372</v>
      </c>
      <c r="X66" s="11">
        <v>2487</v>
      </c>
      <c r="Y66" s="11">
        <v>690</v>
      </c>
      <c r="Z66" s="11">
        <v>899</v>
      </c>
      <c r="AA66" s="11">
        <v>898</v>
      </c>
      <c r="AB66" s="11">
        <v>2717</v>
      </c>
      <c r="AC66" s="11">
        <v>906</v>
      </c>
      <c r="AD66" s="11">
        <v>590</v>
      </c>
      <c r="AE66" s="11">
        <v>1221</v>
      </c>
      <c r="AF66" s="11"/>
      <c r="AG66" s="11">
        <f>VLOOKUP(C66,[1]参阅件1高校奖助学金总表!$B$11:$W$171,22,0)</f>
        <v>166.87000000000012</v>
      </c>
      <c r="AH66" s="31">
        <f t="shared" si="43"/>
        <v>1.1100000000000001</v>
      </c>
      <c r="AI66" s="11">
        <v>12</v>
      </c>
      <c r="AJ66" s="11">
        <v>1.1100000000000001</v>
      </c>
      <c r="AK66" s="11">
        <v>0</v>
      </c>
      <c r="AL66" s="11">
        <v>0</v>
      </c>
      <c r="AM66" s="11">
        <v>0</v>
      </c>
      <c r="AN66" s="11">
        <v>0</v>
      </c>
      <c r="AO66" s="30">
        <f t="shared" si="7"/>
        <v>0</v>
      </c>
      <c r="AP66" s="11"/>
      <c r="AQ66" s="11"/>
      <c r="AR66" s="74">
        <f t="shared" si="2"/>
        <v>167.98000000000013</v>
      </c>
      <c r="AS66" s="14"/>
    </row>
    <row r="67" spans="1:45" ht="22.5" x14ac:dyDescent="0.15">
      <c r="A67" s="77"/>
      <c r="B67" s="78"/>
      <c r="C67" s="15" t="s">
        <v>64</v>
      </c>
      <c r="D67" s="11" t="s">
        <v>145</v>
      </c>
      <c r="E67" s="11" t="s">
        <v>146</v>
      </c>
      <c r="F67" s="12" t="s">
        <v>147</v>
      </c>
      <c r="G67" s="11">
        <f t="shared" si="38"/>
        <v>0</v>
      </c>
      <c r="H67" s="11">
        <v>0</v>
      </c>
      <c r="I67" s="11">
        <v>0</v>
      </c>
      <c r="J67" s="11">
        <f t="shared" si="39"/>
        <v>0</v>
      </c>
      <c r="K67" s="11">
        <v>0</v>
      </c>
      <c r="L67" s="11">
        <v>0</v>
      </c>
      <c r="M67" s="11">
        <f t="shared" si="40"/>
        <v>0</v>
      </c>
      <c r="N67" s="11">
        <v>0</v>
      </c>
      <c r="O67" s="11">
        <v>0</v>
      </c>
      <c r="P67" s="11">
        <f t="shared" si="41"/>
        <v>0</v>
      </c>
      <c r="Q67" s="11">
        <v>0</v>
      </c>
      <c r="R67" s="11">
        <v>0</v>
      </c>
      <c r="S67" s="11">
        <f t="shared" si="42"/>
        <v>0</v>
      </c>
      <c r="T67" s="11">
        <v>0</v>
      </c>
      <c r="U67" s="11">
        <v>0</v>
      </c>
      <c r="V67" s="11">
        <v>14</v>
      </c>
      <c r="W67" s="11">
        <v>267</v>
      </c>
      <c r="X67" s="11">
        <v>2062</v>
      </c>
      <c r="Y67" s="11">
        <v>982</v>
      </c>
      <c r="Z67" s="11">
        <v>540</v>
      </c>
      <c r="AA67" s="11">
        <v>540</v>
      </c>
      <c r="AB67" s="11">
        <v>1938</v>
      </c>
      <c r="AC67" s="11">
        <v>760</v>
      </c>
      <c r="AD67" s="11">
        <v>384</v>
      </c>
      <c r="AE67" s="11">
        <v>794</v>
      </c>
      <c r="AF67" s="11"/>
      <c r="AG67" s="11">
        <f>VLOOKUP(C67,[1]参阅件1高校奖助学金总表!$B$11:$W$171,22,0)</f>
        <v>82.940000000000055</v>
      </c>
      <c r="AH67" s="31">
        <f t="shared" si="43"/>
        <v>1.3</v>
      </c>
      <c r="AI67" s="11">
        <v>13</v>
      </c>
      <c r="AJ67" s="11">
        <v>1.3</v>
      </c>
      <c r="AK67" s="11">
        <v>0</v>
      </c>
      <c r="AL67" s="11">
        <v>0</v>
      </c>
      <c r="AM67" s="11">
        <v>0</v>
      </c>
      <c r="AN67" s="11">
        <v>0</v>
      </c>
      <c r="AO67" s="30">
        <f t="shared" si="7"/>
        <v>0</v>
      </c>
      <c r="AP67" s="11"/>
      <c r="AQ67" s="11"/>
      <c r="AR67" s="74">
        <f t="shared" si="2"/>
        <v>84.240000000000052</v>
      </c>
      <c r="AS67" s="14"/>
    </row>
    <row r="68" spans="1:45" ht="22.5" x14ac:dyDescent="0.15">
      <c r="A68" s="77"/>
      <c r="B68" s="78"/>
      <c r="C68" s="15" t="s">
        <v>65</v>
      </c>
      <c r="D68" s="11" t="s">
        <v>145</v>
      </c>
      <c r="E68" s="11" t="s">
        <v>146</v>
      </c>
      <c r="F68" s="12" t="s">
        <v>147</v>
      </c>
      <c r="G68" s="11">
        <f t="shared" si="38"/>
        <v>0</v>
      </c>
      <c r="H68" s="11">
        <v>0</v>
      </c>
      <c r="I68" s="11">
        <v>0</v>
      </c>
      <c r="J68" s="11">
        <f t="shared" si="39"/>
        <v>0</v>
      </c>
      <c r="K68" s="11">
        <v>0</v>
      </c>
      <c r="L68" s="11">
        <v>0</v>
      </c>
      <c r="M68" s="11">
        <f t="shared" si="40"/>
        <v>0</v>
      </c>
      <c r="N68" s="11">
        <v>0</v>
      </c>
      <c r="O68" s="11">
        <v>0</v>
      </c>
      <c r="P68" s="11">
        <f t="shared" si="41"/>
        <v>0</v>
      </c>
      <c r="Q68" s="11">
        <v>0</v>
      </c>
      <c r="R68" s="11">
        <v>0</v>
      </c>
      <c r="S68" s="11">
        <f t="shared" si="42"/>
        <v>0</v>
      </c>
      <c r="T68" s="11">
        <v>0</v>
      </c>
      <c r="U68" s="11">
        <v>0</v>
      </c>
      <c r="V68" s="11">
        <v>18</v>
      </c>
      <c r="W68" s="11">
        <v>405</v>
      </c>
      <c r="X68" s="11">
        <v>2565</v>
      </c>
      <c r="Y68" s="11">
        <v>952</v>
      </c>
      <c r="Z68" s="11">
        <v>807</v>
      </c>
      <c r="AA68" s="11">
        <v>806</v>
      </c>
      <c r="AB68" s="11">
        <v>3035</v>
      </c>
      <c r="AC68" s="11">
        <v>1170</v>
      </c>
      <c r="AD68" s="11">
        <v>604</v>
      </c>
      <c r="AE68" s="11">
        <v>1261</v>
      </c>
      <c r="AF68" s="11"/>
      <c r="AG68" s="11">
        <f>VLOOKUP(C68,[1]参阅件1高校奖助学金总表!$B$11:$W$171,22,0)</f>
        <v>218.54999999999995</v>
      </c>
      <c r="AH68" s="31">
        <f t="shared" si="43"/>
        <v>7.09</v>
      </c>
      <c r="AI68" s="11">
        <v>24</v>
      </c>
      <c r="AJ68" s="11">
        <v>3.25</v>
      </c>
      <c r="AK68" s="11">
        <v>1</v>
      </c>
      <c r="AL68" s="11">
        <v>3.84</v>
      </c>
      <c r="AM68" s="11">
        <v>0</v>
      </c>
      <c r="AN68" s="11">
        <v>0</v>
      </c>
      <c r="AO68" s="30">
        <f t="shared" si="7"/>
        <v>0</v>
      </c>
      <c r="AP68" s="11"/>
      <c r="AQ68" s="11"/>
      <c r="AR68" s="74">
        <f t="shared" si="2"/>
        <v>225.63999999999996</v>
      </c>
      <c r="AS68" s="14"/>
    </row>
    <row r="69" spans="1:45" ht="22.5" x14ac:dyDescent="0.15">
      <c r="A69" s="77"/>
      <c r="B69" s="78"/>
      <c r="C69" s="15" t="s">
        <v>66</v>
      </c>
      <c r="D69" s="11" t="s">
        <v>61</v>
      </c>
      <c r="E69" s="11" t="s">
        <v>146</v>
      </c>
      <c r="F69" s="12" t="s">
        <v>147</v>
      </c>
      <c r="G69" s="11">
        <f t="shared" si="38"/>
        <v>0</v>
      </c>
      <c r="H69" s="11">
        <v>0</v>
      </c>
      <c r="I69" s="11">
        <v>0</v>
      </c>
      <c r="J69" s="11">
        <f t="shared" si="39"/>
        <v>0</v>
      </c>
      <c r="K69" s="11">
        <v>0</v>
      </c>
      <c r="L69" s="11">
        <v>0</v>
      </c>
      <c r="M69" s="11">
        <f t="shared" si="40"/>
        <v>0</v>
      </c>
      <c r="N69" s="11">
        <v>0</v>
      </c>
      <c r="O69" s="11">
        <v>0</v>
      </c>
      <c r="P69" s="11">
        <f t="shared" si="41"/>
        <v>0</v>
      </c>
      <c r="Q69" s="11">
        <v>0</v>
      </c>
      <c r="R69" s="11">
        <v>0</v>
      </c>
      <c r="S69" s="11">
        <f t="shared" si="42"/>
        <v>0</v>
      </c>
      <c r="T69" s="11">
        <v>0</v>
      </c>
      <c r="U69" s="11">
        <v>0</v>
      </c>
      <c r="V69" s="11">
        <v>6</v>
      </c>
      <c r="W69" s="11">
        <v>367</v>
      </c>
      <c r="X69" s="11">
        <v>2582</v>
      </c>
      <c r="Y69" s="11">
        <v>893</v>
      </c>
      <c r="Z69" s="11">
        <v>845</v>
      </c>
      <c r="AA69" s="11">
        <v>844</v>
      </c>
      <c r="AB69" s="11">
        <v>2686</v>
      </c>
      <c r="AC69" s="11">
        <v>930</v>
      </c>
      <c r="AD69" s="11">
        <v>572</v>
      </c>
      <c r="AE69" s="11">
        <v>1184</v>
      </c>
      <c r="AF69" s="11"/>
      <c r="AG69" s="11">
        <f>VLOOKUP(C69,[1]参阅件1高校奖助学金总表!$B$11:$W$171,22,0)</f>
        <v>155.26999999999998</v>
      </c>
      <c r="AH69" s="31">
        <f t="shared" si="43"/>
        <v>19.71</v>
      </c>
      <c r="AI69" s="11">
        <v>80</v>
      </c>
      <c r="AJ69" s="11">
        <v>8.26</v>
      </c>
      <c r="AK69" s="11">
        <v>5</v>
      </c>
      <c r="AL69" s="11">
        <v>8.9600000000000009</v>
      </c>
      <c r="AM69" s="11">
        <v>5</v>
      </c>
      <c r="AN69" s="11">
        <v>2.4900000000000002</v>
      </c>
      <c r="AO69" s="30">
        <f t="shared" si="7"/>
        <v>2</v>
      </c>
      <c r="AP69" s="11"/>
      <c r="AQ69" s="11">
        <v>2</v>
      </c>
      <c r="AR69" s="74">
        <f t="shared" si="2"/>
        <v>176.98</v>
      </c>
      <c r="AS69" s="14"/>
    </row>
    <row r="70" spans="1:45" ht="22.5" x14ac:dyDescent="0.15">
      <c r="A70" s="77"/>
      <c r="B70" s="78"/>
      <c r="C70" s="15" t="s">
        <v>67</v>
      </c>
      <c r="D70" s="11" t="s">
        <v>61</v>
      </c>
      <c r="E70" s="11" t="s">
        <v>146</v>
      </c>
      <c r="F70" s="12" t="s">
        <v>147</v>
      </c>
      <c r="G70" s="11">
        <f t="shared" si="38"/>
        <v>0</v>
      </c>
      <c r="H70" s="11">
        <v>0</v>
      </c>
      <c r="I70" s="11">
        <v>0</v>
      </c>
      <c r="J70" s="11">
        <f t="shared" si="39"/>
        <v>0</v>
      </c>
      <c r="K70" s="11">
        <v>0</v>
      </c>
      <c r="L70" s="11">
        <v>0</v>
      </c>
      <c r="M70" s="11">
        <f t="shared" si="40"/>
        <v>0</v>
      </c>
      <c r="N70" s="11">
        <v>0</v>
      </c>
      <c r="O70" s="11">
        <v>0</v>
      </c>
      <c r="P70" s="11">
        <f t="shared" si="41"/>
        <v>0</v>
      </c>
      <c r="Q70" s="11">
        <v>0</v>
      </c>
      <c r="R70" s="11">
        <v>0</v>
      </c>
      <c r="S70" s="11">
        <f t="shared" si="42"/>
        <v>0</v>
      </c>
      <c r="T70" s="11">
        <v>0</v>
      </c>
      <c r="U70" s="11">
        <v>0</v>
      </c>
      <c r="V70" s="11">
        <v>5</v>
      </c>
      <c r="W70" s="11">
        <v>301</v>
      </c>
      <c r="X70" s="11">
        <v>2100</v>
      </c>
      <c r="Y70" s="11">
        <v>690</v>
      </c>
      <c r="Z70" s="11">
        <v>705</v>
      </c>
      <c r="AA70" s="11">
        <v>705</v>
      </c>
      <c r="AB70" s="11">
        <v>2202</v>
      </c>
      <c r="AC70" s="11">
        <v>734</v>
      </c>
      <c r="AD70" s="11">
        <v>478</v>
      </c>
      <c r="AE70" s="11">
        <v>990</v>
      </c>
      <c r="AF70" s="11"/>
      <c r="AG70" s="11">
        <f>VLOOKUP(C70,[1]参阅件1高校奖助学金总表!$B$11:$W$171,22,0)</f>
        <v>117.54999999999995</v>
      </c>
      <c r="AH70" s="31">
        <f t="shared" si="43"/>
        <v>14.399999999999999</v>
      </c>
      <c r="AI70" s="11">
        <v>94</v>
      </c>
      <c r="AJ70" s="11">
        <v>9.93</v>
      </c>
      <c r="AK70" s="11">
        <v>0</v>
      </c>
      <c r="AL70" s="11">
        <v>0</v>
      </c>
      <c r="AM70" s="11">
        <v>6</v>
      </c>
      <c r="AN70" s="11">
        <v>4.47</v>
      </c>
      <c r="AO70" s="30">
        <f t="shared" si="7"/>
        <v>0</v>
      </c>
      <c r="AP70" s="11"/>
      <c r="AQ70" s="11"/>
      <c r="AR70" s="74">
        <f t="shared" si="2"/>
        <v>131.94999999999996</v>
      </c>
      <c r="AS70" s="14"/>
    </row>
    <row r="71" spans="1:45" ht="33.75" x14ac:dyDescent="0.15">
      <c r="A71" s="77"/>
      <c r="B71" s="78"/>
      <c r="C71" s="15" t="s">
        <v>68</v>
      </c>
      <c r="D71" s="11" t="s">
        <v>61</v>
      </c>
      <c r="E71" s="11" t="s">
        <v>146</v>
      </c>
      <c r="F71" s="12" t="s">
        <v>147</v>
      </c>
      <c r="G71" s="11">
        <f t="shared" si="38"/>
        <v>0</v>
      </c>
      <c r="H71" s="11">
        <v>0</v>
      </c>
      <c r="I71" s="11">
        <v>0</v>
      </c>
      <c r="J71" s="11">
        <f t="shared" si="39"/>
        <v>0</v>
      </c>
      <c r="K71" s="11">
        <v>0</v>
      </c>
      <c r="L71" s="11">
        <v>0</v>
      </c>
      <c r="M71" s="11">
        <f t="shared" si="40"/>
        <v>0</v>
      </c>
      <c r="N71" s="11">
        <v>0</v>
      </c>
      <c r="O71" s="11">
        <v>0</v>
      </c>
      <c r="P71" s="11">
        <f t="shared" si="41"/>
        <v>0</v>
      </c>
      <c r="Q71" s="11">
        <v>0</v>
      </c>
      <c r="R71" s="11">
        <v>0</v>
      </c>
      <c r="S71" s="11">
        <f t="shared" si="42"/>
        <v>0</v>
      </c>
      <c r="T71" s="11">
        <v>0</v>
      </c>
      <c r="U71" s="11">
        <v>0</v>
      </c>
      <c r="V71" s="11">
        <v>6</v>
      </c>
      <c r="W71" s="11">
        <v>369</v>
      </c>
      <c r="X71" s="11">
        <v>2564</v>
      </c>
      <c r="Y71" s="11">
        <v>711</v>
      </c>
      <c r="Z71" s="11">
        <v>927</v>
      </c>
      <c r="AA71" s="11">
        <v>926</v>
      </c>
      <c r="AB71" s="11">
        <v>2697</v>
      </c>
      <c r="AC71" s="11">
        <v>950</v>
      </c>
      <c r="AD71" s="11">
        <v>569</v>
      </c>
      <c r="AE71" s="11">
        <v>1178</v>
      </c>
      <c r="AF71" s="11"/>
      <c r="AG71" s="11">
        <f>VLOOKUP(C71,[1]参阅件1高校奖助学金总表!$B$11:$W$171,22,0)</f>
        <v>157.5</v>
      </c>
      <c r="AH71" s="31">
        <f t="shared" si="43"/>
        <v>8.92</v>
      </c>
      <c r="AI71" s="11">
        <v>54</v>
      </c>
      <c r="AJ71" s="11">
        <v>4.7300000000000004</v>
      </c>
      <c r="AK71" s="11">
        <v>1</v>
      </c>
      <c r="AL71" s="11">
        <v>2.3499999999999996</v>
      </c>
      <c r="AM71" s="11">
        <v>3</v>
      </c>
      <c r="AN71" s="11">
        <v>1.84</v>
      </c>
      <c r="AO71" s="30">
        <f t="shared" si="7"/>
        <v>0</v>
      </c>
      <c r="AP71" s="11"/>
      <c r="AQ71" s="11"/>
      <c r="AR71" s="74">
        <f t="shared" ref="AR71:AR112" si="44">AG71+AH71+AO71</f>
        <v>166.42</v>
      </c>
      <c r="AS71" s="14"/>
    </row>
    <row r="72" spans="1:45" ht="33.75" x14ac:dyDescent="0.15">
      <c r="A72" s="77"/>
      <c r="B72" s="78"/>
      <c r="C72" s="15" t="s">
        <v>69</v>
      </c>
      <c r="D72" s="11" t="s">
        <v>61</v>
      </c>
      <c r="E72" s="11" t="s">
        <v>146</v>
      </c>
      <c r="F72" s="12" t="s">
        <v>147</v>
      </c>
      <c r="G72" s="11">
        <f t="shared" si="38"/>
        <v>0</v>
      </c>
      <c r="H72" s="11">
        <v>0</v>
      </c>
      <c r="I72" s="11">
        <v>0</v>
      </c>
      <c r="J72" s="11">
        <f t="shared" si="39"/>
        <v>0</v>
      </c>
      <c r="K72" s="11">
        <v>0</v>
      </c>
      <c r="L72" s="11">
        <v>0</v>
      </c>
      <c r="M72" s="11">
        <f t="shared" si="40"/>
        <v>0</v>
      </c>
      <c r="N72" s="11">
        <v>0</v>
      </c>
      <c r="O72" s="11">
        <v>0</v>
      </c>
      <c r="P72" s="11">
        <f t="shared" si="41"/>
        <v>0</v>
      </c>
      <c r="Q72" s="11">
        <v>0</v>
      </c>
      <c r="R72" s="11">
        <v>0</v>
      </c>
      <c r="S72" s="11">
        <f t="shared" si="42"/>
        <v>0</v>
      </c>
      <c r="T72" s="11">
        <v>0</v>
      </c>
      <c r="U72" s="11">
        <v>0</v>
      </c>
      <c r="V72" s="11">
        <v>5</v>
      </c>
      <c r="W72" s="11">
        <v>319</v>
      </c>
      <c r="X72" s="11">
        <v>2214</v>
      </c>
      <c r="Y72" s="11">
        <v>614</v>
      </c>
      <c r="Z72" s="11">
        <v>800</v>
      </c>
      <c r="AA72" s="11">
        <v>800</v>
      </c>
      <c r="AB72" s="11">
        <v>2336</v>
      </c>
      <c r="AC72" s="11">
        <v>779</v>
      </c>
      <c r="AD72" s="11">
        <v>507</v>
      </c>
      <c r="AE72" s="11">
        <v>1050</v>
      </c>
      <c r="AF72" s="11"/>
      <c r="AG72" s="11">
        <f>VLOOKUP(C72,[1]参阅件1高校奖助学金总表!$B$11:$W$171,22,0)</f>
        <v>132.28999999999996</v>
      </c>
      <c r="AH72" s="31">
        <f t="shared" si="43"/>
        <v>7.4</v>
      </c>
      <c r="AI72" s="11">
        <v>43</v>
      </c>
      <c r="AJ72" s="11">
        <v>4.55</v>
      </c>
      <c r="AK72" s="11">
        <v>0</v>
      </c>
      <c r="AL72" s="11">
        <v>0</v>
      </c>
      <c r="AM72" s="11">
        <v>4</v>
      </c>
      <c r="AN72" s="11">
        <v>2.85</v>
      </c>
      <c r="AO72" s="30">
        <f t="shared" si="7"/>
        <v>0</v>
      </c>
      <c r="AP72" s="11"/>
      <c r="AQ72" s="11"/>
      <c r="AR72" s="74">
        <f t="shared" si="44"/>
        <v>139.68999999999997</v>
      </c>
      <c r="AS72" s="14"/>
    </row>
    <row r="73" spans="1:45" ht="56.25" x14ac:dyDescent="0.15">
      <c r="A73" s="77"/>
      <c r="B73" s="78"/>
      <c r="C73" s="15" t="s">
        <v>149</v>
      </c>
      <c r="D73" s="11" t="s">
        <v>61</v>
      </c>
      <c r="E73" s="11" t="s">
        <v>146</v>
      </c>
      <c r="F73" s="12" t="s">
        <v>147</v>
      </c>
      <c r="G73" s="11">
        <f t="shared" si="38"/>
        <v>0</v>
      </c>
      <c r="H73" s="11">
        <v>0</v>
      </c>
      <c r="I73" s="11">
        <v>0</v>
      </c>
      <c r="J73" s="11">
        <f t="shared" si="39"/>
        <v>0</v>
      </c>
      <c r="K73" s="11">
        <v>0</v>
      </c>
      <c r="L73" s="11">
        <v>0</v>
      </c>
      <c r="M73" s="11">
        <f t="shared" si="40"/>
        <v>0</v>
      </c>
      <c r="N73" s="11">
        <v>0</v>
      </c>
      <c r="O73" s="11">
        <v>0</v>
      </c>
      <c r="P73" s="11">
        <f t="shared" si="41"/>
        <v>0</v>
      </c>
      <c r="Q73" s="11">
        <v>0</v>
      </c>
      <c r="R73" s="11">
        <v>0</v>
      </c>
      <c r="S73" s="11">
        <f t="shared" si="42"/>
        <v>0</v>
      </c>
      <c r="T73" s="11">
        <v>0</v>
      </c>
      <c r="U73" s="11">
        <v>0</v>
      </c>
      <c r="V73" s="11">
        <v>3</v>
      </c>
      <c r="W73" s="11">
        <v>226</v>
      </c>
      <c r="X73" s="11">
        <v>1404</v>
      </c>
      <c r="Y73" s="11">
        <v>389</v>
      </c>
      <c r="Z73" s="11">
        <v>508</v>
      </c>
      <c r="AA73" s="11">
        <v>507</v>
      </c>
      <c r="AB73" s="11">
        <v>1653</v>
      </c>
      <c r="AC73" s="11">
        <v>551</v>
      </c>
      <c r="AD73" s="11">
        <v>359</v>
      </c>
      <c r="AE73" s="11">
        <v>743</v>
      </c>
      <c r="AF73" s="11"/>
      <c r="AG73" s="11">
        <f>VLOOKUP(C73,[1]参阅件1高校奖助学金总表!$B$11:$W$171,22,0)</f>
        <v>125.22999999999996</v>
      </c>
      <c r="AH73" s="31">
        <f t="shared" si="43"/>
        <v>5.41</v>
      </c>
      <c r="AI73" s="11">
        <v>59</v>
      </c>
      <c r="AJ73" s="11">
        <v>6.03</v>
      </c>
      <c r="AK73" s="11">
        <v>1</v>
      </c>
      <c r="AL73" s="11">
        <v>-1.08</v>
      </c>
      <c r="AM73" s="11">
        <v>1</v>
      </c>
      <c r="AN73" s="11">
        <v>0.46</v>
      </c>
      <c r="AO73" s="30">
        <f t="shared" si="7"/>
        <v>0</v>
      </c>
      <c r="AP73" s="11"/>
      <c r="AQ73" s="11"/>
      <c r="AR73" s="74">
        <f t="shared" si="44"/>
        <v>130.63999999999996</v>
      </c>
      <c r="AS73" s="14"/>
    </row>
    <row r="74" spans="1:45" ht="22.5" x14ac:dyDescent="0.15">
      <c r="A74" s="77"/>
      <c r="B74" s="78"/>
      <c r="C74" s="15" t="s">
        <v>70</v>
      </c>
      <c r="D74" s="11" t="s">
        <v>61</v>
      </c>
      <c r="E74" s="11" t="s">
        <v>146</v>
      </c>
      <c r="F74" s="12" t="s">
        <v>147</v>
      </c>
      <c r="G74" s="11">
        <f t="shared" si="38"/>
        <v>0</v>
      </c>
      <c r="H74" s="11">
        <v>0</v>
      </c>
      <c r="I74" s="11">
        <v>0</v>
      </c>
      <c r="J74" s="11">
        <f t="shared" si="39"/>
        <v>0</v>
      </c>
      <c r="K74" s="11">
        <v>0</v>
      </c>
      <c r="L74" s="11">
        <v>0</v>
      </c>
      <c r="M74" s="11">
        <f t="shared" si="40"/>
        <v>0</v>
      </c>
      <c r="N74" s="11">
        <v>0</v>
      </c>
      <c r="O74" s="11">
        <v>0</v>
      </c>
      <c r="P74" s="11">
        <f t="shared" si="41"/>
        <v>0</v>
      </c>
      <c r="Q74" s="11">
        <v>0</v>
      </c>
      <c r="R74" s="11">
        <v>0</v>
      </c>
      <c r="S74" s="11">
        <f t="shared" si="42"/>
        <v>0</v>
      </c>
      <c r="T74" s="11">
        <v>0</v>
      </c>
      <c r="U74" s="11">
        <v>0</v>
      </c>
      <c r="V74" s="11">
        <v>8</v>
      </c>
      <c r="W74" s="11">
        <v>420</v>
      </c>
      <c r="X74" s="11">
        <v>3035</v>
      </c>
      <c r="Y74" s="11">
        <v>1262</v>
      </c>
      <c r="Z74" s="11">
        <v>887</v>
      </c>
      <c r="AA74" s="11">
        <v>886</v>
      </c>
      <c r="AB74" s="11">
        <v>3067</v>
      </c>
      <c r="AC74" s="11">
        <v>1100</v>
      </c>
      <c r="AD74" s="11">
        <v>641</v>
      </c>
      <c r="AE74" s="11">
        <v>1326</v>
      </c>
      <c r="AF74" s="11"/>
      <c r="AG74" s="11">
        <f>VLOOKUP(C74,[1]参阅件1高校奖助学金总表!$B$11:$W$171,22,0)</f>
        <v>159.07999999999993</v>
      </c>
      <c r="AH74" s="31">
        <f t="shared" si="43"/>
        <v>24.86</v>
      </c>
      <c r="AI74" s="11">
        <v>97</v>
      </c>
      <c r="AJ74" s="11">
        <v>9.74</v>
      </c>
      <c r="AK74" s="11">
        <v>6</v>
      </c>
      <c r="AL74" s="11">
        <v>11.56</v>
      </c>
      <c r="AM74" s="11">
        <v>7</v>
      </c>
      <c r="AN74" s="11">
        <v>3.56</v>
      </c>
      <c r="AO74" s="30">
        <f t="shared" ref="AO74:AO112" si="45">AP74+AQ74</f>
        <v>2</v>
      </c>
      <c r="AP74" s="11"/>
      <c r="AQ74" s="11">
        <v>2</v>
      </c>
      <c r="AR74" s="74">
        <f t="shared" si="44"/>
        <v>185.93999999999994</v>
      </c>
      <c r="AS74" s="14"/>
    </row>
    <row r="75" spans="1:45" ht="22.5" x14ac:dyDescent="0.15">
      <c r="A75" s="77"/>
      <c r="B75" s="78"/>
      <c r="C75" s="15" t="s">
        <v>71</v>
      </c>
      <c r="D75" s="11" t="s">
        <v>145</v>
      </c>
      <c r="E75" s="11" t="s">
        <v>146</v>
      </c>
      <c r="F75" s="12" t="s">
        <v>147</v>
      </c>
      <c r="G75" s="11">
        <f t="shared" si="38"/>
        <v>0</v>
      </c>
      <c r="H75" s="11">
        <v>0</v>
      </c>
      <c r="I75" s="11">
        <v>0</v>
      </c>
      <c r="J75" s="11">
        <f t="shared" si="39"/>
        <v>0</v>
      </c>
      <c r="K75" s="11">
        <v>0</v>
      </c>
      <c r="L75" s="11">
        <v>0</v>
      </c>
      <c r="M75" s="11">
        <f t="shared" si="40"/>
        <v>0</v>
      </c>
      <c r="N75" s="11">
        <v>0</v>
      </c>
      <c r="O75" s="11">
        <v>0</v>
      </c>
      <c r="P75" s="11">
        <f t="shared" si="41"/>
        <v>0</v>
      </c>
      <c r="Q75" s="11">
        <v>0</v>
      </c>
      <c r="R75" s="11">
        <v>0</v>
      </c>
      <c r="S75" s="11">
        <f t="shared" si="42"/>
        <v>0</v>
      </c>
      <c r="T75" s="11">
        <v>0</v>
      </c>
      <c r="U75" s="11">
        <v>0</v>
      </c>
      <c r="V75" s="11">
        <v>9</v>
      </c>
      <c r="W75" s="11">
        <v>264</v>
      </c>
      <c r="X75" s="11">
        <v>1874</v>
      </c>
      <c r="Y75" s="11">
        <v>793</v>
      </c>
      <c r="Z75" s="11">
        <v>541</v>
      </c>
      <c r="AA75" s="11">
        <v>540</v>
      </c>
      <c r="AB75" s="11">
        <v>1937</v>
      </c>
      <c r="AC75" s="11">
        <v>710</v>
      </c>
      <c r="AD75" s="11">
        <v>400</v>
      </c>
      <c r="AE75" s="11">
        <v>827</v>
      </c>
      <c r="AF75" s="11"/>
      <c r="AG75" s="11">
        <f>VLOOKUP(C75,[1]参阅件1高校奖助学金总表!$B$11:$W$171,22,0)</f>
        <v>117.26999999999998</v>
      </c>
      <c r="AH75" s="31">
        <f t="shared" si="43"/>
        <v>7.9799999999999986</v>
      </c>
      <c r="AI75" s="11">
        <v>21</v>
      </c>
      <c r="AJ75" s="11">
        <v>2.5099999999999998</v>
      </c>
      <c r="AK75" s="11">
        <v>1</v>
      </c>
      <c r="AL75" s="11">
        <v>3.28</v>
      </c>
      <c r="AM75" s="11">
        <v>4</v>
      </c>
      <c r="AN75" s="11">
        <v>2.19</v>
      </c>
      <c r="AO75" s="30">
        <f t="shared" si="45"/>
        <v>0</v>
      </c>
      <c r="AP75" s="11"/>
      <c r="AQ75" s="11"/>
      <c r="AR75" s="74">
        <f t="shared" si="44"/>
        <v>125.24999999999999</v>
      </c>
      <c r="AS75" s="14"/>
    </row>
    <row r="76" spans="1:45" ht="22.5" x14ac:dyDescent="0.15">
      <c r="A76" s="77"/>
      <c r="B76" s="78"/>
      <c r="C76" s="15" t="s">
        <v>72</v>
      </c>
      <c r="D76" s="11" t="s">
        <v>61</v>
      </c>
      <c r="E76" s="11" t="s">
        <v>146</v>
      </c>
      <c r="F76" s="12" t="s">
        <v>147</v>
      </c>
      <c r="G76" s="11">
        <f t="shared" si="38"/>
        <v>0</v>
      </c>
      <c r="H76" s="11">
        <v>0</v>
      </c>
      <c r="I76" s="11">
        <v>0</v>
      </c>
      <c r="J76" s="11">
        <f t="shared" si="39"/>
        <v>0</v>
      </c>
      <c r="K76" s="11">
        <v>0</v>
      </c>
      <c r="L76" s="11">
        <v>0</v>
      </c>
      <c r="M76" s="11">
        <f t="shared" si="40"/>
        <v>0</v>
      </c>
      <c r="N76" s="11">
        <v>0</v>
      </c>
      <c r="O76" s="11">
        <v>0</v>
      </c>
      <c r="P76" s="11">
        <f t="shared" si="41"/>
        <v>0</v>
      </c>
      <c r="Q76" s="11">
        <v>0</v>
      </c>
      <c r="R76" s="11">
        <v>0</v>
      </c>
      <c r="S76" s="11">
        <f t="shared" si="42"/>
        <v>0</v>
      </c>
      <c r="T76" s="11">
        <v>0</v>
      </c>
      <c r="U76" s="11">
        <v>0</v>
      </c>
      <c r="V76" s="11">
        <v>3</v>
      </c>
      <c r="W76" s="11">
        <v>213</v>
      </c>
      <c r="X76" s="11">
        <v>1445</v>
      </c>
      <c r="Y76" s="11">
        <v>401</v>
      </c>
      <c r="Z76" s="11">
        <v>522</v>
      </c>
      <c r="AA76" s="11">
        <v>522</v>
      </c>
      <c r="AB76" s="11">
        <v>1555</v>
      </c>
      <c r="AC76" s="11">
        <v>610</v>
      </c>
      <c r="AD76" s="11">
        <v>308</v>
      </c>
      <c r="AE76" s="11">
        <v>637</v>
      </c>
      <c r="AF76" s="11"/>
      <c r="AG76" s="11">
        <f>VLOOKUP(C76,[1]参阅件1高校奖助学金总表!$B$11:$W$171,22,0)</f>
        <v>95.45999999999998</v>
      </c>
      <c r="AH76" s="31">
        <f t="shared" si="43"/>
        <v>7.4700000000000006</v>
      </c>
      <c r="AI76" s="11">
        <v>22</v>
      </c>
      <c r="AJ76" s="11">
        <v>2.97</v>
      </c>
      <c r="AK76" s="11">
        <v>0</v>
      </c>
      <c r="AL76" s="11">
        <v>0</v>
      </c>
      <c r="AM76" s="11">
        <v>6</v>
      </c>
      <c r="AN76" s="11">
        <v>4.5</v>
      </c>
      <c r="AO76" s="30">
        <f t="shared" si="45"/>
        <v>0</v>
      </c>
      <c r="AP76" s="11"/>
      <c r="AQ76" s="11"/>
      <c r="AR76" s="74">
        <f t="shared" si="44"/>
        <v>102.92999999999998</v>
      </c>
      <c r="AS76" s="14"/>
    </row>
    <row r="77" spans="1:45" ht="22.5" x14ac:dyDescent="0.15">
      <c r="A77" s="77"/>
      <c r="B77" s="78"/>
      <c r="C77" s="15" t="s">
        <v>73</v>
      </c>
      <c r="D77" s="11" t="s">
        <v>61</v>
      </c>
      <c r="E77" s="11" t="s">
        <v>146</v>
      </c>
      <c r="F77" s="12" t="s">
        <v>147</v>
      </c>
      <c r="G77" s="11">
        <f t="shared" si="38"/>
        <v>0</v>
      </c>
      <c r="H77" s="11">
        <v>0</v>
      </c>
      <c r="I77" s="11">
        <v>0</v>
      </c>
      <c r="J77" s="11">
        <f t="shared" si="39"/>
        <v>0</v>
      </c>
      <c r="K77" s="11">
        <v>0</v>
      </c>
      <c r="L77" s="11">
        <v>0</v>
      </c>
      <c r="M77" s="11">
        <f t="shared" si="40"/>
        <v>0</v>
      </c>
      <c r="N77" s="11">
        <v>0</v>
      </c>
      <c r="O77" s="11">
        <v>0</v>
      </c>
      <c r="P77" s="11">
        <f t="shared" si="41"/>
        <v>0</v>
      </c>
      <c r="Q77" s="11">
        <v>0</v>
      </c>
      <c r="R77" s="11">
        <v>0</v>
      </c>
      <c r="S77" s="11">
        <f t="shared" si="42"/>
        <v>0</v>
      </c>
      <c r="T77" s="11">
        <v>0</v>
      </c>
      <c r="U77" s="11">
        <v>0</v>
      </c>
      <c r="V77" s="11">
        <v>5</v>
      </c>
      <c r="W77" s="11">
        <v>346</v>
      </c>
      <c r="X77" s="11">
        <v>2482</v>
      </c>
      <c r="Y77" s="11">
        <v>689</v>
      </c>
      <c r="Z77" s="11">
        <v>897</v>
      </c>
      <c r="AA77" s="11">
        <v>896</v>
      </c>
      <c r="AB77" s="11">
        <v>2529</v>
      </c>
      <c r="AC77" s="11">
        <v>1070</v>
      </c>
      <c r="AD77" s="11">
        <v>475</v>
      </c>
      <c r="AE77" s="11">
        <v>984</v>
      </c>
      <c r="AF77" s="11"/>
      <c r="AG77" s="11">
        <f>VLOOKUP(C77,[1]参阅件1高校奖助学金总表!$B$11:$W$171,22,0)</f>
        <v>149.36000000000001</v>
      </c>
      <c r="AH77" s="31">
        <f t="shared" si="43"/>
        <v>8.1100000000000012</v>
      </c>
      <c r="AI77" s="11">
        <v>133</v>
      </c>
      <c r="AJ77" s="11">
        <v>11.69</v>
      </c>
      <c r="AK77" s="11">
        <v>6</v>
      </c>
      <c r="AL77" s="11">
        <v>-4.8999999999999986</v>
      </c>
      <c r="AM77" s="11">
        <v>3</v>
      </c>
      <c r="AN77" s="11">
        <v>1.32</v>
      </c>
      <c r="AO77" s="30">
        <f t="shared" si="45"/>
        <v>0</v>
      </c>
      <c r="AP77" s="11"/>
      <c r="AQ77" s="11"/>
      <c r="AR77" s="74">
        <f t="shared" si="44"/>
        <v>157.47000000000003</v>
      </c>
      <c r="AS77" s="14"/>
    </row>
    <row r="78" spans="1:45" ht="22.5" x14ac:dyDescent="0.15">
      <c r="A78" s="77"/>
      <c r="B78" s="78"/>
      <c r="C78" s="15" t="s">
        <v>74</v>
      </c>
      <c r="D78" s="11" t="s">
        <v>61</v>
      </c>
      <c r="E78" s="11" t="s">
        <v>146</v>
      </c>
      <c r="F78" s="12" t="s">
        <v>147</v>
      </c>
      <c r="G78" s="11">
        <f t="shared" si="38"/>
        <v>0</v>
      </c>
      <c r="H78" s="11">
        <v>0</v>
      </c>
      <c r="I78" s="11">
        <v>0</v>
      </c>
      <c r="J78" s="11">
        <f t="shared" si="39"/>
        <v>0</v>
      </c>
      <c r="K78" s="11">
        <v>0</v>
      </c>
      <c r="L78" s="11">
        <v>0</v>
      </c>
      <c r="M78" s="11">
        <f t="shared" si="40"/>
        <v>0</v>
      </c>
      <c r="N78" s="11">
        <v>0</v>
      </c>
      <c r="O78" s="11">
        <v>0</v>
      </c>
      <c r="P78" s="11">
        <f t="shared" si="41"/>
        <v>0</v>
      </c>
      <c r="Q78" s="11">
        <v>0</v>
      </c>
      <c r="R78" s="11">
        <v>0</v>
      </c>
      <c r="S78" s="11">
        <f t="shared" si="42"/>
        <v>0</v>
      </c>
      <c r="T78" s="11">
        <v>0</v>
      </c>
      <c r="U78" s="11">
        <v>0</v>
      </c>
      <c r="V78" s="11">
        <v>5</v>
      </c>
      <c r="W78" s="11">
        <v>337</v>
      </c>
      <c r="X78" s="11">
        <v>2306</v>
      </c>
      <c r="Y78" s="11">
        <v>926</v>
      </c>
      <c r="Z78" s="11">
        <v>690</v>
      </c>
      <c r="AA78" s="11">
        <v>690</v>
      </c>
      <c r="AB78" s="11">
        <v>2463</v>
      </c>
      <c r="AC78" s="11">
        <v>1140</v>
      </c>
      <c r="AD78" s="11">
        <v>431</v>
      </c>
      <c r="AE78" s="11">
        <v>892</v>
      </c>
      <c r="AF78" s="11"/>
      <c r="AG78" s="11">
        <f>VLOOKUP(C78,[1]参阅件1高校奖助学金总表!$B$11:$W$171,22,0)</f>
        <v>174.23000000000002</v>
      </c>
      <c r="AH78" s="31">
        <f t="shared" si="43"/>
        <v>-4.9899999999999993</v>
      </c>
      <c r="AI78" s="11">
        <v>43</v>
      </c>
      <c r="AJ78" s="11">
        <v>3.9</v>
      </c>
      <c r="AK78" s="11">
        <v>0</v>
      </c>
      <c r="AL78" s="11">
        <v>-9.35</v>
      </c>
      <c r="AM78" s="11">
        <v>1</v>
      </c>
      <c r="AN78" s="11">
        <v>0.46</v>
      </c>
      <c r="AO78" s="30">
        <f t="shared" si="45"/>
        <v>0</v>
      </c>
      <c r="AP78" s="11"/>
      <c r="AQ78" s="11"/>
      <c r="AR78" s="74">
        <f t="shared" si="44"/>
        <v>169.24</v>
      </c>
      <c r="AS78" s="14"/>
    </row>
    <row r="79" spans="1:45" ht="33.75" x14ac:dyDescent="0.15">
      <c r="A79" s="77"/>
      <c r="B79" s="78"/>
      <c r="C79" s="15" t="s">
        <v>75</v>
      </c>
      <c r="D79" s="11" t="s">
        <v>61</v>
      </c>
      <c r="E79" s="11" t="s">
        <v>146</v>
      </c>
      <c r="F79" s="12" t="s">
        <v>147</v>
      </c>
      <c r="G79" s="11">
        <f t="shared" si="38"/>
        <v>0</v>
      </c>
      <c r="H79" s="11">
        <v>0</v>
      </c>
      <c r="I79" s="11">
        <v>0</v>
      </c>
      <c r="J79" s="11">
        <f t="shared" si="39"/>
        <v>0</v>
      </c>
      <c r="K79" s="11">
        <v>0</v>
      </c>
      <c r="L79" s="11">
        <v>0</v>
      </c>
      <c r="M79" s="11">
        <f t="shared" si="40"/>
        <v>0</v>
      </c>
      <c r="N79" s="11">
        <v>0</v>
      </c>
      <c r="O79" s="11">
        <v>0</v>
      </c>
      <c r="P79" s="11">
        <f t="shared" si="41"/>
        <v>0</v>
      </c>
      <c r="Q79" s="11">
        <v>0</v>
      </c>
      <c r="R79" s="11">
        <v>0</v>
      </c>
      <c r="S79" s="11">
        <f t="shared" si="42"/>
        <v>0</v>
      </c>
      <c r="T79" s="11">
        <v>0</v>
      </c>
      <c r="U79" s="11">
        <v>0</v>
      </c>
      <c r="V79" s="11">
        <v>2</v>
      </c>
      <c r="W79" s="11">
        <v>123</v>
      </c>
      <c r="X79" s="11">
        <v>818</v>
      </c>
      <c r="Y79" s="11">
        <v>296</v>
      </c>
      <c r="Z79" s="11">
        <v>261</v>
      </c>
      <c r="AA79" s="11">
        <v>261</v>
      </c>
      <c r="AB79" s="11">
        <v>901</v>
      </c>
      <c r="AC79" s="11">
        <v>469</v>
      </c>
      <c r="AD79" s="11">
        <v>141</v>
      </c>
      <c r="AE79" s="11">
        <v>291</v>
      </c>
      <c r="AF79" s="11"/>
      <c r="AG79" s="11">
        <f>VLOOKUP(C79,[1]参阅件1高校奖助学金总表!$B$11:$W$171,22,0)</f>
        <v>60.199999999999989</v>
      </c>
      <c r="AH79" s="31">
        <f t="shared" si="43"/>
        <v>-0.21000000000000041</v>
      </c>
      <c r="AI79" s="11">
        <v>38</v>
      </c>
      <c r="AJ79" s="11">
        <v>3.71</v>
      </c>
      <c r="AK79" s="11">
        <v>0</v>
      </c>
      <c r="AL79" s="11">
        <v>-5.94</v>
      </c>
      <c r="AM79" s="11">
        <v>4</v>
      </c>
      <c r="AN79" s="11">
        <v>2.02</v>
      </c>
      <c r="AO79" s="30">
        <f t="shared" si="45"/>
        <v>0</v>
      </c>
      <c r="AP79" s="11"/>
      <c r="AQ79" s="11"/>
      <c r="AR79" s="74">
        <f t="shared" si="44"/>
        <v>59.989999999999988</v>
      </c>
      <c r="AS79" s="14"/>
    </row>
    <row r="80" spans="1:45" ht="33.75" x14ac:dyDescent="0.15">
      <c r="A80" s="79"/>
      <c r="B80" s="80"/>
      <c r="C80" s="18" t="s">
        <v>76</v>
      </c>
      <c r="D80" s="11" t="s">
        <v>61</v>
      </c>
      <c r="E80" s="11" t="s">
        <v>146</v>
      </c>
      <c r="F80" s="12" t="s">
        <v>147</v>
      </c>
      <c r="G80" s="11">
        <f t="shared" si="38"/>
        <v>0</v>
      </c>
      <c r="H80" s="11">
        <v>0</v>
      </c>
      <c r="I80" s="11">
        <v>0</v>
      </c>
      <c r="J80" s="11">
        <f t="shared" si="39"/>
        <v>0</v>
      </c>
      <c r="K80" s="11">
        <v>0</v>
      </c>
      <c r="L80" s="11">
        <v>0</v>
      </c>
      <c r="M80" s="11">
        <f t="shared" si="40"/>
        <v>0</v>
      </c>
      <c r="N80" s="11">
        <v>0</v>
      </c>
      <c r="O80" s="11">
        <v>0</v>
      </c>
      <c r="P80" s="11">
        <f t="shared" si="41"/>
        <v>0</v>
      </c>
      <c r="Q80" s="11">
        <v>0</v>
      </c>
      <c r="R80" s="11">
        <v>0</v>
      </c>
      <c r="S80" s="11">
        <f t="shared" si="42"/>
        <v>0</v>
      </c>
      <c r="T80" s="11">
        <v>0</v>
      </c>
      <c r="U80" s="11">
        <v>0</v>
      </c>
      <c r="V80" s="11">
        <v>2</v>
      </c>
      <c r="W80" s="11">
        <v>129</v>
      </c>
      <c r="X80" s="11">
        <v>901</v>
      </c>
      <c r="Y80" s="11">
        <v>253</v>
      </c>
      <c r="Z80" s="11">
        <v>324</v>
      </c>
      <c r="AA80" s="11">
        <v>324</v>
      </c>
      <c r="AB80" s="11">
        <v>942</v>
      </c>
      <c r="AC80" s="11">
        <v>376</v>
      </c>
      <c r="AD80" s="11">
        <v>184</v>
      </c>
      <c r="AE80" s="11">
        <v>382</v>
      </c>
      <c r="AF80" s="11"/>
      <c r="AG80" s="11">
        <f>VLOOKUP(C80,[1]参阅件1高校奖助学金总表!$B$11:$W$171,22,0)</f>
        <v>56.66</v>
      </c>
      <c r="AH80" s="31">
        <f t="shared" si="43"/>
        <v>851.12000000000012</v>
      </c>
      <c r="AI80" s="11">
        <v>95</v>
      </c>
      <c r="AJ80" s="11">
        <v>9.1999999999999993</v>
      </c>
      <c r="AK80" s="11">
        <v>347</v>
      </c>
      <c r="AL80" s="11">
        <v>841.92000000000007</v>
      </c>
      <c r="AM80" s="11">
        <v>0</v>
      </c>
      <c r="AN80" s="11">
        <v>0</v>
      </c>
      <c r="AO80" s="30">
        <f t="shared" si="45"/>
        <v>0</v>
      </c>
      <c r="AP80" s="11"/>
      <c r="AQ80" s="11"/>
      <c r="AR80" s="74">
        <f t="shared" si="44"/>
        <v>907.78000000000009</v>
      </c>
      <c r="AS80" s="6"/>
    </row>
    <row r="81" spans="1:45" ht="14.25" x14ac:dyDescent="0.15">
      <c r="A81" s="46" t="s">
        <v>77</v>
      </c>
      <c r="B81" s="47"/>
      <c r="C81" s="47"/>
      <c r="D81" s="48"/>
      <c r="E81" s="11"/>
      <c r="F81" s="12"/>
      <c r="G81" s="30">
        <f>SUBTOTAL(9,G82:G107)-G86-G94</f>
        <v>0</v>
      </c>
      <c r="H81" s="30">
        <f t="shared" ref="H81:AQ81" si="46">SUBTOTAL(9,H82:H107)-H86-H94</f>
        <v>0</v>
      </c>
      <c r="I81" s="30">
        <f t="shared" si="46"/>
        <v>0</v>
      </c>
      <c r="J81" s="30">
        <f t="shared" si="46"/>
        <v>139</v>
      </c>
      <c r="K81" s="30">
        <f t="shared" si="46"/>
        <v>0</v>
      </c>
      <c r="L81" s="30">
        <f t="shared" si="46"/>
        <v>139</v>
      </c>
      <c r="M81" s="30">
        <f t="shared" si="46"/>
        <v>162</v>
      </c>
      <c r="N81" s="30">
        <f t="shared" si="46"/>
        <v>0</v>
      </c>
      <c r="O81" s="30">
        <f t="shared" si="46"/>
        <v>162</v>
      </c>
      <c r="P81" s="30">
        <f t="shared" si="46"/>
        <v>56</v>
      </c>
      <c r="Q81" s="30">
        <f t="shared" si="46"/>
        <v>0</v>
      </c>
      <c r="R81" s="30">
        <f t="shared" si="46"/>
        <v>56</v>
      </c>
      <c r="S81" s="30">
        <f t="shared" si="46"/>
        <v>66</v>
      </c>
      <c r="T81" s="30">
        <f t="shared" si="46"/>
        <v>0</v>
      </c>
      <c r="U81" s="30">
        <f t="shared" si="46"/>
        <v>66</v>
      </c>
      <c r="V81" s="30">
        <f t="shared" si="46"/>
        <v>84</v>
      </c>
      <c r="W81" s="30">
        <f t="shared" si="46"/>
        <v>4921</v>
      </c>
      <c r="X81" s="30">
        <f t="shared" si="46"/>
        <v>33591</v>
      </c>
      <c r="Y81" s="30">
        <f t="shared" si="46"/>
        <v>11054</v>
      </c>
      <c r="Z81" s="30">
        <f t="shared" si="46"/>
        <v>11274</v>
      </c>
      <c r="AA81" s="30">
        <f t="shared" si="46"/>
        <v>11263</v>
      </c>
      <c r="AB81" s="30">
        <f t="shared" si="46"/>
        <v>36177</v>
      </c>
      <c r="AC81" s="30">
        <f t="shared" si="46"/>
        <v>14990</v>
      </c>
      <c r="AD81" s="30">
        <f t="shared" si="46"/>
        <v>6903</v>
      </c>
      <c r="AE81" s="30">
        <f t="shared" si="46"/>
        <v>14284</v>
      </c>
      <c r="AF81" s="30">
        <f t="shared" si="46"/>
        <v>0</v>
      </c>
      <c r="AG81" s="30">
        <f t="shared" si="46"/>
        <v>2327.73</v>
      </c>
      <c r="AH81" s="30">
        <f t="shared" si="46"/>
        <v>364.19000000000011</v>
      </c>
      <c r="AI81" s="30">
        <v>1229</v>
      </c>
      <c r="AJ81" s="30">
        <v>106.33000000000001</v>
      </c>
      <c r="AK81" s="30">
        <v>120</v>
      </c>
      <c r="AL81" s="30">
        <v>216.34000000000006</v>
      </c>
      <c r="AM81" s="30">
        <v>85</v>
      </c>
      <c r="AN81" s="30">
        <v>41.519999999999996</v>
      </c>
      <c r="AO81" s="30">
        <f t="shared" si="46"/>
        <v>4</v>
      </c>
      <c r="AP81" s="30">
        <f t="shared" si="46"/>
        <v>0</v>
      </c>
      <c r="AQ81" s="30">
        <f t="shared" si="46"/>
        <v>4</v>
      </c>
      <c r="AR81" s="74">
        <f t="shared" si="44"/>
        <v>2695.92</v>
      </c>
      <c r="AS81" s="6"/>
    </row>
    <row r="82" spans="1:45" ht="22.5" x14ac:dyDescent="0.15">
      <c r="A82" s="81" t="s">
        <v>78</v>
      </c>
      <c r="B82" s="82"/>
      <c r="C82" s="19" t="s">
        <v>79</v>
      </c>
      <c r="D82" s="11" t="s">
        <v>61</v>
      </c>
      <c r="E82" s="11" t="s">
        <v>146</v>
      </c>
      <c r="F82" s="12" t="s">
        <v>147</v>
      </c>
      <c r="G82" s="11">
        <f t="shared" si="38"/>
        <v>0</v>
      </c>
      <c r="H82" s="11">
        <v>0</v>
      </c>
      <c r="I82" s="11">
        <v>0</v>
      </c>
      <c r="J82" s="11">
        <f t="shared" si="39"/>
        <v>0</v>
      </c>
      <c r="K82" s="11">
        <v>0</v>
      </c>
      <c r="L82" s="11">
        <v>0</v>
      </c>
      <c r="M82" s="11">
        <f t="shared" si="40"/>
        <v>0</v>
      </c>
      <c r="N82" s="11">
        <v>0</v>
      </c>
      <c r="O82" s="11">
        <v>0</v>
      </c>
      <c r="P82" s="11">
        <f t="shared" si="41"/>
        <v>0</v>
      </c>
      <c r="Q82" s="11">
        <v>0</v>
      </c>
      <c r="R82" s="11">
        <v>0</v>
      </c>
      <c r="S82" s="11">
        <f t="shared" si="42"/>
        <v>0</v>
      </c>
      <c r="T82" s="11">
        <v>0</v>
      </c>
      <c r="U82" s="11">
        <v>0</v>
      </c>
      <c r="V82" s="11">
        <v>3</v>
      </c>
      <c r="W82" s="11">
        <v>186</v>
      </c>
      <c r="X82" s="11">
        <v>1203</v>
      </c>
      <c r="Y82" s="11">
        <v>413</v>
      </c>
      <c r="Z82" s="11">
        <v>395</v>
      </c>
      <c r="AA82" s="11">
        <v>395</v>
      </c>
      <c r="AB82" s="11">
        <v>1362</v>
      </c>
      <c r="AC82" s="11">
        <v>705</v>
      </c>
      <c r="AD82" s="11">
        <v>214</v>
      </c>
      <c r="AE82" s="11">
        <v>443</v>
      </c>
      <c r="AF82" s="11"/>
      <c r="AG82" s="11">
        <f>VLOOKUP(C82,[1]参阅件1高校奖助学金总表!$B$11:$W$171,22,0)</f>
        <v>109.64999999999998</v>
      </c>
      <c r="AH82" s="31">
        <f t="shared" si="43"/>
        <v>5.56</v>
      </c>
      <c r="AI82" s="11">
        <v>57</v>
      </c>
      <c r="AJ82" s="11">
        <v>4.6399999999999997</v>
      </c>
      <c r="AK82" s="11">
        <v>0</v>
      </c>
      <c r="AL82" s="11">
        <v>0</v>
      </c>
      <c r="AM82" s="11">
        <v>2</v>
      </c>
      <c r="AN82" s="11">
        <v>0.92</v>
      </c>
      <c r="AO82" s="30">
        <f t="shared" si="45"/>
        <v>0</v>
      </c>
      <c r="AP82" s="11"/>
      <c r="AQ82" s="11"/>
      <c r="AR82" s="74">
        <f t="shared" si="44"/>
        <v>115.20999999999998</v>
      </c>
      <c r="AS82" s="14"/>
    </row>
    <row r="83" spans="1:45" ht="22.5" x14ac:dyDescent="0.15">
      <c r="A83" s="81" t="s">
        <v>80</v>
      </c>
      <c r="B83" s="82"/>
      <c r="C83" s="15" t="s">
        <v>81</v>
      </c>
      <c r="D83" s="11" t="s">
        <v>61</v>
      </c>
      <c r="E83" s="11" t="s">
        <v>146</v>
      </c>
      <c r="F83" s="12" t="s">
        <v>147</v>
      </c>
      <c r="G83" s="11">
        <f t="shared" si="38"/>
        <v>0</v>
      </c>
      <c r="H83" s="11">
        <v>0</v>
      </c>
      <c r="I83" s="11">
        <v>0</v>
      </c>
      <c r="J83" s="11">
        <f t="shared" si="39"/>
        <v>0</v>
      </c>
      <c r="K83" s="11">
        <v>0</v>
      </c>
      <c r="L83" s="11">
        <v>0</v>
      </c>
      <c r="M83" s="11">
        <f t="shared" si="40"/>
        <v>0</v>
      </c>
      <c r="N83" s="11">
        <v>0</v>
      </c>
      <c r="O83" s="11">
        <v>0</v>
      </c>
      <c r="P83" s="11">
        <f t="shared" si="41"/>
        <v>0</v>
      </c>
      <c r="Q83" s="11">
        <v>0</v>
      </c>
      <c r="R83" s="11">
        <v>0</v>
      </c>
      <c r="S83" s="11">
        <f t="shared" si="42"/>
        <v>0</v>
      </c>
      <c r="T83" s="11">
        <v>0</v>
      </c>
      <c r="U83" s="11">
        <v>0</v>
      </c>
      <c r="V83" s="11">
        <v>4</v>
      </c>
      <c r="W83" s="11">
        <v>294</v>
      </c>
      <c r="X83" s="11">
        <v>2028</v>
      </c>
      <c r="Y83" s="11">
        <v>754</v>
      </c>
      <c r="Z83" s="11">
        <v>637</v>
      </c>
      <c r="AA83" s="11">
        <v>637</v>
      </c>
      <c r="AB83" s="11">
        <v>2152</v>
      </c>
      <c r="AC83" s="11">
        <v>730</v>
      </c>
      <c r="AD83" s="11">
        <v>463</v>
      </c>
      <c r="AE83" s="11">
        <v>959</v>
      </c>
      <c r="AF83" s="11"/>
      <c r="AG83" s="11">
        <f>VLOOKUP(C83,[1]参阅件1高校奖助学金总表!$B$11:$W$171,22,0)</f>
        <v>119.03999999999996</v>
      </c>
      <c r="AH83" s="31">
        <f t="shared" si="43"/>
        <v>12.700000000000001</v>
      </c>
      <c r="AI83" s="11">
        <v>120</v>
      </c>
      <c r="AJ83" s="11">
        <v>10.210000000000001</v>
      </c>
      <c r="AK83" s="11">
        <v>1</v>
      </c>
      <c r="AL83" s="11">
        <v>-2.2199999999999998</v>
      </c>
      <c r="AM83" s="11">
        <v>10</v>
      </c>
      <c r="AN83" s="11">
        <v>4.71</v>
      </c>
      <c r="AO83" s="30">
        <f t="shared" si="45"/>
        <v>0</v>
      </c>
      <c r="AP83" s="11"/>
      <c r="AQ83" s="11"/>
      <c r="AR83" s="74">
        <f t="shared" si="44"/>
        <v>131.73999999999995</v>
      </c>
      <c r="AS83" s="14"/>
    </row>
    <row r="84" spans="1:45" ht="22.5" x14ac:dyDescent="0.15">
      <c r="A84" s="81" t="s">
        <v>82</v>
      </c>
      <c r="B84" s="82"/>
      <c r="C84" s="15" t="s">
        <v>83</v>
      </c>
      <c r="D84" s="11" t="s">
        <v>145</v>
      </c>
      <c r="E84" s="11" t="s">
        <v>146</v>
      </c>
      <c r="F84" s="12" t="s">
        <v>147</v>
      </c>
      <c r="G84" s="11">
        <f t="shared" si="38"/>
        <v>0</v>
      </c>
      <c r="H84" s="11">
        <v>0</v>
      </c>
      <c r="I84" s="11">
        <v>0</v>
      </c>
      <c r="J84" s="11">
        <f t="shared" si="39"/>
        <v>0</v>
      </c>
      <c r="K84" s="11">
        <v>0</v>
      </c>
      <c r="L84" s="11">
        <v>0</v>
      </c>
      <c r="M84" s="11">
        <f t="shared" si="40"/>
        <v>0</v>
      </c>
      <c r="N84" s="11">
        <v>0</v>
      </c>
      <c r="O84" s="11">
        <v>0</v>
      </c>
      <c r="P84" s="11">
        <f t="shared" si="41"/>
        <v>0</v>
      </c>
      <c r="Q84" s="11">
        <v>0</v>
      </c>
      <c r="R84" s="11">
        <v>0</v>
      </c>
      <c r="S84" s="11">
        <f t="shared" si="42"/>
        <v>0</v>
      </c>
      <c r="T84" s="11">
        <v>0</v>
      </c>
      <c r="U84" s="11">
        <v>0</v>
      </c>
      <c r="V84" s="11">
        <v>10</v>
      </c>
      <c r="W84" s="11">
        <v>183</v>
      </c>
      <c r="X84" s="11">
        <v>1404</v>
      </c>
      <c r="Y84" s="11">
        <v>410</v>
      </c>
      <c r="Z84" s="11">
        <v>497</v>
      </c>
      <c r="AA84" s="11">
        <v>497</v>
      </c>
      <c r="AB84" s="11">
        <v>1331</v>
      </c>
      <c r="AC84" s="11">
        <v>444</v>
      </c>
      <c r="AD84" s="11">
        <v>289</v>
      </c>
      <c r="AE84" s="11">
        <v>598</v>
      </c>
      <c r="AF84" s="11"/>
      <c r="AG84" s="11">
        <f>VLOOKUP(C84,[1]参阅件1高校奖助学金总表!$B$11:$W$171,22,0)</f>
        <v>56.419999999999959</v>
      </c>
      <c r="AH84" s="31">
        <f t="shared" si="43"/>
        <v>8.1399999999999988</v>
      </c>
      <c r="AI84" s="11">
        <v>28</v>
      </c>
      <c r="AJ84" s="11">
        <v>2.78</v>
      </c>
      <c r="AK84" s="11">
        <v>1</v>
      </c>
      <c r="AL84" s="11">
        <v>3.84</v>
      </c>
      <c r="AM84" s="11">
        <v>3</v>
      </c>
      <c r="AN84" s="11">
        <v>1.52</v>
      </c>
      <c r="AO84" s="30">
        <f t="shared" si="45"/>
        <v>1</v>
      </c>
      <c r="AP84" s="11"/>
      <c r="AQ84" s="11">
        <v>1</v>
      </c>
      <c r="AR84" s="74">
        <f t="shared" si="44"/>
        <v>65.55999999999996</v>
      </c>
      <c r="AS84" s="14"/>
    </row>
    <row r="85" spans="1:45" ht="22.5" x14ac:dyDescent="0.15">
      <c r="A85" s="81" t="s">
        <v>84</v>
      </c>
      <c r="B85" s="82"/>
      <c r="C85" s="15" t="s">
        <v>85</v>
      </c>
      <c r="D85" s="11" t="s">
        <v>61</v>
      </c>
      <c r="E85" s="11" t="s">
        <v>146</v>
      </c>
      <c r="F85" s="12" t="s">
        <v>147</v>
      </c>
      <c r="G85" s="11">
        <f t="shared" si="38"/>
        <v>0</v>
      </c>
      <c r="H85" s="11">
        <v>0</v>
      </c>
      <c r="I85" s="11">
        <v>0</v>
      </c>
      <c r="J85" s="11">
        <f t="shared" si="39"/>
        <v>0</v>
      </c>
      <c r="K85" s="11">
        <v>0</v>
      </c>
      <c r="L85" s="11">
        <v>0</v>
      </c>
      <c r="M85" s="11">
        <f t="shared" si="40"/>
        <v>0</v>
      </c>
      <c r="N85" s="11">
        <v>0</v>
      </c>
      <c r="O85" s="11">
        <v>0</v>
      </c>
      <c r="P85" s="11">
        <f t="shared" si="41"/>
        <v>0</v>
      </c>
      <c r="Q85" s="11">
        <v>0</v>
      </c>
      <c r="R85" s="11">
        <v>0</v>
      </c>
      <c r="S85" s="11">
        <f t="shared" si="42"/>
        <v>0</v>
      </c>
      <c r="T85" s="11">
        <v>0</v>
      </c>
      <c r="U85" s="11">
        <v>0</v>
      </c>
      <c r="V85" s="11">
        <v>5</v>
      </c>
      <c r="W85" s="11">
        <v>284</v>
      </c>
      <c r="X85" s="11">
        <v>2038</v>
      </c>
      <c r="Y85" s="11">
        <v>565</v>
      </c>
      <c r="Z85" s="11">
        <v>737</v>
      </c>
      <c r="AA85" s="11">
        <v>736</v>
      </c>
      <c r="AB85" s="11">
        <v>2075</v>
      </c>
      <c r="AC85" s="11">
        <v>890</v>
      </c>
      <c r="AD85" s="11">
        <v>386</v>
      </c>
      <c r="AE85" s="11">
        <v>799</v>
      </c>
      <c r="AF85" s="11"/>
      <c r="AG85" s="11">
        <f>VLOOKUP(C85,[1]参阅件1高校奖助学金总表!$B$11:$W$171,22,0)</f>
        <v>116.76999999999998</v>
      </c>
      <c r="AH85" s="31">
        <f t="shared" si="43"/>
        <v>3.92</v>
      </c>
      <c r="AI85" s="11">
        <v>56</v>
      </c>
      <c r="AJ85" s="11">
        <v>4.92</v>
      </c>
      <c r="AK85" s="11">
        <v>0</v>
      </c>
      <c r="AL85" s="11">
        <v>-1.5</v>
      </c>
      <c r="AM85" s="11">
        <v>1</v>
      </c>
      <c r="AN85" s="11">
        <v>0.5</v>
      </c>
      <c r="AO85" s="30">
        <f t="shared" si="45"/>
        <v>0</v>
      </c>
      <c r="AP85" s="11"/>
      <c r="AQ85" s="11"/>
      <c r="AR85" s="74">
        <f t="shared" si="44"/>
        <v>120.68999999999998</v>
      </c>
      <c r="AS85" s="6"/>
    </row>
    <row r="86" spans="1:45" ht="14.25" x14ac:dyDescent="0.15">
      <c r="A86" s="75" t="s">
        <v>86</v>
      </c>
      <c r="B86" s="76"/>
      <c r="C86" s="30" t="s">
        <v>11</v>
      </c>
      <c r="D86" s="6"/>
      <c r="E86" s="6"/>
      <c r="F86" s="6"/>
      <c r="G86" s="20">
        <f>SUM(G87:G88)</f>
        <v>0</v>
      </c>
      <c r="H86" s="20">
        <f t="shared" ref="H86:AF86" si="47">SUM(H87:H88)</f>
        <v>0</v>
      </c>
      <c r="I86" s="20">
        <f t="shared" si="47"/>
        <v>0</v>
      </c>
      <c r="J86" s="20">
        <f t="shared" si="47"/>
        <v>0</v>
      </c>
      <c r="K86" s="20">
        <f t="shared" si="47"/>
        <v>0</v>
      </c>
      <c r="L86" s="20">
        <f t="shared" si="47"/>
        <v>0</v>
      </c>
      <c r="M86" s="20">
        <f t="shared" si="47"/>
        <v>0</v>
      </c>
      <c r="N86" s="20">
        <f t="shared" si="47"/>
        <v>0</v>
      </c>
      <c r="O86" s="20">
        <f t="shared" si="47"/>
        <v>0</v>
      </c>
      <c r="P86" s="20">
        <f t="shared" si="47"/>
        <v>0</v>
      </c>
      <c r="Q86" s="20">
        <f t="shared" si="47"/>
        <v>0</v>
      </c>
      <c r="R86" s="20">
        <f t="shared" si="47"/>
        <v>0</v>
      </c>
      <c r="S86" s="20">
        <f t="shared" si="47"/>
        <v>0</v>
      </c>
      <c r="T86" s="20">
        <f t="shared" si="47"/>
        <v>0</v>
      </c>
      <c r="U86" s="20">
        <f t="shared" si="47"/>
        <v>0</v>
      </c>
      <c r="V86" s="20">
        <f t="shared" si="47"/>
        <v>5</v>
      </c>
      <c r="W86" s="20">
        <f t="shared" si="47"/>
        <v>407</v>
      </c>
      <c r="X86" s="20">
        <f t="shared" si="47"/>
        <v>2663</v>
      </c>
      <c r="Y86" s="20">
        <f t="shared" si="47"/>
        <v>905</v>
      </c>
      <c r="Z86" s="20">
        <f t="shared" si="47"/>
        <v>880</v>
      </c>
      <c r="AA86" s="20">
        <f t="shared" si="47"/>
        <v>878</v>
      </c>
      <c r="AB86" s="20">
        <f t="shared" si="47"/>
        <v>2973</v>
      </c>
      <c r="AC86" s="20">
        <f t="shared" si="47"/>
        <v>1390</v>
      </c>
      <c r="AD86" s="20">
        <f t="shared" si="47"/>
        <v>515</v>
      </c>
      <c r="AE86" s="20">
        <f t="shared" si="47"/>
        <v>1068</v>
      </c>
      <c r="AF86" s="20">
        <f t="shared" si="47"/>
        <v>0</v>
      </c>
      <c r="AG86" s="20">
        <f>SUM(AG87:AG88)</f>
        <v>220.21000000000004</v>
      </c>
      <c r="AH86" s="20">
        <f t="shared" ref="AH86:AQ86" si="48">SUM(AH87:AH88)</f>
        <v>220.73000000000002</v>
      </c>
      <c r="AI86" s="20">
        <v>76</v>
      </c>
      <c r="AJ86" s="20">
        <v>6.41</v>
      </c>
      <c r="AK86" s="20">
        <v>94</v>
      </c>
      <c r="AL86" s="20">
        <v>212.94</v>
      </c>
      <c r="AM86" s="20">
        <v>3</v>
      </c>
      <c r="AN86" s="20">
        <v>1.3800000000000001</v>
      </c>
      <c r="AO86" s="20">
        <f t="shared" si="48"/>
        <v>0</v>
      </c>
      <c r="AP86" s="20">
        <f t="shared" si="48"/>
        <v>0</v>
      </c>
      <c r="AQ86" s="20">
        <f t="shared" si="48"/>
        <v>0</v>
      </c>
      <c r="AR86" s="74">
        <f t="shared" si="44"/>
        <v>440.94000000000005</v>
      </c>
      <c r="AS86" s="6"/>
    </row>
    <row r="87" spans="1:45" ht="33.75" x14ac:dyDescent="0.15">
      <c r="A87" s="77"/>
      <c r="B87" s="78"/>
      <c r="C87" s="15" t="s">
        <v>87</v>
      </c>
      <c r="D87" s="11" t="s">
        <v>61</v>
      </c>
      <c r="E87" s="11" t="s">
        <v>146</v>
      </c>
      <c r="F87" s="11" t="s">
        <v>147</v>
      </c>
      <c r="G87" s="11">
        <f t="shared" ref="G87:G93" si="49">H87+I87</f>
        <v>0</v>
      </c>
      <c r="H87" s="11">
        <v>0</v>
      </c>
      <c r="I87" s="11">
        <v>0</v>
      </c>
      <c r="J87" s="11">
        <f t="shared" ref="J87:J93" si="50">K87+L87</f>
        <v>0</v>
      </c>
      <c r="K87" s="11">
        <v>0</v>
      </c>
      <c r="L87" s="11">
        <v>0</v>
      </c>
      <c r="M87" s="11">
        <f t="shared" ref="M87:M93" si="51">N87+O87</f>
        <v>0</v>
      </c>
      <c r="N87" s="11">
        <v>0</v>
      </c>
      <c r="O87" s="11">
        <v>0</v>
      </c>
      <c r="P87" s="11">
        <f t="shared" ref="P87:P93" si="52">Q87+R87</f>
        <v>0</v>
      </c>
      <c r="Q87" s="11">
        <v>0</v>
      </c>
      <c r="R87" s="11">
        <v>0</v>
      </c>
      <c r="S87" s="11">
        <f t="shared" ref="S87:S93" si="53">T87+U87</f>
        <v>0</v>
      </c>
      <c r="T87" s="11">
        <v>0</v>
      </c>
      <c r="U87" s="11">
        <v>0</v>
      </c>
      <c r="V87" s="11">
        <v>3</v>
      </c>
      <c r="W87" s="11">
        <v>232</v>
      </c>
      <c r="X87" s="11">
        <v>1518</v>
      </c>
      <c r="Y87" s="11">
        <v>421</v>
      </c>
      <c r="Z87" s="11">
        <v>549</v>
      </c>
      <c r="AA87" s="11">
        <v>548</v>
      </c>
      <c r="AB87" s="11">
        <v>1694</v>
      </c>
      <c r="AC87" s="11">
        <v>750</v>
      </c>
      <c r="AD87" s="11">
        <v>307</v>
      </c>
      <c r="AE87" s="11">
        <v>637</v>
      </c>
      <c r="AF87" s="11"/>
      <c r="AG87" s="11">
        <f>VLOOKUP(C87,[1]参阅件1高校奖助学金总表!$B$11:$W$171,22,0)</f>
        <v>120.06</v>
      </c>
      <c r="AH87" s="31">
        <f t="shared" ref="AH87:AH93" si="54">AJ87+AL87+AN87</f>
        <v>208.88000000000002</v>
      </c>
      <c r="AI87" s="11">
        <v>50</v>
      </c>
      <c r="AJ87" s="11">
        <v>4.18</v>
      </c>
      <c r="AK87" s="11">
        <v>90</v>
      </c>
      <c r="AL87" s="11">
        <v>204.24</v>
      </c>
      <c r="AM87" s="11">
        <v>1</v>
      </c>
      <c r="AN87" s="11">
        <v>0.46</v>
      </c>
      <c r="AO87" s="30">
        <f t="shared" si="45"/>
        <v>0</v>
      </c>
      <c r="AP87" s="11"/>
      <c r="AQ87" s="11"/>
      <c r="AR87" s="74">
        <f t="shared" si="44"/>
        <v>328.94000000000005</v>
      </c>
      <c r="AS87" s="14"/>
    </row>
    <row r="88" spans="1:45" ht="22.5" x14ac:dyDescent="0.15">
      <c r="A88" s="79"/>
      <c r="B88" s="80"/>
      <c r="C88" s="15" t="s">
        <v>88</v>
      </c>
      <c r="D88" s="11" t="s">
        <v>61</v>
      </c>
      <c r="E88" s="11" t="s">
        <v>146</v>
      </c>
      <c r="F88" s="12" t="s">
        <v>147</v>
      </c>
      <c r="G88" s="11">
        <f t="shared" si="49"/>
        <v>0</v>
      </c>
      <c r="H88" s="11">
        <v>0</v>
      </c>
      <c r="I88" s="11">
        <v>0</v>
      </c>
      <c r="J88" s="11">
        <f t="shared" si="50"/>
        <v>0</v>
      </c>
      <c r="K88" s="11">
        <v>0</v>
      </c>
      <c r="L88" s="11">
        <v>0</v>
      </c>
      <c r="M88" s="11">
        <f t="shared" si="51"/>
        <v>0</v>
      </c>
      <c r="N88" s="11">
        <v>0</v>
      </c>
      <c r="O88" s="11">
        <v>0</v>
      </c>
      <c r="P88" s="11">
        <f t="shared" si="52"/>
        <v>0</v>
      </c>
      <c r="Q88" s="11">
        <v>0</v>
      </c>
      <c r="R88" s="11">
        <v>0</v>
      </c>
      <c r="S88" s="11">
        <f t="shared" si="53"/>
        <v>0</v>
      </c>
      <c r="T88" s="11">
        <v>0</v>
      </c>
      <c r="U88" s="11">
        <v>0</v>
      </c>
      <c r="V88" s="11">
        <v>2</v>
      </c>
      <c r="W88" s="11">
        <v>175</v>
      </c>
      <c r="X88" s="11">
        <v>1145</v>
      </c>
      <c r="Y88" s="11">
        <v>484</v>
      </c>
      <c r="Z88" s="11">
        <v>331</v>
      </c>
      <c r="AA88" s="11">
        <v>330</v>
      </c>
      <c r="AB88" s="11">
        <v>1279</v>
      </c>
      <c r="AC88" s="11">
        <v>640</v>
      </c>
      <c r="AD88" s="11">
        <v>208</v>
      </c>
      <c r="AE88" s="11">
        <v>431</v>
      </c>
      <c r="AF88" s="11"/>
      <c r="AG88" s="11">
        <f>VLOOKUP(C88,[1]参阅件1高校奖助学金总表!$B$11:$W$171,22,0)</f>
        <v>100.15000000000003</v>
      </c>
      <c r="AH88" s="31">
        <f t="shared" si="54"/>
        <v>11.85</v>
      </c>
      <c r="AI88" s="11">
        <v>26</v>
      </c>
      <c r="AJ88" s="11">
        <v>2.23</v>
      </c>
      <c r="AK88" s="11">
        <v>4</v>
      </c>
      <c r="AL88" s="11">
        <v>8.6999999999999993</v>
      </c>
      <c r="AM88" s="11">
        <v>2</v>
      </c>
      <c r="AN88" s="11">
        <v>0.92</v>
      </c>
      <c r="AO88" s="30">
        <f t="shared" si="45"/>
        <v>0</v>
      </c>
      <c r="AP88" s="11"/>
      <c r="AQ88" s="11"/>
      <c r="AR88" s="74">
        <f t="shared" si="44"/>
        <v>112.00000000000003</v>
      </c>
      <c r="AS88" s="14"/>
    </row>
    <row r="89" spans="1:45" ht="33.75" x14ac:dyDescent="0.15">
      <c r="A89" s="81" t="s">
        <v>89</v>
      </c>
      <c r="B89" s="82"/>
      <c r="C89" s="15" t="s">
        <v>90</v>
      </c>
      <c r="D89" s="11" t="s">
        <v>61</v>
      </c>
      <c r="E89" s="11" t="s">
        <v>146</v>
      </c>
      <c r="F89" s="12" t="s">
        <v>147</v>
      </c>
      <c r="G89" s="11">
        <f t="shared" si="49"/>
        <v>0</v>
      </c>
      <c r="H89" s="11">
        <v>0</v>
      </c>
      <c r="I89" s="11">
        <v>0</v>
      </c>
      <c r="J89" s="11">
        <f t="shared" si="50"/>
        <v>0</v>
      </c>
      <c r="K89" s="11">
        <v>0</v>
      </c>
      <c r="L89" s="11">
        <v>0</v>
      </c>
      <c r="M89" s="11">
        <f t="shared" si="51"/>
        <v>0</v>
      </c>
      <c r="N89" s="11">
        <v>0</v>
      </c>
      <c r="O89" s="11">
        <v>0</v>
      </c>
      <c r="P89" s="11">
        <f t="shared" si="52"/>
        <v>0</v>
      </c>
      <c r="Q89" s="11">
        <v>0</v>
      </c>
      <c r="R89" s="11">
        <v>0</v>
      </c>
      <c r="S89" s="11">
        <f t="shared" si="53"/>
        <v>0</v>
      </c>
      <c r="T89" s="11">
        <v>0</v>
      </c>
      <c r="U89" s="11">
        <v>0</v>
      </c>
      <c r="V89" s="11">
        <v>5</v>
      </c>
      <c r="W89" s="11">
        <v>251</v>
      </c>
      <c r="X89" s="11">
        <v>1698</v>
      </c>
      <c r="Y89" s="11">
        <v>471</v>
      </c>
      <c r="Z89" s="11">
        <v>614</v>
      </c>
      <c r="AA89" s="11">
        <v>613</v>
      </c>
      <c r="AB89" s="11">
        <v>1832</v>
      </c>
      <c r="AC89" s="11">
        <v>611</v>
      </c>
      <c r="AD89" s="11">
        <v>398</v>
      </c>
      <c r="AE89" s="11">
        <v>823</v>
      </c>
      <c r="AF89" s="11"/>
      <c r="AG89" s="11">
        <f>VLOOKUP(C89,[1]参阅件1高校奖助学金总表!$B$11:$W$171,22,0)</f>
        <v>105.57999999999998</v>
      </c>
      <c r="AH89" s="31">
        <f t="shared" si="54"/>
        <v>10.050000000000001</v>
      </c>
      <c r="AI89" s="11">
        <v>80</v>
      </c>
      <c r="AJ89" s="11">
        <v>7.7</v>
      </c>
      <c r="AK89" s="11">
        <v>0</v>
      </c>
      <c r="AL89" s="11">
        <v>0</v>
      </c>
      <c r="AM89" s="11">
        <v>5</v>
      </c>
      <c r="AN89" s="11">
        <v>2.35</v>
      </c>
      <c r="AO89" s="30">
        <f t="shared" si="45"/>
        <v>0</v>
      </c>
      <c r="AP89" s="11"/>
      <c r="AQ89" s="11"/>
      <c r="AR89" s="74">
        <f t="shared" si="44"/>
        <v>115.62999999999998</v>
      </c>
      <c r="AS89" s="14"/>
    </row>
    <row r="90" spans="1:45" ht="22.5" x14ac:dyDescent="0.15">
      <c r="A90" s="81" t="s">
        <v>91</v>
      </c>
      <c r="B90" s="82"/>
      <c r="C90" s="15" t="s">
        <v>92</v>
      </c>
      <c r="D90" s="11" t="s">
        <v>61</v>
      </c>
      <c r="E90" s="11" t="s">
        <v>146</v>
      </c>
      <c r="F90" s="12" t="s">
        <v>147</v>
      </c>
      <c r="G90" s="11">
        <f t="shared" si="49"/>
        <v>0</v>
      </c>
      <c r="H90" s="11">
        <v>0</v>
      </c>
      <c r="I90" s="11">
        <v>0</v>
      </c>
      <c r="J90" s="11">
        <f t="shared" si="50"/>
        <v>0</v>
      </c>
      <c r="K90" s="11">
        <v>0</v>
      </c>
      <c r="L90" s="11">
        <v>0</v>
      </c>
      <c r="M90" s="11">
        <f t="shared" si="51"/>
        <v>0</v>
      </c>
      <c r="N90" s="11">
        <v>0</v>
      </c>
      <c r="O90" s="11">
        <v>0</v>
      </c>
      <c r="P90" s="11">
        <f t="shared" si="52"/>
        <v>0</v>
      </c>
      <c r="Q90" s="11">
        <v>0</v>
      </c>
      <c r="R90" s="11">
        <v>0</v>
      </c>
      <c r="S90" s="11">
        <f t="shared" si="53"/>
        <v>0</v>
      </c>
      <c r="T90" s="11">
        <v>0</v>
      </c>
      <c r="U90" s="11">
        <v>0</v>
      </c>
      <c r="V90" s="11">
        <v>4</v>
      </c>
      <c r="W90" s="11">
        <v>298</v>
      </c>
      <c r="X90" s="11">
        <v>2096</v>
      </c>
      <c r="Y90" s="11">
        <v>584</v>
      </c>
      <c r="Z90" s="11">
        <v>756</v>
      </c>
      <c r="AA90" s="11">
        <v>756</v>
      </c>
      <c r="AB90" s="11">
        <v>2179</v>
      </c>
      <c r="AC90" s="11">
        <v>726</v>
      </c>
      <c r="AD90" s="11">
        <v>473</v>
      </c>
      <c r="AE90" s="11">
        <v>980</v>
      </c>
      <c r="AF90" s="11"/>
      <c r="AG90" s="11">
        <f>VLOOKUP(C90,[1]参阅件1高校奖助学金总表!$B$11:$W$171,22,0)</f>
        <v>108.17000000000007</v>
      </c>
      <c r="AH90" s="31">
        <f t="shared" si="54"/>
        <v>11.69</v>
      </c>
      <c r="AI90" s="11">
        <v>109</v>
      </c>
      <c r="AJ90" s="11">
        <v>9</v>
      </c>
      <c r="AK90" s="11">
        <v>1</v>
      </c>
      <c r="AL90" s="11">
        <v>-2.2400000000000002</v>
      </c>
      <c r="AM90" s="11">
        <v>8</v>
      </c>
      <c r="AN90" s="11">
        <v>4.93</v>
      </c>
      <c r="AO90" s="30">
        <f t="shared" si="45"/>
        <v>2</v>
      </c>
      <c r="AP90" s="11"/>
      <c r="AQ90" s="11">
        <v>2</v>
      </c>
      <c r="AR90" s="74">
        <f t="shared" si="44"/>
        <v>121.86000000000007</v>
      </c>
      <c r="AS90" s="14"/>
    </row>
    <row r="91" spans="1:45" ht="22.5" x14ac:dyDescent="0.15">
      <c r="A91" s="81" t="s">
        <v>93</v>
      </c>
      <c r="B91" s="82"/>
      <c r="C91" s="15" t="s">
        <v>94</v>
      </c>
      <c r="D91" s="11" t="s">
        <v>61</v>
      </c>
      <c r="E91" s="11" t="s">
        <v>146</v>
      </c>
      <c r="F91" s="12" t="s">
        <v>147</v>
      </c>
      <c r="G91" s="11">
        <f t="shared" si="49"/>
        <v>0</v>
      </c>
      <c r="H91" s="11">
        <v>0</v>
      </c>
      <c r="I91" s="11">
        <v>0</v>
      </c>
      <c r="J91" s="11">
        <f t="shared" si="50"/>
        <v>0</v>
      </c>
      <c r="K91" s="11">
        <v>0</v>
      </c>
      <c r="L91" s="11">
        <v>0</v>
      </c>
      <c r="M91" s="11">
        <f t="shared" si="51"/>
        <v>0</v>
      </c>
      <c r="N91" s="11">
        <v>0</v>
      </c>
      <c r="O91" s="11">
        <v>0</v>
      </c>
      <c r="P91" s="11">
        <f t="shared" si="52"/>
        <v>0</v>
      </c>
      <c r="Q91" s="11">
        <v>0</v>
      </c>
      <c r="R91" s="11">
        <v>0</v>
      </c>
      <c r="S91" s="11">
        <f t="shared" si="53"/>
        <v>0</v>
      </c>
      <c r="T91" s="11">
        <v>0</v>
      </c>
      <c r="U91" s="11">
        <v>0</v>
      </c>
      <c r="V91" s="11">
        <v>7</v>
      </c>
      <c r="W91" s="11">
        <v>391</v>
      </c>
      <c r="X91" s="11">
        <v>2750</v>
      </c>
      <c r="Y91" s="11">
        <v>764</v>
      </c>
      <c r="Z91" s="11">
        <v>993</v>
      </c>
      <c r="AA91" s="11">
        <v>993</v>
      </c>
      <c r="AB91" s="11">
        <v>2862</v>
      </c>
      <c r="AC91" s="11">
        <v>1010</v>
      </c>
      <c r="AD91" s="11">
        <v>603</v>
      </c>
      <c r="AE91" s="11">
        <v>1249</v>
      </c>
      <c r="AF91" s="11"/>
      <c r="AG91" s="11">
        <f>VLOOKUP(C91,[1]参阅件1高校奖助学金总表!$B$11:$W$171,22,0)</f>
        <v>157.13999999999999</v>
      </c>
      <c r="AH91" s="31">
        <f t="shared" si="54"/>
        <v>12.45</v>
      </c>
      <c r="AI91" s="11">
        <v>65</v>
      </c>
      <c r="AJ91" s="11">
        <v>5.94</v>
      </c>
      <c r="AK91" s="11">
        <v>3</v>
      </c>
      <c r="AL91" s="11">
        <v>1.9699999999999998</v>
      </c>
      <c r="AM91" s="11">
        <v>11</v>
      </c>
      <c r="AN91" s="11">
        <v>4.54</v>
      </c>
      <c r="AO91" s="30">
        <f t="shared" si="45"/>
        <v>0</v>
      </c>
      <c r="AP91" s="11"/>
      <c r="AQ91" s="11"/>
      <c r="AR91" s="74">
        <f t="shared" si="44"/>
        <v>169.58999999999997</v>
      </c>
      <c r="AS91" s="14"/>
    </row>
    <row r="92" spans="1:45" ht="22.5" x14ac:dyDescent="0.15">
      <c r="A92" s="83" t="s">
        <v>95</v>
      </c>
      <c r="B92" s="84"/>
      <c r="C92" s="15" t="s">
        <v>96</v>
      </c>
      <c r="D92" s="11" t="s">
        <v>61</v>
      </c>
      <c r="E92" s="11" t="s">
        <v>146</v>
      </c>
      <c r="F92" s="12" t="s">
        <v>147</v>
      </c>
      <c r="G92" s="11">
        <f t="shared" si="49"/>
        <v>0</v>
      </c>
      <c r="H92" s="11">
        <v>0</v>
      </c>
      <c r="I92" s="11">
        <v>0</v>
      </c>
      <c r="J92" s="11">
        <f t="shared" si="50"/>
        <v>0</v>
      </c>
      <c r="K92" s="11">
        <v>0</v>
      </c>
      <c r="L92" s="11">
        <v>0</v>
      </c>
      <c r="M92" s="11">
        <f t="shared" si="51"/>
        <v>0</v>
      </c>
      <c r="N92" s="11">
        <v>0</v>
      </c>
      <c r="O92" s="11">
        <v>0</v>
      </c>
      <c r="P92" s="11">
        <f t="shared" si="52"/>
        <v>0</v>
      </c>
      <c r="Q92" s="11">
        <v>0</v>
      </c>
      <c r="R92" s="11">
        <v>0</v>
      </c>
      <c r="S92" s="11">
        <f t="shared" si="53"/>
        <v>0</v>
      </c>
      <c r="T92" s="11">
        <v>0</v>
      </c>
      <c r="U92" s="11">
        <v>0</v>
      </c>
      <c r="V92" s="11">
        <v>3</v>
      </c>
      <c r="W92" s="11">
        <v>182</v>
      </c>
      <c r="X92" s="11">
        <v>1210</v>
      </c>
      <c r="Y92" s="11">
        <v>513</v>
      </c>
      <c r="Z92" s="11">
        <v>349</v>
      </c>
      <c r="AA92" s="11">
        <v>348</v>
      </c>
      <c r="AB92" s="11">
        <v>1330</v>
      </c>
      <c r="AC92" s="11">
        <v>560</v>
      </c>
      <c r="AD92" s="11">
        <v>251</v>
      </c>
      <c r="AE92" s="11">
        <v>519</v>
      </c>
      <c r="AF92" s="11"/>
      <c r="AG92" s="11">
        <f>VLOOKUP(C92,[1]参阅件1高校奖助学金总表!$B$11:$W$171,22,0)</f>
        <v>91.17999999999995</v>
      </c>
      <c r="AH92" s="31">
        <f t="shared" si="54"/>
        <v>6.7399999999999993</v>
      </c>
      <c r="AI92" s="11">
        <v>51</v>
      </c>
      <c r="AJ92" s="11">
        <v>3.8</v>
      </c>
      <c r="AK92" s="11">
        <v>1</v>
      </c>
      <c r="AL92" s="11">
        <v>-0.88000000000000023</v>
      </c>
      <c r="AM92" s="11">
        <v>8</v>
      </c>
      <c r="AN92" s="11">
        <v>3.82</v>
      </c>
      <c r="AO92" s="30">
        <f t="shared" si="45"/>
        <v>0</v>
      </c>
      <c r="AP92" s="11"/>
      <c r="AQ92" s="11"/>
      <c r="AR92" s="74">
        <f t="shared" si="44"/>
        <v>97.919999999999945</v>
      </c>
      <c r="AS92" s="14"/>
    </row>
    <row r="93" spans="1:45" ht="33.75" x14ac:dyDescent="0.15">
      <c r="A93" s="81" t="s">
        <v>97</v>
      </c>
      <c r="B93" s="82"/>
      <c r="C93" s="15" t="s">
        <v>98</v>
      </c>
      <c r="D93" s="11" t="s">
        <v>61</v>
      </c>
      <c r="E93" s="11" t="s">
        <v>146</v>
      </c>
      <c r="F93" s="12" t="s">
        <v>147</v>
      </c>
      <c r="G93" s="11">
        <f t="shared" si="49"/>
        <v>0</v>
      </c>
      <c r="H93" s="11">
        <v>0</v>
      </c>
      <c r="I93" s="11">
        <v>0</v>
      </c>
      <c r="J93" s="11">
        <f t="shared" si="50"/>
        <v>0</v>
      </c>
      <c r="K93" s="11">
        <v>0</v>
      </c>
      <c r="L93" s="11">
        <v>0</v>
      </c>
      <c r="M93" s="11">
        <f t="shared" si="51"/>
        <v>0</v>
      </c>
      <c r="N93" s="11">
        <v>0</v>
      </c>
      <c r="O93" s="11">
        <v>0</v>
      </c>
      <c r="P93" s="11">
        <f t="shared" si="52"/>
        <v>0</v>
      </c>
      <c r="Q93" s="11">
        <v>0</v>
      </c>
      <c r="R93" s="11">
        <v>0</v>
      </c>
      <c r="S93" s="11">
        <f t="shared" si="53"/>
        <v>0</v>
      </c>
      <c r="T93" s="11">
        <v>0</v>
      </c>
      <c r="U93" s="11">
        <v>0</v>
      </c>
      <c r="V93" s="11">
        <v>5</v>
      </c>
      <c r="W93" s="11">
        <v>343</v>
      </c>
      <c r="X93" s="11">
        <v>2378</v>
      </c>
      <c r="Y93" s="11">
        <v>760</v>
      </c>
      <c r="Z93" s="11">
        <v>809</v>
      </c>
      <c r="AA93" s="11">
        <v>809</v>
      </c>
      <c r="AB93" s="11">
        <v>2506</v>
      </c>
      <c r="AC93" s="11">
        <v>1002</v>
      </c>
      <c r="AD93" s="11">
        <v>490</v>
      </c>
      <c r="AE93" s="11">
        <v>1014</v>
      </c>
      <c r="AF93" s="11"/>
      <c r="AG93" s="11">
        <f>VLOOKUP(C93,[1]参阅件1高校奖助学金总表!$B$11:$W$171,22,0)</f>
        <v>151.23000000000002</v>
      </c>
      <c r="AH93" s="31">
        <f t="shared" si="54"/>
        <v>19.399999999999999</v>
      </c>
      <c r="AI93" s="11">
        <v>119</v>
      </c>
      <c r="AJ93" s="11">
        <v>9.93</v>
      </c>
      <c r="AK93" s="11">
        <v>10</v>
      </c>
      <c r="AL93" s="11">
        <v>6.7199999999999989</v>
      </c>
      <c r="AM93" s="11">
        <v>5</v>
      </c>
      <c r="AN93" s="11">
        <v>2.75</v>
      </c>
      <c r="AO93" s="30">
        <f t="shared" si="45"/>
        <v>1</v>
      </c>
      <c r="AP93" s="11"/>
      <c r="AQ93" s="11">
        <v>1</v>
      </c>
      <c r="AR93" s="74">
        <f t="shared" si="44"/>
        <v>171.63000000000002</v>
      </c>
      <c r="AS93" s="14"/>
    </row>
    <row r="94" spans="1:45" ht="14.25" x14ac:dyDescent="0.15">
      <c r="A94" s="75" t="s">
        <v>99</v>
      </c>
      <c r="B94" s="76"/>
      <c r="C94" s="30" t="s">
        <v>11</v>
      </c>
      <c r="D94" s="7"/>
      <c r="E94" s="7"/>
      <c r="F94" s="7"/>
      <c r="G94" s="21">
        <f>SUM(G95:G96)</f>
        <v>0</v>
      </c>
      <c r="H94" s="21">
        <f t="shared" ref="H94:AF94" si="55">SUM(H95:H96)</f>
        <v>0</v>
      </c>
      <c r="I94" s="21">
        <f t="shared" si="55"/>
        <v>0</v>
      </c>
      <c r="J94" s="21">
        <f t="shared" si="55"/>
        <v>0</v>
      </c>
      <c r="K94" s="21">
        <f t="shared" si="55"/>
        <v>0</v>
      </c>
      <c r="L94" s="21">
        <f t="shared" si="55"/>
        <v>0</v>
      </c>
      <c r="M94" s="21">
        <f t="shared" si="55"/>
        <v>0</v>
      </c>
      <c r="N94" s="21">
        <f t="shared" si="55"/>
        <v>0</v>
      </c>
      <c r="O94" s="21">
        <f t="shared" si="55"/>
        <v>0</v>
      </c>
      <c r="P94" s="21">
        <f t="shared" si="55"/>
        <v>0</v>
      </c>
      <c r="Q94" s="21">
        <f t="shared" si="55"/>
        <v>0</v>
      </c>
      <c r="R94" s="21">
        <f t="shared" si="55"/>
        <v>0</v>
      </c>
      <c r="S94" s="21">
        <f t="shared" si="55"/>
        <v>0</v>
      </c>
      <c r="T94" s="21">
        <f t="shared" si="55"/>
        <v>0</v>
      </c>
      <c r="U94" s="21">
        <f t="shared" si="55"/>
        <v>0</v>
      </c>
      <c r="V94" s="21">
        <f t="shared" si="55"/>
        <v>8</v>
      </c>
      <c r="W94" s="21">
        <f t="shared" si="55"/>
        <v>496</v>
      </c>
      <c r="X94" s="21">
        <f t="shared" si="55"/>
        <v>3388</v>
      </c>
      <c r="Y94" s="21">
        <f t="shared" si="55"/>
        <v>1196</v>
      </c>
      <c r="Z94" s="21">
        <f t="shared" si="55"/>
        <v>1097</v>
      </c>
      <c r="AA94" s="21">
        <f t="shared" si="55"/>
        <v>1095</v>
      </c>
      <c r="AB94" s="21">
        <f t="shared" si="55"/>
        <v>3630</v>
      </c>
      <c r="AC94" s="21">
        <f t="shared" si="55"/>
        <v>1662</v>
      </c>
      <c r="AD94" s="21">
        <f t="shared" si="55"/>
        <v>641</v>
      </c>
      <c r="AE94" s="21">
        <f t="shared" si="55"/>
        <v>1327</v>
      </c>
      <c r="AF94" s="21">
        <f t="shared" si="55"/>
        <v>0</v>
      </c>
      <c r="AG94" s="21">
        <f>SUM(AG95:AG96)</f>
        <v>253.09999999999997</v>
      </c>
      <c r="AH94" s="21">
        <f t="shared" ref="AH94:AN94" si="56">SUM(AH95:AH96)</f>
        <v>6.33</v>
      </c>
      <c r="AI94" s="21">
        <v>65</v>
      </c>
      <c r="AJ94" s="21">
        <v>4.91</v>
      </c>
      <c r="AK94" s="21">
        <v>0</v>
      </c>
      <c r="AL94" s="21">
        <v>-2.21</v>
      </c>
      <c r="AM94" s="21">
        <v>6</v>
      </c>
      <c r="AN94" s="21">
        <v>3.63</v>
      </c>
      <c r="AO94" s="30">
        <f t="shared" si="45"/>
        <v>0</v>
      </c>
      <c r="AP94" s="21"/>
      <c r="AQ94" s="21"/>
      <c r="AR94" s="74">
        <f t="shared" si="44"/>
        <v>259.42999999999995</v>
      </c>
      <c r="AS94" s="6"/>
    </row>
    <row r="95" spans="1:45" ht="22.5" x14ac:dyDescent="0.15">
      <c r="A95" s="77"/>
      <c r="B95" s="78"/>
      <c r="C95" s="15" t="s">
        <v>100</v>
      </c>
      <c r="D95" s="11" t="s">
        <v>61</v>
      </c>
      <c r="E95" s="11" t="s">
        <v>146</v>
      </c>
      <c r="F95" s="12" t="s">
        <v>147</v>
      </c>
      <c r="G95" s="11">
        <f t="shared" ref="G95:G112" si="57">H95+I95</f>
        <v>0</v>
      </c>
      <c r="H95" s="11">
        <v>0</v>
      </c>
      <c r="I95" s="11">
        <v>0</v>
      </c>
      <c r="J95" s="11">
        <f t="shared" ref="J95:J112" si="58">K95+L95</f>
        <v>0</v>
      </c>
      <c r="K95" s="11">
        <v>0</v>
      </c>
      <c r="L95" s="11">
        <v>0</v>
      </c>
      <c r="M95" s="11">
        <f t="shared" ref="M95:M112" si="59">N95+O95</f>
        <v>0</v>
      </c>
      <c r="N95" s="11">
        <v>0</v>
      </c>
      <c r="O95" s="11">
        <v>0</v>
      </c>
      <c r="P95" s="11">
        <f t="shared" ref="P95:P112" si="60">Q95+R95</f>
        <v>0</v>
      </c>
      <c r="Q95" s="11">
        <v>0</v>
      </c>
      <c r="R95" s="11">
        <v>0</v>
      </c>
      <c r="S95" s="11">
        <f t="shared" ref="S95:S112" si="61">T95+U95</f>
        <v>0</v>
      </c>
      <c r="T95" s="11">
        <v>0</v>
      </c>
      <c r="U95" s="11">
        <v>0</v>
      </c>
      <c r="V95" s="11">
        <v>4</v>
      </c>
      <c r="W95" s="11">
        <v>261</v>
      </c>
      <c r="X95" s="11">
        <v>1798</v>
      </c>
      <c r="Y95" s="11">
        <v>543</v>
      </c>
      <c r="Z95" s="11">
        <v>628</v>
      </c>
      <c r="AA95" s="11">
        <v>627</v>
      </c>
      <c r="AB95" s="11">
        <v>1910</v>
      </c>
      <c r="AC95" s="11">
        <v>637</v>
      </c>
      <c r="AD95" s="11">
        <v>415</v>
      </c>
      <c r="AE95" s="11">
        <v>858</v>
      </c>
      <c r="AF95" s="11"/>
      <c r="AG95" s="11">
        <f>VLOOKUP(C95,[1]参阅件1高校奖助学金总表!$B$11:$W$171,22,0)</f>
        <v>118.26999999999998</v>
      </c>
      <c r="AH95" s="31">
        <f t="shared" ref="AH95:AH112" si="62">AJ95+AL95+AN95</f>
        <v>5.7299999999999995</v>
      </c>
      <c r="AI95" s="11">
        <v>47</v>
      </c>
      <c r="AJ95" s="11">
        <v>3.15</v>
      </c>
      <c r="AK95" s="11">
        <v>0</v>
      </c>
      <c r="AL95" s="11">
        <v>-1.05</v>
      </c>
      <c r="AM95" s="11">
        <v>6</v>
      </c>
      <c r="AN95" s="11">
        <v>3.63</v>
      </c>
      <c r="AO95" s="30">
        <f t="shared" si="45"/>
        <v>0</v>
      </c>
      <c r="AP95" s="11"/>
      <c r="AQ95" s="11"/>
      <c r="AR95" s="74">
        <f t="shared" si="44"/>
        <v>123.99999999999999</v>
      </c>
      <c r="AS95" s="14"/>
    </row>
    <row r="96" spans="1:45" ht="33.75" x14ac:dyDescent="0.15">
      <c r="A96" s="79"/>
      <c r="B96" s="80"/>
      <c r="C96" s="15" t="s">
        <v>101</v>
      </c>
      <c r="D96" s="11" t="s">
        <v>61</v>
      </c>
      <c r="E96" s="11" t="s">
        <v>146</v>
      </c>
      <c r="F96" s="12" t="s">
        <v>147</v>
      </c>
      <c r="G96" s="11">
        <f t="shared" si="57"/>
        <v>0</v>
      </c>
      <c r="H96" s="11">
        <v>0</v>
      </c>
      <c r="I96" s="11">
        <v>0</v>
      </c>
      <c r="J96" s="11">
        <f t="shared" si="58"/>
        <v>0</v>
      </c>
      <c r="K96" s="11">
        <v>0</v>
      </c>
      <c r="L96" s="11">
        <v>0</v>
      </c>
      <c r="M96" s="11">
        <f t="shared" si="59"/>
        <v>0</v>
      </c>
      <c r="N96" s="11">
        <v>0</v>
      </c>
      <c r="O96" s="11">
        <v>0</v>
      </c>
      <c r="P96" s="11">
        <f t="shared" si="60"/>
        <v>0</v>
      </c>
      <c r="Q96" s="11">
        <v>0</v>
      </c>
      <c r="R96" s="11">
        <v>0</v>
      </c>
      <c r="S96" s="11">
        <f t="shared" si="61"/>
        <v>0</v>
      </c>
      <c r="T96" s="11">
        <v>0</v>
      </c>
      <c r="U96" s="11">
        <v>0</v>
      </c>
      <c r="V96" s="11">
        <v>4</v>
      </c>
      <c r="W96" s="11">
        <v>235</v>
      </c>
      <c r="X96" s="11">
        <v>1590</v>
      </c>
      <c r="Y96" s="11">
        <v>653</v>
      </c>
      <c r="Z96" s="11">
        <v>469</v>
      </c>
      <c r="AA96" s="11">
        <v>468</v>
      </c>
      <c r="AB96" s="11">
        <v>1720</v>
      </c>
      <c r="AC96" s="11">
        <v>1025</v>
      </c>
      <c r="AD96" s="11">
        <v>226</v>
      </c>
      <c r="AE96" s="11">
        <v>469</v>
      </c>
      <c r="AF96" s="11"/>
      <c r="AG96" s="11">
        <f>VLOOKUP(C96,[1]参阅件1高校奖助学金总表!$B$11:$W$171,22,0)</f>
        <v>134.82999999999998</v>
      </c>
      <c r="AH96" s="31">
        <f t="shared" si="62"/>
        <v>0.60000000000000009</v>
      </c>
      <c r="AI96" s="11">
        <v>18</v>
      </c>
      <c r="AJ96" s="11">
        <v>1.76</v>
      </c>
      <c r="AK96" s="11">
        <v>0</v>
      </c>
      <c r="AL96" s="11">
        <v>-1.1599999999999999</v>
      </c>
      <c r="AM96" s="11">
        <v>0</v>
      </c>
      <c r="AN96" s="11">
        <v>0</v>
      </c>
      <c r="AO96" s="30">
        <f t="shared" si="45"/>
        <v>0</v>
      </c>
      <c r="AP96" s="11"/>
      <c r="AQ96" s="11"/>
      <c r="AR96" s="74">
        <f t="shared" si="44"/>
        <v>135.42999999999998</v>
      </c>
      <c r="AS96" s="14"/>
    </row>
    <row r="97" spans="1:45" ht="33.75" x14ac:dyDescent="0.15">
      <c r="A97" s="81" t="s">
        <v>102</v>
      </c>
      <c r="B97" s="82"/>
      <c r="C97" s="15" t="s">
        <v>103</v>
      </c>
      <c r="D97" s="11" t="s">
        <v>61</v>
      </c>
      <c r="E97" s="11" t="s">
        <v>146</v>
      </c>
      <c r="F97" s="12" t="s">
        <v>147</v>
      </c>
      <c r="G97" s="11">
        <f t="shared" si="57"/>
        <v>0</v>
      </c>
      <c r="H97" s="11">
        <v>0</v>
      </c>
      <c r="I97" s="11">
        <v>0</v>
      </c>
      <c r="J97" s="11">
        <f t="shared" si="58"/>
        <v>0</v>
      </c>
      <c r="K97" s="11">
        <v>0</v>
      </c>
      <c r="L97" s="11">
        <v>0</v>
      </c>
      <c r="M97" s="11">
        <f t="shared" si="59"/>
        <v>0</v>
      </c>
      <c r="N97" s="11">
        <v>0</v>
      </c>
      <c r="O97" s="11">
        <v>0</v>
      </c>
      <c r="P97" s="11">
        <f t="shared" si="60"/>
        <v>0</v>
      </c>
      <c r="Q97" s="11">
        <v>0</v>
      </c>
      <c r="R97" s="11">
        <v>0</v>
      </c>
      <c r="S97" s="11">
        <f t="shared" si="61"/>
        <v>0</v>
      </c>
      <c r="T97" s="11">
        <v>0</v>
      </c>
      <c r="U97" s="11">
        <v>0</v>
      </c>
      <c r="V97" s="11">
        <v>4</v>
      </c>
      <c r="W97" s="11">
        <v>247</v>
      </c>
      <c r="X97" s="11">
        <v>1767</v>
      </c>
      <c r="Y97" s="11">
        <v>490</v>
      </c>
      <c r="Z97" s="11">
        <v>639</v>
      </c>
      <c r="AA97" s="11">
        <v>638</v>
      </c>
      <c r="AB97" s="11">
        <v>1807</v>
      </c>
      <c r="AC97" s="11">
        <v>602</v>
      </c>
      <c r="AD97" s="11">
        <v>392</v>
      </c>
      <c r="AE97" s="11">
        <v>813</v>
      </c>
      <c r="AF97" s="11"/>
      <c r="AG97" s="11">
        <f>VLOOKUP(C97,[1]参阅件1高校奖助学金总表!$B$11:$W$171,22,0)</f>
        <v>96.589999999999975</v>
      </c>
      <c r="AH97" s="31">
        <f t="shared" si="62"/>
        <v>16.069999999999997</v>
      </c>
      <c r="AI97" s="11">
        <v>78</v>
      </c>
      <c r="AJ97" s="11">
        <v>7.05</v>
      </c>
      <c r="AK97" s="11">
        <v>3</v>
      </c>
      <c r="AL97" s="11">
        <v>6.1199999999999992</v>
      </c>
      <c r="AM97" s="11">
        <v>6</v>
      </c>
      <c r="AN97" s="11">
        <v>2.9</v>
      </c>
      <c r="AO97" s="30">
        <f t="shared" si="45"/>
        <v>0</v>
      </c>
      <c r="AP97" s="11"/>
      <c r="AQ97" s="11"/>
      <c r="AR97" s="74">
        <f t="shared" si="44"/>
        <v>112.65999999999997</v>
      </c>
      <c r="AS97" s="14"/>
    </row>
    <row r="98" spans="1:45" ht="22.5" x14ac:dyDescent="0.15">
      <c r="A98" s="81" t="s">
        <v>104</v>
      </c>
      <c r="B98" s="82"/>
      <c r="C98" s="15" t="s">
        <v>105</v>
      </c>
      <c r="D98" s="11" t="s">
        <v>61</v>
      </c>
      <c r="E98" s="11" t="s">
        <v>146</v>
      </c>
      <c r="F98" s="12" t="s">
        <v>147</v>
      </c>
      <c r="G98" s="11">
        <f t="shared" si="57"/>
        <v>0</v>
      </c>
      <c r="H98" s="11">
        <v>0</v>
      </c>
      <c r="I98" s="11">
        <v>0</v>
      </c>
      <c r="J98" s="11">
        <f t="shared" si="58"/>
        <v>0</v>
      </c>
      <c r="K98" s="11">
        <v>0</v>
      </c>
      <c r="L98" s="11">
        <v>0</v>
      </c>
      <c r="M98" s="11">
        <f t="shared" si="59"/>
        <v>0</v>
      </c>
      <c r="N98" s="11">
        <v>0</v>
      </c>
      <c r="O98" s="11">
        <v>0</v>
      </c>
      <c r="P98" s="11">
        <f t="shared" si="60"/>
        <v>0</v>
      </c>
      <c r="Q98" s="11">
        <v>0</v>
      </c>
      <c r="R98" s="11">
        <v>0</v>
      </c>
      <c r="S98" s="11">
        <f t="shared" si="61"/>
        <v>0</v>
      </c>
      <c r="T98" s="11">
        <v>0</v>
      </c>
      <c r="U98" s="11">
        <v>0</v>
      </c>
      <c r="V98" s="11">
        <v>2</v>
      </c>
      <c r="W98" s="11">
        <v>142</v>
      </c>
      <c r="X98" s="11">
        <v>1086</v>
      </c>
      <c r="Y98" s="11">
        <v>372</v>
      </c>
      <c r="Z98" s="11">
        <v>357</v>
      </c>
      <c r="AA98" s="11">
        <v>357</v>
      </c>
      <c r="AB98" s="11">
        <v>1038</v>
      </c>
      <c r="AC98" s="11">
        <v>540</v>
      </c>
      <c r="AD98" s="11">
        <v>162</v>
      </c>
      <c r="AE98" s="11">
        <v>336</v>
      </c>
      <c r="AF98" s="11"/>
      <c r="AG98" s="11">
        <f>VLOOKUP(C98,[1]参阅件1高校奖助学金总表!$B$11:$W$171,22,0)</f>
        <v>60.330000000000041</v>
      </c>
      <c r="AH98" s="31">
        <f t="shared" si="62"/>
        <v>9.6199999999999992</v>
      </c>
      <c r="AI98" s="11">
        <v>82</v>
      </c>
      <c r="AJ98" s="11">
        <v>7.52</v>
      </c>
      <c r="AK98" s="11">
        <v>0</v>
      </c>
      <c r="AL98" s="11">
        <v>0</v>
      </c>
      <c r="AM98" s="11">
        <v>5</v>
      </c>
      <c r="AN98" s="11">
        <v>2.1</v>
      </c>
      <c r="AO98" s="30">
        <f t="shared" si="45"/>
        <v>0</v>
      </c>
      <c r="AP98" s="11"/>
      <c r="AQ98" s="11"/>
      <c r="AR98" s="74">
        <f t="shared" si="44"/>
        <v>69.950000000000045</v>
      </c>
      <c r="AS98" s="14"/>
    </row>
    <row r="99" spans="1:45" ht="22.5" x14ac:dyDescent="0.15">
      <c r="A99" s="81" t="s">
        <v>106</v>
      </c>
      <c r="B99" s="82"/>
      <c r="C99" s="15" t="s">
        <v>107</v>
      </c>
      <c r="D99" s="11" t="s">
        <v>61</v>
      </c>
      <c r="E99" s="11" t="s">
        <v>146</v>
      </c>
      <c r="F99" s="12" t="s">
        <v>147</v>
      </c>
      <c r="G99" s="11">
        <f t="shared" si="57"/>
        <v>0</v>
      </c>
      <c r="H99" s="11">
        <v>0</v>
      </c>
      <c r="I99" s="11">
        <v>0</v>
      </c>
      <c r="J99" s="11">
        <f t="shared" si="58"/>
        <v>0</v>
      </c>
      <c r="K99" s="11">
        <v>0</v>
      </c>
      <c r="L99" s="11">
        <v>0</v>
      </c>
      <c r="M99" s="11">
        <f t="shared" si="59"/>
        <v>0</v>
      </c>
      <c r="N99" s="11">
        <v>0</v>
      </c>
      <c r="O99" s="11">
        <v>0</v>
      </c>
      <c r="P99" s="11">
        <f t="shared" si="60"/>
        <v>0</v>
      </c>
      <c r="Q99" s="11">
        <v>0</v>
      </c>
      <c r="R99" s="11">
        <v>0</v>
      </c>
      <c r="S99" s="11">
        <f t="shared" si="61"/>
        <v>0</v>
      </c>
      <c r="T99" s="11">
        <v>0</v>
      </c>
      <c r="U99" s="11">
        <v>0</v>
      </c>
      <c r="V99" s="11">
        <v>2</v>
      </c>
      <c r="W99" s="11">
        <v>110</v>
      </c>
      <c r="X99" s="11">
        <v>705</v>
      </c>
      <c r="Y99" s="11">
        <v>196</v>
      </c>
      <c r="Z99" s="11">
        <v>255</v>
      </c>
      <c r="AA99" s="11">
        <v>254</v>
      </c>
      <c r="AB99" s="11">
        <v>807</v>
      </c>
      <c r="AC99" s="11">
        <v>269</v>
      </c>
      <c r="AD99" s="11">
        <v>175</v>
      </c>
      <c r="AE99" s="11">
        <v>363</v>
      </c>
      <c r="AF99" s="11"/>
      <c r="AG99" s="11">
        <f>VLOOKUP(C99,[1]参阅件1高校奖助学金总表!$B$11:$W$171,22,0)</f>
        <v>58.120000000000005</v>
      </c>
      <c r="AH99" s="31">
        <f t="shared" si="62"/>
        <v>1.68</v>
      </c>
      <c r="AI99" s="11">
        <v>32</v>
      </c>
      <c r="AJ99" s="11">
        <v>2.88</v>
      </c>
      <c r="AK99" s="11">
        <v>0</v>
      </c>
      <c r="AL99" s="11">
        <v>-1.2</v>
      </c>
      <c r="AM99" s="11">
        <v>0</v>
      </c>
      <c r="AN99" s="11">
        <v>0</v>
      </c>
      <c r="AO99" s="30">
        <f t="shared" si="45"/>
        <v>0</v>
      </c>
      <c r="AP99" s="11"/>
      <c r="AQ99" s="11"/>
      <c r="AR99" s="74">
        <f t="shared" si="44"/>
        <v>59.800000000000004</v>
      </c>
      <c r="AS99" s="14"/>
    </row>
    <row r="100" spans="1:45" ht="33.75" x14ac:dyDescent="0.15">
      <c r="A100" s="81" t="s">
        <v>108</v>
      </c>
      <c r="B100" s="82"/>
      <c r="C100" s="15" t="s">
        <v>109</v>
      </c>
      <c r="D100" s="11" t="s">
        <v>145</v>
      </c>
      <c r="E100" s="11" t="s">
        <v>146</v>
      </c>
      <c r="F100" s="12" t="s">
        <v>147</v>
      </c>
      <c r="G100" s="11">
        <f t="shared" si="57"/>
        <v>0</v>
      </c>
      <c r="H100" s="11">
        <v>0</v>
      </c>
      <c r="I100" s="11">
        <v>0</v>
      </c>
      <c r="J100" s="11">
        <f t="shared" si="58"/>
        <v>0</v>
      </c>
      <c r="K100" s="11">
        <v>0</v>
      </c>
      <c r="L100" s="11">
        <v>0</v>
      </c>
      <c r="M100" s="11">
        <f t="shared" si="59"/>
        <v>0</v>
      </c>
      <c r="N100" s="11">
        <v>0</v>
      </c>
      <c r="O100" s="11">
        <v>0</v>
      </c>
      <c r="P100" s="11">
        <f t="shared" si="60"/>
        <v>0</v>
      </c>
      <c r="Q100" s="11">
        <v>0</v>
      </c>
      <c r="R100" s="11">
        <v>0</v>
      </c>
      <c r="S100" s="11">
        <f t="shared" si="61"/>
        <v>0</v>
      </c>
      <c r="T100" s="11">
        <v>0</v>
      </c>
      <c r="U100" s="11">
        <v>0</v>
      </c>
      <c r="V100" s="11">
        <v>4</v>
      </c>
      <c r="W100" s="11">
        <v>273</v>
      </c>
      <c r="X100" s="11">
        <v>1817</v>
      </c>
      <c r="Y100" s="11">
        <v>784</v>
      </c>
      <c r="Z100" s="11">
        <v>517</v>
      </c>
      <c r="AA100" s="11">
        <v>516</v>
      </c>
      <c r="AB100" s="11">
        <v>1993</v>
      </c>
      <c r="AC100" s="11">
        <v>1180</v>
      </c>
      <c r="AD100" s="11">
        <v>265</v>
      </c>
      <c r="AE100" s="11">
        <v>548</v>
      </c>
      <c r="AF100" s="11"/>
      <c r="AG100" s="11">
        <f>VLOOKUP(C100,[1]参阅件1高校奖助学金总表!$B$11:$W$171,22,0)</f>
        <v>154.59999999999997</v>
      </c>
      <c r="AH100" s="31">
        <f t="shared" si="62"/>
        <v>2.95</v>
      </c>
      <c r="AI100" s="11">
        <v>16</v>
      </c>
      <c r="AJ100" s="11">
        <v>1.86</v>
      </c>
      <c r="AK100" s="11">
        <v>0</v>
      </c>
      <c r="AL100" s="11">
        <v>0</v>
      </c>
      <c r="AM100" s="11">
        <v>2</v>
      </c>
      <c r="AN100" s="11">
        <v>1.0900000000000001</v>
      </c>
      <c r="AO100" s="30">
        <f t="shared" si="45"/>
        <v>0</v>
      </c>
      <c r="AP100" s="11"/>
      <c r="AQ100" s="11"/>
      <c r="AR100" s="74">
        <f t="shared" si="44"/>
        <v>157.54999999999995</v>
      </c>
      <c r="AS100" s="14"/>
    </row>
    <row r="101" spans="1:45" ht="22.5" x14ac:dyDescent="0.15">
      <c r="A101" s="81" t="s">
        <v>110</v>
      </c>
      <c r="B101" s="82"/>
      <c r="C101" s="15" t="s">
        <v>111</v>
      </c>
      <c r="D101" s="11" t="s">
        <v>61</v>
      </c>
      <c r="E101" s="11" t="s">
        <v>146</v>
      </c>
      <c r="F101" s="12" t="s">
        <v>147</v>
      </c>
      <c r="G101" s="11">
        <f t="shared" si="57"/>
        <v>0</v>
      </c>
      <c r="H101" s="11">
        <v>0</v>
      </c>
      <c r="I101" s="11">
        <v>0</v>
      </c>
      <c r="J101" s="11">
        <f t="shared" si="58"/>
        <v>0</v>
      </c>
      <c r="K101" s="11">
        <v>0</v>
      </c>
      <c r="L101" s="11">
        <v>0</v>
      </c>
      <c r="M101" s="11">
        <f t="shared" si="59"/>
        <v>0</v>
      </c>
      <c r="N101" s="11">
        <v>0</v>
      </c>
      <c r="O101" s="11">
        <v>0</v>
      </c>
      <c r="P101" s="11">
        <f t="shared" si="60"/>
        <v>0</v>
      </c>
      <c r="Q101" s="11">
        <v>0</v>
      </c>
      <c r="R101" s="11">
        <v>0</v>
      </c>
      <c r="S101" s="11">
        <f t="shared" si="61"/>
        <v>0</v>
      </c>
      <c r="T101" s="11">
        <v>0</v>
      </c>
      <c r="U101" s="11">
        <v>0</v>
      </c>
      <c r="V101" s="11">
        <v>2</v>
      </c>
      <c r="W101" s="11">
        <v>129</v>
      </c>
      <c r="X101" s="11">
        <v>831</v>
      </c>
      <c r="Y101" s="11">
        <v>231</v>
      </c>
      <c r="Z101" s="11">
        <v>300</v>
      </c>
      <c r="AA101" s="11">
        <v>300</v>
      </c>
      <c r="AB101" s="11">
        <v>943</v>
      </c>
      <c r="AC101" s="11">
        <v>314</v>
      </c>
      <c r="AD101" s="11">
        <v>205</v>
      </c>
      <c r="AE101" s="11">
        <v>424</v>
      </c>
      <c r="AF101" s="11"/>
      <c r="AG101" s="11">
        <f>VLOOKUP(C101,[1]参阅件1高校奖助学金总表!$B$11:$W$171,22,0)</f>
        <v>62.389999999999986</v>
      </c>
      <c r="AH101" s="31">
        <f t="shared" si="62"/>
        <v>5.9700000000000006</v>
      </c>
      <c r="AI101" s="11">
        <v>25</v>
      </c>
      <c r="AJ101" s="11">
        <v>2.97</v>
      </c>
      <c r="AK101" s="11">
        <v>1</v>
      </c>
      <c r="AL101" s="11">
        <v>3</v>
      </c>
      <c r="AM101" s="11">
        <v>0</v>
      </c>
      <c r="AN101" s="11">
        <v>0</v>
      </c>
      <c r="AO101" s="30">
        <f t="shared" si="45"/>
        <v>0</v>
      </c>
      <c r="AP101" s="11"/>
      <c r="AQ101" s="11"/>
      <c r="AR101" s="74">
        <f t="shared" si="44"/>
        <v>68.359999999999985</v>
      </c>
      <c r="AS101" s="14"/>
    </row>
    <row r="102" spans="1:45" ht="22.5" x14ac:dyDescent="0.15">
      <c r="A102" s="81" t="s">
        <v>112</v>
      </c>
      <c r="B102" s="82"/>
      <c r="C102" s="15" t="s">
        <v>113</v>
      </c>
      <c r="D102" s="11" t="s">
        <v>61</v>
      </c>
      <c r="E102" s="11" t="s">
        <v>146</v>
      </c>
      <c r="F102" s="12" t="s">
        <v>147</v>
      </c>
      <c r="G102" s="11">
        <f t="shared" si="57"/>
        <v>0</v>
      </c>
      <c r="H102" s="11">
        <v>0</v>
      </c>
      <c r="I102" s="11">
        <v>0</v>
      </c>
      <c r="J102" s="11">
        <f t="shared" si="58"/>
        <v>0</v>
      </c>
      <c r="K102" s="11">
        <v>0</v>
      </c>
      <c r="L102" s="11">
        <v>0</v>
      </c>
      <c r="M102" s="11">
        <f t="shared" si="59"/>
        <v>0</v>
      </c>
      <c r="N102" s="11">
        <v>0</v>
      </c>
      <c r="O102" s="11">
        <v>0</v>
      </c>
      <c r="P102" s="11">
        <f t="shared" si="60"/>
        <v>0</v>
      </c>
      <c r="Q102" s="11">
        <v>0</v>
      </c>
      <c r="R102" s="11">
        <v>0</v>
      </c>
      <c r="S102" s="11">
        <f t="shared" si="61"/>
        <v>0</v>
      </c>
      <c r="T102" s="11">
        <v>0</v>
      </c>
      <c r="U102" s="11">
        <v>0</v>
      </c>
      <c r="V102" s="11">
        <v>2</v>
      </c>
      <c r="W102" s="11">
        <v>118</v>
      </c>
      <c r="X102" s="11">
        <v>603</v>
      </c>
      <c r="Y102" s="11">
        <v>197</v>
      </c>
      <c r="Z102" s="11">
        <v>203</v>
      </c>
      <c r="AA102" s="11">
        <v>203</v>
      </c>
      <c r="AB102" s="11">
        <v>866</v>
      </c>
      <c r="AC102" s="11">
        <v>289</v>
      </c>
      <c r="AD102" s="11">
        <v>188</v>
      </c>
      <c r="AE102" s="11">
        <v>389</v>
      </c>
      <c r="AF102" s="11"/>
      <c r="AG102" s="11">
        <f>VLOOKUP(C102,[1]参阅件1高校奖助学金总表!$B$11:$W$171,22,0)</f>
        <v>86.63</v>
      </c>
      <c r="AH102" s="31">
        <f t="shared" si="62"/>
        <v>2.5499999999999998</v>
      </c>
      <c r="AI102" s="11">
        <v>23</v>
      </c>
      <c r="AJ102" s="11">
        <v>1.39</v>
      </c>
      <c r="AK102" s="11">
        <v>0</v>
      </c>
      <c r="AL102" s="11">
        <v>0</v>
      </c>
      <c r="AM102" s="11">
        <v>3</v>
      </c>
      <c r="AN102" s="11">
        <v>1.1599999999999999</v>
      </c>
      <c r="AO102" s="30">
        <f t="shared" si="45"/>
        <v>0</v>
      </c>
      <c r="AP102" s="11"/>
      <c r="AQ102" s="11"/>
      <c r="AR102" s="74">
        <f t="shared" si="44"/>
        <v>89.179999999999993</v>
      </c>
      <c r="AS102" s="14"/>
    </row>
    <row r="103" spans="1:45" ht="22.5" x14ac:dyDescent="0.15">
      <c r="A103" s="81" t="s">
        <v>114</v>
      </c>
      <c r="B103" s="82"/>
      <c r="C103" s="15" t="s">
        <v>115</v>
      </c>
      <c r="D103" s="11" t="s">
        <v>61</v>
      </c>
      <c r="E103" s="11" t="s">
        <v>146</v>
      </c>
      <c r="F103" s="12" t="s">
        <v>147</v>
      </c>
      <c r="G103" s="11">
        <f t="shared" si="57"/>
        <v>0</v>
      </c>
      <c r="H103" s="11">
        <v>0</v>
      </c>
      <c r="I103" s="11">
        <v>0</v>
      </c>
      <c r="J103" s="11">
        <f t="shared" si="58"/>
        <v>0</v>
      </c>
      <c r="K103" s="11">
        <v>0</v>
      </c>
      <c r="L103" s="11">
        <v>0</v>
      </c>
      <c r="M103" s="11">
        <f t="shared" si="59"/>
        <v>0</v>
      </c>
      <c r="N103" s="11">
        <v>0</v>
      </c>
      <c r="O103" s="11">
        <v>0</v>
      </c>
      <c r="P103" s="11">
        <f t="shared" si="60"/>
        <v>0</v>
      </c>
      <c r="Q103" s="11">
        <v>0</v>
      </c>
      <c r="R103" s="11">
        <v>0</v>
      </c>
      <c r="S103" s="11">
        <f t="shared" si="61"/>
        <v>0</v>
      </c>
      <c r="T103" s="11">
        <v>0</v>
      </c>
      <c r="U103" s="11">
        <v>0</v>
      </c>
      <c r="V103" s="11">
        <v>3</v>
      </c>
      <c r="W103" s="11">
        <v>171</v>
      </c>
      <c r="X103" s="11">
        <v>1134</v>
      </c>
      <c r="Y103" s="11">
        <v>376</v>
      </c>
      <c r="Z103" s="11">
        <v>379</v>
      </c>
      <c r="AA103" s="11">
        <v>379</v>
      </c>
      <c r="AB103" s="11">
        <v>1250</v>
      </c>
      <c r="AC103" s="11">
        <v>569</v>
      </c>
      <c r="AD103" s="11">
        <v>222</v>
      </c>
      <c r="AE103" s="11">
        <v>459</v>
      </c>
      <c r="AF103" s="11"/>
      <c r="AG103" s="11">
        <f>VLOOKUP(C103,[1]参阅件1高校奖助学金总表!$B$11:$W$171,22,0)</f>
        <v>92.669999999999959</v>
      </c>
      <c r="AH103" s="31">
        <f t="shared" si="62"/>
        <v>2.2200000000000002</v>
      </c>
      <c r="AI103" s="11">
        <v>24</v>
      </c>
      <c r="AJ103" s="11">
        <v>1.76</v>
      </c>
      <c r="AK103" s="11">
        <v>0</v>
      </c>
      <c r="AL103" s="11">
        <v>0</v>
      </c>
      <c r="AM103" s="11">
        <v>1</v>
      </c>
      <c r="AN103" s="11">
        <v>0.46</v>
      </c>
      <c r="AO103" s="30">
        <f t="shared" si="45"/>
        <v>0</v>
      </c>
      <c r="AP103" s="11"/>
      <c r="AQ103" s="11"/>
      <c r="AR103" s="74">
        <f t="shared" si="44"/>
        <v>94.889999999999958</v>
      </c>
      <c r="AS103" s="14"/>
    </row>
    <row r="104" spans="1:45" ht="33.75" x14ac:dyDescent="0.15">
      <c r="A104" s="81" t="s">
        <v>116</v>
      </c>
      <c r="B104" s="82"/>
      <c r="C104" s="15" t="s">
        <v>117</v>
      </c>
      <c r="D104" s="11" t="s">
        <v>61</v>
      </c>
      <c r="E104" s="11" t="s">
        <v>146</v>
      </c>
      <c r="F104" s="12" t="s">
        <v>147</v>
      </c>
      <c r="G104" s="11">
        <f t="shared" si="57"/>
        <v>0</v>
      </c>
      <c r="H104" s="11">
        <v>0</v>
      </c>
      <c r="I104" s="11">
        <v>0</v>
      </c>
      <c r="J104" s="11">
        <f t="shared" si="58"/>
        <v>0</v>
      </c>
      <c r="K104" s="11">
        <v>0</v>
      </c>
      <c r="L104" s="11">
        <v>0</v>
      </c>
      <c r="M104" s="11">
        <f t="shared" si="59"/>
        <v>0</v>
      </c>
      <c r="N104" s="11">
        <v>0</v>
      </c>
      <c r="O104" s="11">
        <v>0</v>
      </c>
      <c r="P104" s="11">
        <f t="shared" si="60"/>
        <v>0</v>
      </c>
      <c r="Q104" s="11">
        <v>0</v>
      </c>
      <c r="R104" s="11">
        <v>0</v>
      </c>
      <c r="S104" s="11">
        <f t="shared" si="61"/>
        <v>0</v>
      </c>
      <c r="T104" s="11">
        <v>0</v>
      </c>
      <c r="U104" s="11">
        <v>0</v>
      </c>
      <c r="V104" s="11">
        <v>3</v>
      </c>
      <c r="W104" s="11">
        <v>215</v>
      </c>
      <c r="X104" s="11">
        <v>1389</v>
      </c>
      <c r="Y104" s="11">
        <v>684</v>
      </c>
      <c r="Z104" s="11">
        <v>353</v>
      </c>
      <c r="AA104" s="11">
        <v>352</v>
      </c>
      <c r="AB104" s="11">
        <v>1573</v>
      </c>
      <c r="AC104" s="11">
        <v>846</v>
      </c>
      <c r="AD104" s="11">
        <v>237</v>
      </c>
      <c r="AE104" s="11">
        <v>490</v>
      </c>
      <c r="AF104" s="11"/>
      <c r="AG104" s="11">
        <f>VLOOKUP(C104,[1]参阅件1高校奖助学金总表!$B$11:$W$171,22,0)</f>
        <v>125.12</v>
      </c>
      <c r="AH104" s="31">
        <f t="shared" si="62"/>
        <v>10.72</v>
      </c>
      <c r="AI104" s="11">
        <v>77</v>
      </c>
      <c r="AJ104" s="11">
        <v>6.12</v>
      </c>
      <c r="AK104" s="11">
        <v>2</v>
      </c>
      <c r="AL104" s="11">
        <v>4.1399999999999997</v>
      </c>
      <c r="AM104" s="11">
        <v>1</v>
      </c>
      <c r="AN104" s="11">
        <v>0.46</v>
      </c>
      <c r="AO104" s="30">
        <f t="shared" si="45"/>
        <v>0</v>
      </c>
      <c r="AP104" s="11"/>
      <c r="AQ104" s="11"/>
      <c r="AR104" s="74">
        <f t="shared" si="44"/>
        <v>135.84</v>
      </c>
      <c r="AS104" s="22"/>
    </row>
    <row r="105" spans="1:45" ht="22.5" x14ac:dyDescent="0.15">
      <c r="A105" s="81" t="s">
        <v>118</v>
      </c>
      <c r="B105" s="82"/>
      <c r="C105" s="10" t="s">
        <v>118</v>
      </c>
      <c r="D105" s="11" t="s">
        <v>145</v>
      </c>
      <c r="E105" s="11" t="s">
        <v>146</v>
      </c>
      <c r="F105" s="12" t="s">
        <v>147</v>
      </c>
      <c r="G105" s="11">
        <f t="shared" si="57"/>
        <v>0</v>
      </c>
      <c r="H105" s="11">
        <v>0</v>
      </c>
      <c r="I105" s="11">
        <v>0</v>
      </c>
      <c r="J105" s="11">
        <f t="shared" si="58"/>
        <v>139</v>
      </c>
      <c r="K105" s="11">
        <v>0</v>
      </c>
      <c r="L105" s="11">
        <v>139</v>
      </c>
      <c r="M105" s="11">
        <f t="shared" si="59"/>
        <v>162</v>
      </c>
      <c r="N105" s="11">
        <v>0</v>
      </c>
      <c r="O105" s="11">
        <v>162</v>
      </c>
      <c r="P105" s="11">
        <f t="shared" si="60"/>
        <v>56</v>
      </c>
      <c r="Q105" s="11">
        <v>0</v>
      </c>
      <c r="R105" s="11">
        <v>56</v>
      </c>
      <c r="S105" s="11">
        <f t="shared" si="61"/>
        <v>66</v>
      </c>
      <c r="T105" s="11">
        <v>0</v>
      </c>
      <c r="U105" s="11">
        <v>66</v>
      </c>
      <c r="V105" s="11">
        <v>0</v>
      </c>
      <c r="W105" s="11">
        <v>0</v>
      </c>
      <c r="X105" s="11">
        <v>0</v>
      </c>
      <c r="Y105" s="11">
        <v>0</v>
      </c>
      <c r="Z105" s="11">
        <v>0</v>
      </c>
      <c r="AA105" s="11">
        <v>0</v>
      </c>
      <c r="AB105" s="11">
        <v>0</v>
      </c>
      <c r="AC105" s="11">
        <v>0</v>
      </c>
      <c r="AD105" s="11">
        <v>0</v>
      </c>
      <c r="AE105" s="11">
        <v>0</v>
      </c>
      <c r="AF105" s="11"/>
      <c r="AG105" s="11">
        <f>VLOOKUP(C105,[1]参阅件1高校奖助学金总表!$B$11:$W$171,22,0)</f>
        <v>0</v>
      </c>
      <c r="AH105" s="31">
        <f t="shared" si="62"/>
        <v>0</v>
      </c>
      <c r="AI105" s="11"/>
      <c r="AJ105" s="11"/>
      <c r="AK105" s="11"/>
      <c r="AL105" s="11"/>
      <c r="AM105" s="11"/>
      <c r="AN105" s="11"/>
      <c r="AO105" s="30">
        <f t="shared" si="45"/>
        <v>0</v>
      </c>
      <c r="AP105" s="11"/>
      <c r="AQ105" s="11"/>
      <c r="AR105" s="74">
        <f t="shared" si="44"/>
        <v>0</v>
      </c>
      <c r="AS105" s="14"/>
    </row>
    <row r="106" spans="1:45" ht="22.5" x14ac:dyDescent="0.15">
      <c r="A106" s="85" t="s">
        <v>119</v>
      </c>
      <c r="B106" s="86"/>
      <c r="C106" s="87"/>
      <c r="D106" s="11" t="s">
        <v>61</v>
      </c>
      <c r="E106" s="11" t="s">
        <v>146</v>
      </c>
      <c r="F106" s="12" t="s">
        <v>147</v>
      </c>
      <c r="G106" s="11">
        <f t="shared" si="57"/>
        <v>0</v>
      </c>
      <c r="H106" s="11">
        <v>0</v>
      </c>
      <c r="I106" s="11">
        <v>0</v>
      </c>
      <c r="J106" s="11">
        <f t="shared" si="58"/>
        <v>0</v>
      </c>
      <c r="K106" s="11">
        <v>0</v>
      </c>
      <c r="L106" s="11">
        <v>0</v>
      </c>
      <c r="M106" s="11">
        <f t="shared" si="59"/>
        <v>0</v>
      </c>
      <c r="N106" s="11">
        <v>0</v>
      </c>
      <c r="O106" s="11">
        <v>0</v>
      </c>
      <c r="P106" s="11">
        <f t="shared" si="60"/>
        <v>0</v>
      </c>
      <c r="Q106" s="11">
        <v>0</v>
      </c>
      <c r="R106" s="11">
        <v>0</v>
      </c>
      <c r="S106" s="11">
        <f t="shared" si="61"/>
        <v>0</v>
      </c>
      <c r="T106" s="11">
        <v>0</v>
      </c>
      <c r="U106" s="11">
        <v>0</v>
      </c>
      <c r="V106" s="11">
        <v>1</v>
      </c>
      <c r="W106" s="11">
        <v>65</v>
      </c>
      <c r="X106" s="11">
        <v>451</v>
      </c>
      <c r="Y106" s="11">
        <v>125</v>
      </c>
      <c r="Z106" s="11">
        <v>163</v>
      </c>
      <c r="AA106" s="11">
        <v>163</v>
      </c>
      <c r="AB106" s="11">
        <v>675</v>
      </c>
      <c r="AC106" s="11">
        <v>320</v>
      </c>
      <c r="AD106" s="11">
        <v>118</v>
      </c>
      <c r="AE106" s="11">
        <v>237</v>
      </c>
      <c r="AF106" s="11"/>
      <c r="AG106" s="11">
        <f>VLOOKUP(A106,[1]参阅件1高校奖助学金总表!$B$11:$W$171,22,0)</f>
        <v>45.990000000000009</v>
      </c>
      <c r="AH106" s="31">
        <f t="shared" si="62"/>
        <v>4.0599999999999996</v>
      </c>
      <c r="AI106" s="11">
        <v>19</v>
      </c>
      <c r="AJ106" s="11">
        <v>1.76</v>
      </c>
      <c r="AK106" s="11">
        <v>0</v>
      </c>
      <c r="AL106" s="11">
        <v>0</v>
      </c>
      <c r="AM106" s="11">
        <v>5</v>
      </c>
      <c r="AN106" s="11">
        <v>2.2999999999999998</v>
      </c>
      <c r="AO106" s="30">
        <f t="shared" si="45"/>
        <v>0</v>
      </c>
      <c r="AP106" s="11"/>
      <c r="AQ106" s="11"/>
      <c r="AR106" s="74">
        <f t="shared" si="44"/>
        <v>50.050000000000011</v>
      </c>
      <c r="AS106" s="13"/>
    </row>
    <row r="107" spans="1:45" ht="22.5" x14ac:dyDescent="0.15">
      <c r="A107" s="81" t="s">
        <v>120</v>
      </c>
      <c r="B107" s="88"/>
      <c r="C107" s="82"/>
      <c r="D107" s="11" t="s">
        <v>61</v>
      </c>
      <c r="E107" s="11" t="s">
        <v>146</v>
      </c>
      <c r="F107" s="12" t="s">
        <v>147</v>
      </c>
      <c r="G107" s="11">
        <f t="shared" si="57"/>
        <v>0</v>
      </c>
      <c r="H107" s="11">
        <v>0</v>
      </c>
      <c r="I107" s="11">
        <v>0</v>
      </c>
      <c r="J107" s="11">
        <f t="shared" si="58"/>
        <v>0</v>
      </c>
      <c r="K107" s="11">
        <v>0</v>
      </c>
      <c r="L107" s="11">
        <v>0</v>
      </c>
      <c r="M107" s="11">
        <f t="shared" si="59"/>
        <v>0</v>
      </c>
      <c r="N107" s="11">
        <v>0</v>
      </c>
      <c r="O107" s="11">
        <v>0</v>
      </c>
      <c r="P107" s="11">
        <f t="shared" si="60"/>
        <v>0</v>
      </c>
      <c r="Q107" s="11">
        <v>0</v>
      </c>
      <c r="R107" s="11">
        <v>0</v>
      </c>
      <c r="S107" s="11">
        <f t="shared" si="61"/>
        <v>0</v>
      </c>
      <c r="T107" s="11">
        <v>0</v>
      </c>
      <c r="U107" s="11">
        <v>0</v>
      </c>
      <c r="V107" s="11">
        <v>2</v>
      </c>
      <c r="W107" s="11">
        <v>136</v>
      </c>
      <c r="X107" s="11">
        <v>952</v>
      </c>
      <c r="Y107" s="11">
        <v>264</v>
      </c>
      <c r="Z107" s="11">
        <v>344</v>
      </c>
      <c r="AA107" s="11">
        <v>344</v>
      </c>
      <c r="AB107" s="11">
        <v>993</v>
      </c>
      <c r="AC107" s="11">
        <v>331</v>
      </c>
      <c r="AD107" s="11">
        <v>216</v>
      </c>
      <c r="AE107" s="11">
        <v>446</v>
      </c>
      <c r="AF107" s="11"/>
      <c r="AG107" s="11">
        <f>VLOOKUP(A107,[1]参阅件1高校奖助学金总表!$B$11:$W$171,22,0)</f>
        <v>56.799999999999983</v>
      </c>
      <c r="AH107" s="31">
        <f t="shared" si="62"/>
        <v>-9.3599999999999977</v>
      </c>
      <c r="AI107" s="11">
        <v>27</v>
      </c>
      <c r="AJ107" s="11">
        <v>2.78</v>
      </c>
      <c r="AK107" s="11">
        <v>3</v>
      </c>
      <c r="AL107" s="11">
        <v>-12.139999999999997</v>
      </c>
      <c r="AM107" s="11">
        <v>0</v>
      </c>
      <c r="AN107" s="11">
        <v>0</v>
      </c>
      <c r="AO107" s="30">
        <f t="shared" si="45"/>
        <v>0</v>
      </c>
      <c r="AP107" s="11"/>
      <c r="AQ107" s="11"/>
      <c r="AR107" s="74">
        <f t="shared" si="44"/>
        <v>47.439999999999984</v>
      </c>
      <c r="AS107" s="13"/>
    </row>
    <row r="108" spans="1:45" x14ac:dyDescent="0.15">
      <c r="A108" s="32" t="s">
        <v>150</v>
      </c>
      <c r="B108" s="32"/>
      <c r="C108" s="32"/>
      <c r="D108" s="11"/>
      <c r="E108" s="11"/>
      <c r="F108" s="12"/>
      <c r="G108" s="11">
        <f>SUM(G109:G112)</f>
        <v>0</v>
      </c>
      <c r="H108" s="11">
        <f t="shared" ref="H108:AQ108" si="63">SUM(H109:H112)</f>
        <v>0</v>
      </c>
      <c r="I108" s="11">
        <f t="shared" si="63"/>
        <v>0</v>
      </c>
      <c r="J108" s="11">
        <f t="shared" si="63"/>
        <v>0</v>
      </c>
      <c r="K108" s="11">
        <f t="shared" si="63"/>
        <v>0</v>
      </c>
      <c r="L108" s="11">
        <f t="shared" si="63"/>
        <v>0</v>
      </c>
      <c r="M108" s="11">
        <f t="shared" si="63"/>
        <v>0</v>
      </c>
      <c r="N108" s="11">
        <f t="shared" si="63"/>
        <v>0</v>
      </c>
      <c r="O108" s="11">
        <f t="shared" si="63"/>
        <v>0</v>
      </c>
      <c r="P108" s="11">
        <f t="shared" si="63"/>
        <v>0</v>
      </c>
      <c r="Q108" s="11">
        <f t="shared" si="63"/>
        <v>0</v>
      </c>
      <c r="R108" s="11">
        <f t="shared" si="63"/>
        <v>0</v>
      </c>
      <c r="S108" s="11">
        <f t="shared" si="63"/>
        <v>0</v>
      </c>
      <c r="T108" s="11">
        <f t="shared" si="63"/>
        <v>0</v>
      </c>
      <c r="U108" s="11">
        <f t="shared" si="63"/>
        <v>0</v>
      </c>
      <c r="V108" s="11">
        <f t="shared" si="63"/>
        <v>85</v>
      </c>
      <c r="W108" s="11">
        <f t="shared" si="63"/>
        <v>1993</v>
      </c>
      <c r="X108" s="11">
        <f t="shared" si="63"/>
        <v>14671</v>
      </c>
      <c r="Y108" s="11">
        <f t="shared" si="63"/>
        <v>4070</v>
      </c>
      <c r="Z108" s="11">
        <f t="shared" si="63"/>
        <v>5301</v>
      </c>
      <c r="AA108" s="11">
        <f t="shared" si="63"/>
        <v>5300</v>
      </c>
      <c r="AB108" s="11">
        <f t="shared" si="63"/>
        <v>14675</v>
      </c>
      <c r="AC108" s="11">
        <f t="shared" si="63"/>
        <v>4926</v>
      </c>
      <c r="AD108" s="11">
        <f t="shared" si="63"/>
        <v>3174</v>
      </c>
      <c r="AE108" s="11">
        <f t="shared" si="63"/>
        <v>6575</v>
      </c>
      <c r="AF108" s="11">
        <f t="shared" si="63"/>
        <v>0</v>
      </c>
      <c r="AG108" s="11">
        <f t="shared" si="63"/>
        <v>716.27</v>
      </c>
      <c r="AH108" s="11">
        <f t="shared" si="63"/>
        <v>111.58999999999999</v>
      </c>
      <c r="AI108" s="11">
        <v>411</v>
      </c>
      <c r="AJ108" s="11">
        <v>66.989999999999995</v>
      </c>
      <c r="AK108" s="11">
        <v>13</v>
      </c>
      <c r="AL108" s="11">
        <v>39</v>
      </c>
      <c r="AM108" s="11">
        <v>7</v>
      </c>
      <c r="AN108" s="11">
        <v>5.6</v>
      </c>
      <c r="AO108" s="11">
        <f t="shared" si="63"/>
        <v>5</v>
      </c>
      <c r="AP108" s="11">
        <f t="shared" si="63"/>
        <v>0</v>
      </c>
      <c r="AQ108" s="11">
        <f t="shared" si="63"/>
        <v>5</v>
      </c>
      <c r="AR108" s="74">
        <f t="shared" si="44"/>
        <v>832.86</v>
      </c>
      <c r="AS108" s="13"/>
    </row>
    <row r="109" spans="1:45" ht="22.5" x14ac:dyDescent="0.15">
      <c r="A109" s="81">
        <v>9990810</v>
      </c>
      <c r="B109" s="82"/>
      <c r="C109" s="15" t="s">
        <v>121</v>
      </c>
      <c r="D109" s="11" t="s">
        <v>145</v>
      </c>
      <c r="E109" s="11" t="s">
        <v>146</v>
      </c>
      <c r="F109" s="12" t="s">
        <v>147</v>
      </c>
      <c r="G109" s="11">
        <f t="shared" si="57"/>
        <v>0</v>
      </c>
      <c r="H109" s="11">
        <v>0</v>
      </c>
      <c r="I109" s="11">
        <v>0</v>
      </c>
      <c r="J109" s="11">
        <f t="shared" si="58"/>
        <v>0</v>
      </c>
      <c r="K109" s="11">
        <v>0</v>
      </c>
      <c r="L109" s="11">
        <v>0</v>
      </c>
      <c r="M109" s="11">
        <f t="shared" si="59"/>
        <v>0</v>
      </c>
      <c r="N109" s="11">
        <v>0</v>
      </c>
      <c r="O109" s="11">
        <v>0</v>
      </c>
      <c r="P109" s="11">
        <f t="shared" si="60"/>
        <v>0</v>
      </c>
      <c r="Q109" s="11">
        <v>0</v>
      </c>
      <c r="R109" s="11">
        <v>0</v>
      </c>
      <c r="S109" s="11">
        <f t="shared" si="61"/>
        <v>0</v>
      </c>
      <c r="T109" s="11">
        <v>0</v>
      </c>
      <c r="U109" s="11">
        <v>0</v>
      </c>
      <c r="V109" s="11">
        <v>40</v>
      </c>
      <c r="W109" s="11">
        <v>815</v>
      </c>
      <c r="X109" s="11">
        <v>5859</v>
      </c>
      <c r="Y109" s="11">
        <v>1625</v>
      </c>
      <c r="Z109" s="11">
        <v>2117</v>
      </c>
      <c r="AA109" s="11">
        <v>2117</v>
      </c>
      <c r="AB109" s="11">
        <v>5958</v>
      </c>
      <c r="AC109" s="11">
        <v>1986</v>
      </c>
      <c r="AD109" s="11">
        <v>1293</v>
      </c>
      <c r="AE109" s="11">
        <v>2679</v>
      </c>
      <c r="AF109" s="11"/>
      <c r="AG109" s="11">
        <f>VLOOKUP(C109,[1]参阅件1高校奖助学金总表!$B$11:$W$171,22,0)</f>
        <v>299.48</v>
      </c>
      <c r="AH109" s="31">
        <f t="shared" si="62"/>
        <v>33.58</v>
      </c>
      <c r="AI109" s="11">
        <v>177</v>
      </c>
      <c r="AJ109" s="11">
        <v>31.18</v>
      </c>
      <c r="AK109" s="11">
        <v>2</v>
      </c>
      <c r="AL109" s="11">
        <v>-0.80000000000000071</v>
      </c>
      <c r="AM109" s="11">
        <v>4</v>
      </c>
      <c r="AN109" s="11">
        <v>3.2</v>
      </c>
      <c r="AO109" s="30">
        <f t="shared" si="45"/>
        <v>2</v>
      </c>
      <c r="AP109" s="11"/>
      <c r="AQ109" s="11">
        <v>2</v>
      </c>
      <c r="AR109" s="74">
        <f t="shared" si="44"/>
        <v>335.06</v>
      </c>
      <c r="AS109" s="13"/>
    </row>
    <row r="110" spans="1:45" ht="22.5" x14ac:dyDescent="0.15">
      <c r="A110" s="81">
        <v>9990818</v>
      </c>
      <c r="B110" s="82"/>
      <c r="C110" s="15" t="s">
        <v>122</v>
      </c>
      <c r="D110" s="11" t="s">
        <v>145</v>
      </c>
      <c r="E110" s="11" t="s">
        <v>146</v>
      </c>
      <c r="F110" s="12" t="s">
        <v>147</v>
      </c>
      <c r="G110" s="11">
        <f t="shared" si="57"/>
        <v>0</v>
      </c>
      <c r="H110" s="11">
        <v>0</v>
      </c>
      <c r="I110" s="11">
        <v>0</v>
      </c>
      <c r="J110" s="11">
        <f t="shared" si="58"/>
        <v>0</v>
      </c>
      <c r="K110" s="11">
        <v>0</v>
      </c>
      <c r="L110" s="11">
        <v>0</v>
      </c>
      <c r="M110" s="11">
        <f t="shared" si="59"/>
        <v>0</v>
      </c>
      <c r="N110" s="11">
        <v>0</v>
      </c>
      <c r="O110" s="11">
        <v>0</v>
      </c>
      <c r="P110" s="11">
        <f t="shared" si="60"/>
        <v>0</v>
      </c>
      <c r="Q110" s="11">
        <v>0</v>
      </c>
      <c r="R110" s="11">
        <v>0</v>
      </c>
      <c r="S110" s="11">
        <f t="shared" si="61"/>
        <v>0</v>
      </c>
      <c r="T110" s="11">
        <v>0</v>
      </c>
      <c r="U110" s="11">
        <v>0</v>
      </c>
      <c r="V110" s="11">
        <v>33</v>
      </c>
      <c r="W110" s="11">
        <v>670</v>
      </c>
      <c r="X110" s="11">
        <v>5029</v>
      </c>
      <c r="Y110" s="11">
        <v>1395</v>
      </c>
      <c r="Z110" s="11">
        <v>1817</v>
      </c>
      <c r="AA110" s="11">
        <v>1817</v>
      </c>
      <c r="AB110" s="11">
        <v>5008</v>
      </c>
      <c r="AC110" s="11">
        <v>1669</v>
      </c>
      <c r="AD110" s="11">
        <v>1087</v>
      </c>
      <c r="AE110" s="11">
        <v>2252</v>
      </c>
      <c r="AF110" s="11"/>
      <c r="AG110" s="11">
        <f>VLOOKUP(C110,[1]参阅件1高校奖助学金总表!$B$11:$W$171,22,0)</f>
        <v>237.57999999999993</v>
      </c>
      <c r="AH110" s="31">
        <f t="shared" si="62"/>
        <v>21.88</v>
      </c>
      <c r="AI110" s="11">
        <v>78</v>
      </c>
      <c r="AJ110" s="11">
        <v>13.08</v>
      </c>
      <c r="AK110" s="11">
        <v>3</v>
      </c>
      <c r="AL110" s="11">
        <v>8.7999999999999989</v>
      </c>
      <c r="AM110" s="11">
        <v>0</v>
      </c>
      <c r="AN110" s="11">
        <v>0</v>
      </c>
      <c r="AO110" s="30">
        <f t="shared" si="45"/>
        <v>1</v>
      </c>
      <c r="AP110" s="11"/>
      <c r="AQ110" s="11">
        <v>1</v>
      </c>
      <c r="AR110" s="74">
        <f t="shared" si="44"/>
        <v>260.45999999999992</v>
      </c>
      <c r="AS110" s="23"/>
    </row>
    <row r="111" spans="1:45" ht="22.5" x14ac:dyDescent="0.15">
      <c r="A111" s="81">
        <v>9990901</v>
      </c>
      <c r="B111" s="82"/>
      <c r="C111" s="15" t="s">
        <v>123</v>
      </c>
      <c r="D111" s="11" t="s">
        <v>145</v>
      </c>
      <c r="E111" s="11" t="s">
        <v>146</v>
      </c>
      <c r="F111" s="12" t="s">
        <v>147</v>
      </c>
      <c r="G111" s="11">
        <f t="shared" si="57"/>
        <v>0</v>
      </c>
      <c r="H111" s="11">
        <v>0</v>
      </c>
      <c r="I111" s="11">
        <v>0</v>
      </c>
      <c r="J111" s="11">
        <f t="shared" si="58"/>
        <v>0</v>
      </c>
      <c r="K111" s="11">
        <v>0</v>
      </c>
      <c r="L111" s="11">
        <v>0</v>
      </c>
      <c r="M111" s="11">
        <f t="shared" si="59"/>
        <v>0</v>
      </c>
      <c r="N111" s="11">
        <v>0</v>
      </c>
      <c r="O111" s="11">
        <v>0</v>
      </c>
      <c r="P111" s="11">
        <f t="shared" si="60"/>
        <v>0</v>
      </c>
      <c r="Q111" s="11">
        <v>0</v>
      </c>
      <c r="R111" s="11">
        <v>0</v>
      </c>
      <c r="S111" s="11">
        <f t="shared" si="61"/>
        <v>0</v>
      </c>
      <c r="T111" s="11">
        <v>0</v>
      </c>
      <c r="U111" s="11">
        <v>0</v>
      </c>
      <c r="V111" s="11">
        <v>11</v>
      </c>
      <c r="W111" s="11">
        <v>409</v>
      </c>
      <c r="X111" s="11">
        <v>2926</v>
      </c>
      <c r="Y111" s="11">
        <v>812</v>
      </c>
      <c r="Z111" s="11">
        <v>1057</v>
      </c>
      <c r="AA111" s="11">
        <v>1057</v>
      </c>
      <c r="AB111" s="11">
        <v>2988</v>
      </c>
      <c r="AC111" s="11">
        <v>996</v>
      </c>
      <c r="AD111" s="11">
        <v>649</v>
      </c>
      <c r="AE111" s="11">
        <v>1343</v>
      </c>
      <c r="AF111" s="11"/>
      <c r="AG111" s="11">
        <f>VLOOKUP(C111,[1]参阅件1高校奖助学金总表!$B$11:$W$171,22,0)</f>
        <v>165.79999999999995</v>
      </c>
      <c r="AH111" s="31">
        <f t="shared" si="62"/>
        <v>50.53</v>
      </c>
      <c r="AI111" s="11">
        <v>132</v>
      </c>
      <c r="AJ111" s="11">
        <v>20.13</v>
      </c>
      <c r="AK111" s="11">
        <v>7</v>
      </c>
      <c r="AL111" s="11">
        <v>28.000000000000004</v>
      </c>
      <c r="AM111" s="11">
        <v>3</v>
      </c>
      <c r="AN111" s="11">
        <v>2.4</v>
      </c>
      <c r="AO111" s="30">
        <f t="shared" si="45"/>
        <v>2</v>
      </c>
      <c r="AP111" s="11"/>
      <c r="AQ111" s="11">
        <v>2</v>
      </c>
      <c r="AR111" s="74">
        <f t="shared" si="44"/>
        <v>218.32999999999996</v>
      </c>
      <c r="AS111" s="14"/>
    </row>
    <row r="112" spans="1:45" ht="22.5" x14ac:dyDescent="0.15">
      <c r="A112" s="81">
        <v>9990164</v>
      </c>
      <c r="B112" s="82"/>
      <c r="C112" s="15" t="s">
        <v>124</v>
      </c>
      <c r="D112" s="11" t="s">
        <v>61</v>
      </c>
      <c r="E112" s="11" t="s">
        <v>146</v>
      </c>
      <c r="F112" s="12" t="s">
        <v>147</v>
      </c>
      <c r="G112" s="11">
        <f t="shared" si="57"/>
        <v>0</v>
      </c>
      <c r="H112" s="11">
        <v>0</v>
      </c>
      <c r="I112" s="11">
        <v>0</v>
      </c>
      <c r="J112" s="11">
        <f t="shared" si="58"/>
        <v>0</v>
      </c>
      <c r="K112" s="11">
        <v>0</v>
      </c>
      <c r="L112" s="11">
        <v>0</v>
      </c>
      <c r="M112" s="11">
        <f t="shared" si="59"/>
        <v>0</v>
      </c>
      <c r="N112" s="11">
        <v>0</v>
      </c>
      <c r="O112" s="11">
        <v>0</v>
      </c>
      <c r="P112" s="11">
        <f t="shared" si="60"/>
        <v>0</v>
      </c>
      <c r="Q112" s="11">
        <v>0</v>
      </c>
      <c r="R112" s="11">
        <v>0</v>
      </c>
      <c r="S112" s="11">
        <f t="shared" si="61"/>
        <v>0</v>
      </c>
      <c r="T112" s="11">
        <v>0</v>
      </c>
      <c r="U112" s="11">
        <v>0</v>
      </c>
      <c r="V112" s="11">
        <v>1</v>
      </c>
      <c r="W112" s="11">
        <v>99</v>
      </c>
      <c r="X112" s="11">
        <v>857</v>
      </c>
      <c r="Y112" s="11">
        <v>238</v>
      </c>
      <c r="Z112" s="11">
        <v>310</v>
      </c>
      <c r="AA112" s="11">
        <v>309</v>
      </c>
      <c r="AB112" s="11">
        <v>721</v>
      </c>
      <c r="AC112" s="11">
        <v>275</v>
      </c>
      <c r="AD112" s="11">
        <v>145</v>
      </c>
      <c r="AE112" s="11">
        <v>301</v>
      </c>
      <c r="AF112" s="11"/>
      <c r="AG112" s="11">
        <f>VLOOKUP(C112,[1]参阅件1高校奖助学金总表!$B$11:$W$171,22,0)</f>
        <v>13.410000000000025</v>
      </c>
      <c r="AH112" s="31">
        <f t="shared" si="62"/>
        <v>5.6</v>
      </c>
      <c r="AI112" s="11">
        <v>24</v>
      </c>
      <c r="AJ112" s="11">
        <v>2.6</v>
      </c>
      <c r="AK112" s="11">
        <v>1</v>
      </c>
      <c r="AL112" s="11">
        <v>3</v>
      </c>
      <c r="AM112" s="11">
        <v>0</v>
      </c>
      <c r="AN112" s="11">
        <v>0</v>
      </c>
      <c r="AO112" s="30">
        <f t="shared" si="45"/>
        <v>0</v>
      </c>
      <c r="AP112" s="11"/>
      <c r="AQ112" s="11"/>
      <c r="AR112" s="74">
        <f t="shared" si="44"/>
        <v>19.010000000000026</v>
      </c>
      <c r="AS112" s="14"/>
    </row>
  </sheetData>
  <mergeCells count="92">
    <mergeCell ref="A3:B6"/>
    <mergeCell ref="A109:B109"/>
    <mergeCell ref="A110:B110"/>
    <mergeCell ref="A111:B111"/>
    <mergeCell ref="A112:B112"/>
    <mergeCell ref="A103:B103"/>
    <mergeCell ref="A104:B104"/>
    <mergeCell ref="A105:B105"/>
    <mergeCell ref="A106:C106"/>
    <mergeCell ref="A107:C107"/>
    <mergeCell ref="A108:C108"/>
    <mergeCell ref="A97:B97"/>
    <mergeCell ref="A98:B98"/>
    <mergeCell ref="A99:B99"/>
    <mergeCell ref="A100:B100"/>
    <mergeCell ref="A101:B101"/>
    <mergeCell ref="A102:B102"/>
    <mergeCell ref="A89:B89"/>
    <mergeCell ref="A90:B90"/>
    <mergeCell ref="A91:B91"/>
    <mergeCell ref="A92:B92"/>
    <mergeCell ref="A93:B93"/>
    <mergeCell ref="A94:B96"/>
    <mergeCell ref="A81:D81"/>
    <mergeCell ref="A82:B82"/>
    <mergeCell ref="A83:B83"/>
    <mergeCell ref="A84:B84"/>
    <mergeCell ref="A85:B85"/>
    <mergeCell ref="A86:B88"/>
    <mergeCell ref="AM5:AM6"/>
    <mergeCell ref="AN5:AN6"/>
    <mergeCell ref="A7:D7"/>
    <mergeCell ref="A8:D8"/>
    <mergeCell ref="A9:B80"/>
    <mergeCell ref="U5:U6"/>
    <mergeCell ref="Y5:Y6"/>
    <mergeCell ref="Z5:Z6"/>
    <mergeCell ref="AA5:AA6"/>
    <mergeCell ref="AC5:AC6"/>
    <mergeCell ref="AD5:AD6"/>
    <mergeCell ref="O5:O6"/>
    <mergeCell ref="P5:P6"/>
    <mergeCell ref="Q5:Q6"/>
    <mergeCell ref="R5:R6"/>
    <mergeCell ref="S5:S6"/>
    <mergeCell ref="T5:T6"/>
    <mergeCell ref="AP4:AP6"/>
    <mergeCell ref="AQ4:AQ6"/>
    <mergeCell ref="G5:G6"/>
    <mergeCell ref="H5:H6"/>
    <mergeCell ref="I5:I6"/>
    <mergeCell ref="J5:J6"/>
    <mergeCell ref="K5:K6"/>
    <mergeCell ref="L5:L6"/>
    <mergeCell ref="M5:M6"/>
    <mergeCell ref="N5:N6"/>
    <mergeCell ref="AF4:AF6"/>
    <mergeCell ref="AH4:AH6"/>
    <mergeCell ref="AI4:AJ4"/>
    <mergeCell ref="AK4:AL4"/>
    <mergeCell ref="AM4:AN4"/>
    <mergeCell ref="AO4:AO6"/>
    <mergeCell ref="AI5:AI6"/>
    <mergeCell ref="AJ5:AJ6"/>
    <mergeCell ref="AK5:AK6"/>
    <mergeCell ref="AL5:AL6"/>
    <mergeCell ref="V4:V6"/>
    <mergeCell ref="W4:W6"/>
    <mergeCell ref="X4:X6"/>
    <mergeCell ref="Y4:AA4"/>
    <mergeCell ref="AB4:AB6"/>
    <mergeCell ref="AC4:AE4"/>
    <mergeCell ref="AE5:AE6"/>
    <mergeCell ref="AG3:AG6"/>
    <mergeCell ref="AH3:AN3"/>
    <mergeCell ref="AO3:AQ3"/>
    <mergeCell ref="AR3:AR6"/>
    <mergeCell ref="AS3:AS6"/>
    <mergeCell ref="G4:I4"/>
    <mergeCell ref="J4:L4"/>
    <mergeCell ref="M4:O4"/>
    <mergeCell ref="P4:R4"/>
    <mergeCell ref="S4:U4"/>
    <mergeCell ref="A2:AS2"/>
    <mergeCell ref="C3:C6"/>
    <mergeCell ref="D3:D6"/>
    <mergeCell ref="E3:E6"/>
    <mergeCell ref="F3:F6"/>
    <mergeCell ref="G3:I3"/>
    <mergeCell ref="J3:O3"/>
    <mergeCell ref="P3:U3"/>
    <mergeCell ref="X3:AE3"/>
  </mergeCells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陈琳姿 10.104.98.17</dc:creator>
  <cp:lastModifiedBy>陈琳姿 10.104.98.17</cp:lastModifiedBy>
  <dcterms:created xsi:type="dcterms:W3CDTF">2019-05-29T07:12:17Z</dcterms:created>
  <dcterms:modified xsi:type="dcterms:W3CDTF">2019-05-30T13:11:15Z</dcterms:modified>
</cp:coreProperties>
</file>