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765" activeTab="2"/>
  </bookViews>
  <sheets>
    <sheet name="附件1" sheetId="5" r:id="rId1"/>
    <sheet name="附件2" sheetId="6" r:id="rId2"/>
    <sheet name="附件3" sheetId="7" r:id="rId3"/>
  </sheets>
  <definedNames>
    <definedName name="_xlnm._FilterDatabase" localSheetId="0" hidden="1">附件1!$A$6:$T$163</definedName>
  </definedNames>
  <calcPr calcId="145621"/>
</workbook>
</file>

<file path=xl/calcChain.xml><?xml version="1.0" encoding="utf-8"?>
<calcChain xmlns="http://schemas.openxmlformats.org/spreadsheetml/2006/main">
  <c r="G155" i="5" l="1"/>
  <c r="G141" i="5"/>
  <c r="G140" i="5"/>
  <c r="G134" i="5"/>
  <c r="G133" i="5"/>
  <c r="G121" i="5"/>
  <c r="G120" i="5"/>
  <c r="G106" i="5"/>
  <c r="G105" i="5"/>
  <c r="G97" i="5"/>
  <c r="G96" i="5"/>
  <c r="G91" i="5"/>
  <c r="G90" i="5"/>
  <c r="G78" i="5"/>
  <c r="G77" i="5"/>
  <c r="G66" i="5"/>
  <c r="G65" i="5"/>
  <c r="G52" i="5"/>
  <c r="G51" i="5"/>
  <c r="G38" i="5"/>
  <c r="G37" i="5"/>
  <c r="G31" i="5"/>
  <c r="G30" i="5"/>
  <c r="G20" i="5"/>
  <c r="G19" i="5"/>
  <c r="G7" i="5" s="1"/>
  <c r="G9" i="5"/>
  <c r="G8" i="5"/>
  <c r="K163" i="5" l="1"/>
  <c r="K162" i="5"/>
  <c r="K161" i="5"/>
  <c r="K160" i="5"/>
  <c r="K159" i="5"/>
  <c r="K158" i="5"/>
  <c r="K157" i="5"/>
  <c r="K156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39" i="5"/>
  <c r="K138" i="5"/>
  <c r="K137" i="5"/>
  <c r="K136" i="5"/>
  <c r="K135" i="5"/>
  <c r="K132" i="5"/>
  <c r="K131" i="5"/>
  <c r="K130" i="5"/>
  <c r="K129" i="5"/>
  <c r="K128" i="5"/>
  <c r="K127" i="5"/>
  <c r="K126" i="5"/>
  <c r="K125" i="5"/>
  <c r="K124" i="5"/>
  <c r="K123" i="5"/>
  <c r="K122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4" i="5"/>
  <c r="K103" i="5"/>
  <c r="K102" i="5"/>
  <c r="K101" i="5"/>
  <c r="K100" i="5"/>
  <c r="K99" i="5"/>
  <c r="K98" i="5"/>
  <c r="K95" i="5"/>
  <c r="K94" i="5"/>
  <c r="K93" i="5"/>
  <c r="K92" i="5"/>
  <c r="K89" i="5"/>
  <c r="K88" i="5"/>
  <c r="K87" i="5"/>
  <c r="K86" i="5"/>
  <c r="K85" i="5"/>
  <c r="K84" i="5"/>
  <c r="K83" i="5"/>
  <c r="K82" i="5"/>
  <c r="K81" i="5"/>
  <c r="K80" i="5"/>
  <c r="K79" i="5"/>
  <c r="K76" i="5"/>
  <c r="K75" i="5"/>
  <c r="K74" i="5"/>
  <c r="K73" i="5"/>
  <c r="K72" i="5"/>
  <c r="K71" i="5"/>
  <c r="K70" i="5"/>
  <c r="K69" i="5"/>
  <c r="K68" i="5"/>
  <c r="K67" i="5"/>
  <c r="K64" i="5"/>
  <c r="K63" i="5"/>
  <c r="K62" i="5"/>
  <c r="K61" i="5"/>
  <c r="K60" i="5"/>
  <c r="K59" i="5"/>
  <c r="K58" i="5"/>
  <c r="K57" i="5"/>
  <c r="K56" i="5"/>
  <c r="K55" i="5"/>
  <c r="K54" i="5"/>
  <c r="K53" i="5"/>
  <c r="K50" i="5"/>
  <c r="K49" i="5"/>
  <c r="K48" i="5"/>
  <c r="K47" i="5"/>
  <c r="K46" i="5"/>
  <c r="K45" i="5"/>
  <c r="K44" i="5"/>
  <c r="K43" i="5"/>
  <c r="K42" i="5"/>
  <c r="K41" i="5"/>
  <c r="K40" i="5"/>
  <c r="K39" i="5"/>
  <c r="K36" i="5"/>
  <c r="K35" i="5"/>
  <c r="K34" i="5"/>
  <c r="K33" i="5"/>
  <c r="K32" i="5"/>
  <c r="K31" i="5" s="1"/>
  <c r="K29" i="5"/>
  <c r="K28" i="5"/>
  <c r="K27" i="5"/>
  <c r="K26" i="5"/>
  <c r="K25" i="5"/>
  <c r="K24" i="5"/>
  <c r="K23" i="5"/>
  <c r="K22" i="5"/>
  <c r="K21" i="5"/>
  <c r="K18" i="5"/>
  <c r="K17" i="5"/>
  <c r="K16" i="5"/>
  <c r="K15" i="5"/>
  <c r="K14" i="5"/>
  <c r="K13" i="5"/>
  <c r="K12" i="5"/>
  <c r="K11" i="5"/>
  <c r="K10" i="5"/>
  <c r="J163" i="5"/>
  <c r="J162" i="5"/>
  <c r="J161" i="5"/>
  <c r="J160" i="5"/>
  <c r="J159" i="5"/>
  <c r="J158" i="5"/>
  <c r="J157" i="5"/>
  <c r="J156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 s="1"/>
  <c r="J139" i="5"/>
  <c r="J138" i="5"/>
  <c r="J137" i="5"/>
  <c r="J136" i="5"/>
  <c r="J135" i="5"/>
  <c r="J132" i="5"/>
  <c r="J131" i="5"/>
  <c r="J130" i="5"/>
  <c r="J129" i="5"/>
  <c r="J128" i="5"/>
  <c r="J127" i="5"/>
  <c r="J126" i="5"/>
  <c r="J125" i="5"/>
  <c r="J124" i="5"/>
  <c r="J123" i="5"/>
  <c r="J122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4" i="5"/>
  <c r="J103" i="5"/>
  <c r="J102" i="5"/>
  <c r="J101" i="5"/>
  <c r="J100" i="5"/>
  <c r="J99" i="5"/>
  <c r="J98" i="5"/>
  <c r="J95" i="5"/>
  <c r="J94" i="5"/>
  <c r="J93" i="5"/>
  <c r="J91" i="5" s="1"/>
  <c r="J92" i="5"/>
  <c r="J89" i="5"/>
  <c r="J88" i="5"/>
  <c r="J87" i="5"/>
  <c r="J86" i="5"/>
  <c r="J85" i="5"/>
  <c r="J84" i="5"/>
  <c r="J83" i="5"/>
  <c r="J82" i="5"/>
  <c r="J81" i="5"/>
  <c r="J80" i="5"/>
  <c r="J79" i="5"/>
  <c r="J76" i="5"/>
  <c r="J75" i="5"/>
  <c r="J74" i="5"/>
  <c r="J73" i="5"/>
  <c r="J72" i="5"/>
  <c r="J71" i="5"/>
  <c r="J70" i="5"/>
  <c r="J69" i="5"/>
  <c r="J68" i="5"/>
  <c r="J67" i="5"/>
  <c r="J64" i="5"/>
  <c r="J63" i="5"/>
  <c r="J62" i="5"/>
  <c r="J61" i="5"/>
  <c r="J60" i="5"/>
  <c r="J59" i="5"/>
  <c r="J58" i="5"/>
  <c r="J57" i="5"/>
  <c r="J56" i="5"/>
  <c r="J55" i="5"/>
  <c r="J54" i="5"/>
  <c r="J53" i="5"/>
  <c r="J50" i="5"/>
  <c r="J49" i="5"/>
  <c r="J48" i="5"/>
  <c r="J47" i="5"/>
  <c r="J46" i="5"/>
  <c r="J45" i="5"/>
  <c r="J44" i="5"/>
  <c r="J43" i="5"/>
  <c r="J42" i="5"/>
  <c r="J41" i="5"/>
  <c r="J40" i="5"/>
  <c r="J39" i="5"/>
  <c r="J36" i="5"/>
  <c r="J35" i="5"/>
  <c r="J34" i="5"/>
  <c r="J33" i="5"/>
  <c r="J32" i="5"/>
  <c r="J31" i="5" s="1"/>
  <c r="J29" i="5"/>
  <c r="J28" i="5"/>
  <c r="J27" i="5"/>
  <c r="J26" i="5"/>
  <c r="J25" i="5"/>
  <c r="J24" i="5"/>
  <c r="J23" i="5"/>
  <c r="J22" i="5"/>
  <c r="J21" i="5"/>
  <c r="J18" i="5"/>
  <c r="J17" i="5"/>
  <c r="J16" i="5"/>
  <c r="J15" i="5"/>
  <c r="J14" i="5"/>
  <c r="J13" i="5"/>
  <c r="J12" i="5"/>
  <c r="J11" i="5"/>
  <c r="J10" i="5"/>
  <c r="I155" i="5"/>
  <c r="I141" i="5"/>
  <c r="K141" i="5"/>
  <c r="I140" i="5"/>
  <c r="I134" i="5"/>
  <c r="J134" i="5"/>
  <c r="K134" i="5"/>
  <c r="I133" i="5"/>
  <c r="I121" i="5"/>
  <c r="K121" i="5"/>
  <c r="I120" i="5"/>
  <c r="I106" i="5"/>
  <c r="I105" i="5"/>
  <c r="I97" i="5"/>
  <c r="I96" i="5"/>
  <c r="I91" i="5"/>
  <c r="I90" i="5"/>
  <c r="I78" i="5"/>
  <c r="I77" i="5"/>
  <c r="I66" i="5"/>
  <c r="I65" i="5"/>
  <c r="I52" i="5"/>
  <c r="I51" i="5"/>
  <c r="I38" i="5"/>
  <c r="I37" i="5"/>
  <c r="I31" i="5"/>
  <c r="I30" i="5"/>
  <c r="I20" i="5"/>
  <c r="I19" i="5"/>
  <c r="I9" i="5"/>
  <c r="I8" i="5"/>
  <c r="C120" i="5"/>
  <c r="C78" i="5"/>
  <c r="C66" i="5"/>
  <c r="C30" i="5"/>
  <c r="C20" i="5"/>
  <c r="H155" i="5"/>
  <c r="F155" i="5"/>
  <c r="E155" i="5"/>
  <c r="D155" i="5"/>
  <c r="F141" i="5"/>
  <c r="H141" i="5"/>
  <c r="D141" i="5"/>
  <c r="C141" i="5"/>
  <c r="H140" i="5"/>
  <c r="D140" i="5"/>
  <c r="E134" i="5"/>
  <c r="C134" i="5"/>
  <c r="H134" i="5"/>
  <c r="F134" i="5"/>
  <c r="D134" i="5"/>
  <c r="H133" i="5"/>
  <c r="D133" i="5"/>
  <c r="E121" i="5"/>
  <c r="H121" i="5"/>
  <c r="C121" i="5"/>
  <c r="D121" i="5"/>
  <c r="D120" i="5"/>
  <c r="H105" i="5"/>
  <c r="C106" i="5"/>
  <c r="H106" i="5"/>
  <c r="D106" i="5"/>
  <c r="D105" i="5"/>
  <c r="H96" i="5"/>
  <c r="C97" i="5"/>
  <c r="H97" i="5"/>
  <c r="F97" i="5"/>
  <c r="D97" i="5"/>
  <c r="D96" i="5"/>
  <c r="H90" i="5"/>
  <c r="F91" i="5"/>
  <c r="D91" i="5"/>
  <c r="C91" i="5"/>
  <c r="D90" i="5"/>
  <c r="H77" i="5"/>
  <c r="H78" i="5"/>
  <c r="F78" i="5"/>
  <c r="D78" i="5"/>
  <c r="D77" i="5"/>
  <c r="E65" i="5"/>
  <c r="D66" i="5"/>
  <c r="H65" i="5"/>
  <c r="D65" i="5"/>
  <c r="C52" i="5"/>
  <c r="D52" i="5"/>
  <c r="H51" i="5"/>
  <c r="D51" i="5"/>
  <c r="H37" i="5"/>
  <c r="E38" i="5"/>
  <c r="D38" i="5"/>
  <c r="C38" i="5"/>
  <c r="D37" i="5"/>
  <c r="F31" i="5"/>
  <c r="H30" i="5"/>
  <c r="E30" i="5"/>
  <c r="D31" i="5"/>
  <c r="C31" i="5"/>
  <c r="D30" i="5"/>
  <c r="H19" i="5"/>
  <c r="F20" i="5"/>
  <c r="D20" i="5"/>
  <c r="D19" i="5"/>
  <c r="H8" i="5"/>
  <c r="F8" i="5"/>
  <c r="C8" i="5"/>
  <c r="D9" i="5"/>
  <c r="D8" i="5"/>
  <c r="K19" i="5" l="1"/>
  <c r="K37" i="5"/>
  <c r="K91" i="5"/>
  <c r="J52" i="5"/>
  <c r="J19" i="5"/>
  <c r="K8" i="5"/>
  <c r="K51" i="5"/>
  <c r="J77" i="5"/>
  <c r="J106" i="5"/>
  <c r="K90" i="5"/>
  <c r="K9" i="5"/>
  <c r="K20" i="5"/>
  <c r="K65" i="5"/>
  <c r="K78" i="5"/>
  <c r="K96" i="5"/>
  <c r="K105" i="5"/>
  <c r="K120" i="5"/>
  <c r="K155" i="5"/>
  <c r="J38" i="5"/>
  <c r="J66" i="5"/>
  <c r="J97" i="5"/>
  <c r="J121" i="5"/>
  <c r="K38" i="5"/>
  <c r="K52" i="5"/>
  <c r="K66" i="5"/>
  <c r="K106" i="5"/>
  <c r="K133" i="5"/>
  <c r="J8" i="5"/>
  <c r="J20" i="5"/>
  <c r="J30" i="5"/>
  <c r="J37" i="5"/>
  <c r="J51" i="5"/>
  <c r="J65" i="5"/>
  <c r="J78" i="5"/>
  <c r="J90" i="5"/>
  <c r="J96" i="5"/>
  <c r="J105" i="5"/>
  <c r="J120" i="5"/>
  <c r="J133" i="5"/>
  <c r="J140" i="5"/>
  <c r="J155" i="5"/>
  <c r="K97" i="5"/>
  <c r="K140" i="5"/>
  <c r="K77" i="5"/>
  <c r="K30" i="5"/>
  <c r="J9" i="5"/>
  <c r="I7" i="5"/>
  <c r="D7" i="5"/>
  <c r="F9" i="5"/>
  <c r="E19" i="5"/>
  <c r="E51" i="5"/>
  <c r="H91" i="5"/>
  <c r="E106" i="5"/>
  <c r="H9" i="5"/>
  <c r="E37" i="5"/>
  <c r="H66" i="5"/>
  <c r="E78" i="5"/>
  <c r="F120" i="5"/>
  <c r="E66" i="5"/>
  <c r="H120" i="5"/>
  <c r="H7" i="5" s="1"/>
  <c r="C133" i="5"/>
  <c r="E8" i="5"/>
  <c r="F37" i="5"/>
  <c r="F77" i="5"/>
  <c r="E140" i="5"/>
  <c r="E20" i="5"/>
  <c r="H31" i="5"/>
  <c r="H38" i="5"/>
  <c r="H52" i="5"/>
  <c r="F65" i="5"/>
  <c r="E31" i="5"/>
  <c r="E52" i="5"/>
  <c r="F121" i="5"/>
  <c r="H20" i="5"/>
  <c r="F51" i="5"/>
  <c r="F105" i="5"/>
  <c r="E141" i="5"/>
  <c r="C65" i="5"/>
  <c r="C9" i="5"/>
  <c r="E96" i="5"/>
  <c r="E133" i="5"/>
  <c r="C155" i="5"/>
  <c r="C19" i="5"/>
  <c r="C37" i="5"/>
  <c r="C77" i="5"/>
  <c r="C90" i="5"/>
  <c r="C96" i="5"/>
  <c r="C140" i="5"/>
  <c r="E105" i="5"/>
  <c r="E9" i="5"/>
  <c r="F30" i="5"/>
  <c r="F38" i="5"/>
  <c r="F52" i="5"/>
  <c r="F66" i="5"/>
  <c r="F106" i="5"/>
  <c r="F140" i="5"/>
  <c r="C51" i="5"/>
  <c r="C105" i="5"/>
  <c r="E90" i="5"/>
  <c r="E97" i="5"/>
  <c r="F19" i="5"/>
  <c r="E77" i="5"/>
  <c r="E91" i="5"/>
  <c r="F90" i="5"/>
  <c r="F96" i="5"/>
  <c r="E120" i="5"/>
  <c r="F133" i="5"/>
  <c r="J7" i="5" l="1"/>
  <c r="K7" i="5"/>
  <c r="C7" i="5"/>
  <c r="E7" i="5"/>
  <c r="F7" i="5"/>
</calcChain>
</file>

<file path=xl/sharedStrings.xml><?xml version="1.0" encoding="utf-8"?>
<sst xmlns="http://schemas.openxmlformats.org/spreadsheetml/2006/main" count="281" uniqueCount="256">
  <si>
    <t>附件1：</t>
  </si>
  <si>
    <t>2019年支持学前教育发展资金分配表</t>
  </si>
  <si>
    <t>市州名称</t>
  </si>
  <si>
    <t>县市区名称</t>
  </si>
  <si>
    <t>2019年全年补助测算</t>
  </si>
  <si>
    <t>湘财教指〔2018〕93号已提前下达金额（万元）</t>
  </si>
  <si>
    <t>此次追加金额</t>
  </si>
  <si>
    <t>其中，切块深度贫困县</t>
  </si>
  <si>
    <t>全省合计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</si>
  <si>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</si>
  <si>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</si>
  <si>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</si>
  <si>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</si>
  <si>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</si>
  <si>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</si>
  <si>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</si>
  <si>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</si>
  <si>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</si>
  <si>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</si>
  <si>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</si>
  <si>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</si>
  <si>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</si>
  <si>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</si>
  <si>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</si>
  <si>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</si>
  <si>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</si>
  <si>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</si>
  <si>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</si>
  <si>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</si>
  <si>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</si>
  <si>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</si>
  <si>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</si>
  <si>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</si>
  <si>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</si>
  <si>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</si>
  <si>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</si>
  <si>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</si>
  <si>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</si>
  <si>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</si>
  <si>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</si>
  <si>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</si>
  <si>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</si>
  <si>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</si>
  <si>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</si>
  <si>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</si>
  <si>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</si>
  <si>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</si>
  <si>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</si>
  <si>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</si>
  <si>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</si>
  <si>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</si>
  <si>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</si>
  <si>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</si>
  <si>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</si>
  <si>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</si>
  <si>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</si>
  <si>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</si>
  <si>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</si>
  <si>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</si>
  <si>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</si>
  <si>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</si>
  <si>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</si>
  <si>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</si>
  <si>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</si>
  <si>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</si>
  <si>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</si>
  <si>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</si>
  <si>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</si>
  <si>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</si>
  <si>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</si>
  <si>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</si>
  <si>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</si>
  <si>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</si>
  <si>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</si>
  <si>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屈原管理区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</si>
  <si>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</si>
  <si>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</si>
  <si>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</si>
  <si>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</si>
  <si>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</si>
  <si>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</si>
  <si>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</si>
  <si>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</si>
  <si>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</si>
  <si>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</si>
  <si>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</si>
  <si>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常德市本级及所辖区小计</t>
  </si>
  <si>
    <t>西洞庭管理区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</si>
  <si>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</si>
  <si>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</si>
  <si>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</si>
  <si>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</si>
  <si>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</si>
  <si>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</si>
  <si>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</si>
  <si>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</si>
  <si>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</si>
  <si>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</si>
  <si>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</si>
  <si>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</si>
  <si>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</si>
  <si>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</si>
  <si>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</si>
  <si>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</si>
  <si>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</si>
  <si>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</si>
  <si>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</si>
  <si>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</si>
  <si>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大通湖管理区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</si>
  <si>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</si>
  <si>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</si>
  <si>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</si>
  <si>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</si>
  <si>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</si>
  <si>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</si>
  <si>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</si>
  <si>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</si>
  <si>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</si>
  <si>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金洞管理区</t>
  </si>
  <si>
    <t>回龙圩管理区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</si>
  <si>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</si>
  <si>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</si>
  <si>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</si>
  <si>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</si>
  <si>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</si>
  <si>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</si>
  <si>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</si>
  <si>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</si>
  <si>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</si>
  <si>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</si>
  <si>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</si>
  <si>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</si>
  <si>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</si>
  <si>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</si>
  <si>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</si>
  <si>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</si>
  <si>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</si>
  <si>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</si>
  <si>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</si>
  <si>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</si>
  <si>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</si>
  <si>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</si>
  <si>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</si>
  <si>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</si>
  <si>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</si>
  <si>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</si>
  <si>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</si>
  <si>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</si>
  <si>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</si>
  <si>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</si>
  <si>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</si>
  <si>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</si>
  <si>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</si>
  <si>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</si>
  <si>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</si>
  <si>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</si>
  <si>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</si>
  <si>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</si>
  <si>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</si>
  <si>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</si>
  <si>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</si>
  <si>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</si>
  <si>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</si>
  <si>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</si>
  <si>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</si>
  <si>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</si>
  <si>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</si>
  <si>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</si>
  <si>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</si>
  <si>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</si>
  <si>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</si>
  <si>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</si>
  <si>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</si>
  <si>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</si>
  <si>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</si>
  <si>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</si>
  <si>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</si>
  <si>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</si>
  <si>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</si>
  <si>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附件2：</t>
  </si>
  <si>
    <t>××市（州、县市区）2019年学前教育发展资金支持公办幼儿园情况表</t>
  </si>
  <si>
    <t>填报单位：（盖章）</t>
  </si>
  <si>
    <t>行政区划/学校代码</t>
  </si>
  <si>
    <t>市县及幼儿园名称</t>
  </si>
  <si>
    <t>按幼儿园   所在地分（所）</t>
  </si>
  <si>
    <t>截止2017年底在园幼儿数（人）</t>
  </si>
  <si>
    <t>资金用途及项目安排</t>
  </si>
  <si>
    <t>备注</t>
  </si>
  <si>
    <t>总计（万元）</t>
  </si>
  <si>
    <t>支持改扩建公办幼儿园、改善办园条件</t>
  </si>
  <si>
    <t>在农村和城乡结合部新建必要的幼儿园</t>
  </si>
  <si>
    <t>贫困幼儿资助（万元）</t>
  </si>
  <si>
    <t>其他（万元）</t>
  </si>
  <si>
    <t>小计（万元）</t>
  </si>
  <si>
    <t>校舍维修、改扩建</t>
  </si>
  <si>
    <t xml:space="preserve">图书资料    </t>
  </si>
  <si>
    <t>设备价值（万元）</t>
  </si>
  <si>
    <t>合计</t>
  </si>
  <si>
    <t>农村</t>
  </si>
  <si>
    <t>县城</t>
  </si>
  <si>
    <t>城市</t>
  </si>
  <si>
    <t>金额 （万元）</t>
  </si>
  <si>
    <t>计划维修、改扩建面积（平方米）</t>
  </si>
  <si>
    <t>改扩建前面积（平方米）</t>
  </si>
  <si>
    <t>金额（万元）</t>
  </si>
  <si>
    <t>计划购置数（册）</t>
  </si>
  <si>
    <t>购置前（册）</t>
  </si>
  <si>
    <t>计划购置数（台件）</t>
  </si>
  <si>
    <t>购置前（台件）</t>
  </si>
  <si>
    <t>建筑面积（平方米）</t>
  </si>
  <si>
    <t>容纳幼儿人数（人）</t>
  </si>
  <si>
    <t>市（州）合计</t>
  </si>
  <si>
    <r>
      <rPr>
        <sz val="12"/>
        <rFont val="Times New Roman"/>
        <family val="1"/>
      </rPr>
      <t xml:space="preserve"> **</t>
    </r>
    <r>
      <rPr>
        <sz val="12"/>
        <rFont val="仿宋_GB2312"/>
        <family val="3"/>
        <charset val="134"/>
      </rPr>
      <t>市（州）本级小计</t>
    </r>
  </si>
  <si>
    <r>
      <rPr>
        <sz val="12"/>
        <rFont val="Times New Roman"/>
        <family val="1"/>
      </rPr>
      <t xml:space="preserve">                     </t>
    </r>
    <r>
      <rPr>
        <sz val="12"/>
        <rFont val="仿宋_GB2312"/>
        <family val="3"/>
        <charset val="134"/>
      </rPr>
      <t>其中：</t>
    </r>
  </si>
  <si>
    <t xml:space="preserve">               **幼儿园（市属）</t>
  </si>
  <si>
    <t xml:space="preserve">                              ……   </t>
  </si>
  <si>
    <r>
      <rPr>
        <sz val="12"/>
        <rFont val="Times New Roman"/>
        <family val="1"/>
      </rPr>
      <t xml:space="preserve">    **</t>
    </r>
    <r>
      <rPr>
        <sz val="12"/>
        <rFont val="仿宋_GB2312"/>
        <family val="3"/>
        <charset val="134"/>
      </rPr>
      <t>县（市、区）小计</t>
    </r>
  </si>
  <si>
    <t xml:space="preserve">               **幼儿园（县属）</t>
  </si>
  <si>
    <t xml:space="preserve">                              ……    </t>
  </si>
  <si>
    <t xml:space="preserve">                    ……</t>
  </si>
  <si>
    <t xml:space="preserve">    填表说明：1.本表填写支持公办幼儿园（包括教育部门办、其他部门办）情况，如有混合所有制幼儿园（公办民办混合体），也请填写本表，并在备注栏注明；</t>
  </si>
  <si>
    <t xml:space="preserve">              2.学校代码请填写教育事业统计代码；</t>
  </si>
  <si>
    <t xml:space="preserve">              3.根据幼儿园所在地，在农村、县城、城市对应项内填“1”，按市、县分级汇总；</t>
  </si>
  <si>
    <t xml:space="preserve">              4.设备指保教设备、玩教具、信息化网络设备、卫生消毒设备等；</t>
  </si>
  <si>
    <t xml:space="preserve">              5.校舍维修仅填写计划维修面积，改扩建需填写计划改扩建面积和改扩建前面积；</t>
  </si>
  <si>
    <t xml:space="preserve">              6.备注栏需要详细填写项目幼儿园的校舍改扩建、新建的主要内容,包括:建设内容（教学行政及幼儿生活用房等附属设施),建设面积、单位造价等。</t>
  </si>
  <si>
    <t xml:space="preserve">审核人：                     填报人：                       联系电话：                    填报日期：             </t>
  </si>
  <si>
    <t>附件3：</t>
  </si>
  <si>
    <t>××市（州、县市区）2019年学前教育发展资金支持民办幼儿园情况表</t>
  </si>
  <si>
    <t>按幼儿园所在地分（所）</t>
  </si>
  <si>
    <t>扩资金用途及项目安排</t>
  </si>
  <si>
    <t>合计        （万元）</t>
  </si>
  <si>
    <t>政府购买服务      （万元）</t>
  </si>
  <si>
    <t>奖励        （万元）</t>
  </si>
  <si>
    <t>贫困幼儿资助     （万元）</t>
  </si>
  <si>
    <t>其他      （万元）</t>
  </si>
  <si>
    <t>A</t>
  </si>
  <si>
    <t>B</t>
  </si>
  <si>
    <t>C</t>
  </si>
  <si>
    <t>D</t>
  </si>
  <si>
    <t>E</t>
  </si>
  <si>
    <t>F</t>
  </si>
  <si>
    <t xml:space="preserve">               **幼儿园</t>
  </si>
  <si>
    <t xml:space="preserve">     填表说明：1.本表填写支持民办幼儿园情况；</t>
  </si>
  <si>
    <t>2.学校代码请填写教育事业统计代码；</t>
  </si>
  <si>
    <t xml:space="preserve">              4.备注栏需要详细填写政府购买服务的项目、奖励目的等内容。</t>
  </si>
  <si>
    <t>扩大学前教育资源资金</t>
    <phoneticPr fontId="17" type="noConversion"/>
  </si>
  <si>
    <t>合计</t>
    <phoneticPr fontId="17" type="noConversion"/>
  </si>
  <si>
    <t>中央资金</t>
    <phoneticPr fontId="17" type="noConversion"/>
  </si>
  <si>
    <t>省级资金</t>
    <phoneticPr fontId="17" type="noConversion"/>
  </si>
  <si>
    <t>中央资金</t>
    <phoneticPr fontId="17" type="noConversion"/>
  </si>
  <si>
    <t>省级资金</t>
    <phoneticPr fontId="17" type="noConversion"/>
  </si>
  <si>
    <t>单位：万元</t>
    <phoneticPr fontId="17" type="noConversion"/>
  </si>
  <si>
    <t>小计</t>
    <phoneticPr fontId="17" type="noConversion"/>
  </si>
  <si>
    <t>追加深度贫困县和计划当年摘帽县家庭经济困难幼儿补助</t>
    <phoneticPr fontId="17" type="noConversion"/>
  </si>
  <si>
    <t>中央资金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</si>
</sst>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6"/>
      <name val="黑体"/>
      <family val="3"/>
      <charset val="134"/>
    </font>
    <font>
      <sz val="18"/>
      <name val="方正小标宋_GBK"/>
      <family val="4"/>
      <charset val="134"/>
    </font>
    <font>
      <sz val="16"/>
      <name val="仿宋"/>
      <family val="3"/>
      <charset val="134"/>
    </font>
    <font>
      <sz val="12"/>
      <color indexed="8"/>
      <name val="仿宋_GB2312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b/>
      <sz val="20"/>
      <name val="华文中宋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8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7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vertical="center"/>
    </xf>
    <xf numFmtId="176" fontId="1" fillId="0" borderId="0" xfId="2" applyNumberFormat="1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1" fillId="0" borderId="0" xfId="3" applyFill="1" applyAlignment="1">
      <alignment vertical="center"/>
    </xf>
    <xf numFmtId="0" fontId="1" fillId="2" borderId="0" xfId="3" applyFill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7" fontId="19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177" fontId="15" fillId="0" borderId="1" xfId="3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6" fillId="0" borderId="0" xfId="2" applyNumberFormat="1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8" fillId="0" borderId="6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31" xfId="1"/>
    <cellStyle name="常规_Sheet1" xfId="4"/>
    <cellStyle name="常规_Sheet1_附件2-4(1)" xfId="5"/>
    <cellStyle name="常规_附件2-4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3"/>
  <sheetViews>
    <sheetView zoomScale="115" zoomScaleNormal="115" workbookViewId="0">
      <selection activeCell="L4" sqref="L4"/>
    </sheetView>
  </sheetViews>
  <sheetFormatPr defaultColWidth="9" defaultRowHeight="14.25" x14ac:dyDescent="0.15"/>
  <cols>
    <col min="1" max="1" width="10.375" style="34" customWidth="1"/>
    <col min="2" max="2" width="13.125" style="35" customWidth="1"/>
    <col min="3" max="3" width="14.25" style="36" customWidth="1"/>
    <col min="4" max="4" width="15.375" style="36" customWidth="1"/>
    <col min="5" max="5" width="10.625" style="36" customWidth="1"/>
    <col min="6" max="8" width="9" style="34"/>
    <col min="9" max="9" width="12" style="31" customWidth="1"/>
    <col min="10" max="20" width="9" style="31"/>
    <col min="21" max="16384" width="9" style="34"/>
  </cols>
  <sheetData>
    <row r="1" spans="1:11" ht="21" customHeight="1" x14ac:dyDescent="0.15">
      <c r="A1" s="37" t="s">
        <v>0</v>
      </c>
      <c r="B1" s="38"/>
      <c r="C1" s="37"/>
      <c r="D1" s="37"/>
      <c r="E1" s="37"/>
      <c r="F1" s="31"/>
      <c r="G1" s="31"/>
      <c r="H1" s="31"/>
    </row>
    <row r="2" spans="1:11" ht="36.7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5.5" customHeight="1" x14ac:dyDescent="0.15">
      <c r="A3" s="53"/>
      <c r="B3" s="53"/>
      <c r="C3" s="53"/>
      <c r="D3" s="53"/>
      <c r="E3" s="53"/>
      <c r="F3" s="53"/>
      <c r="G3" s="55"/>
      <c r="H3" s="53"/>
      <c r="I3" s="53"/>
      <c r="J3" s="54" t="s">
        <v>252</v>
      </c>
      <c r="K3" s="53"/>
    </row>
    <row r="4" spans="1:11" ht="27" customHeight="1" x14ac:dyDescent="0.15">
      <c r="A4" s="58" t="s">
        <v>2</v>
      </c>
      <c r="B4" s="64" t="s">
        <v>3</v>
      </c>
      <c r="C4" s="64" t="s">
        <v>246</v>
      </c>
      <c r="D4" s="64"/>
      <c r="E4" s="64"/>
      <c r="F4" s="64"/>
      <c r="G4" s="64"/>
      <c r="H4" s="64"/>
      <c r="I4" s="64" t="s">
        <v>254</v>
      </c>
      <c r="J4" s="58" t="s">
        <v>247</v>
      </c>
      <c r="K4" s="58"/>
    </row>
    <row r="5" spans="1:11" ht="42.75" customHeight="1" x14ac:dyDescent="0.15">
      <c r="A5" s="58"/>
      <c r="B5" s="64"/>
      <c r="C5" s="42" t="s">
        <v>4</v>
      </c>
      <c r="D5" s="42" t="s">
        <v>5</v>
      </c>
      <c r="E5" s="64" t="s">
        <v>6</v>
      </c>
      <c r="F5" s="64"/>
      <c r="G5" s="64"/>
      <c r="H5" s="64"/>
      <c r="I5" s="64"/>
      <c r="J5" s="58"/>
      <c r="K5" s="58"/>
    </row>
    <row r="6" spans="1:11" ht="36" x14ac:dyDescent="0.15">
      <c r="A6" s="58"/>
      <c r="B6" s="64"/>
      <c r="C6" s="42" t="s">
        <v>255</v>
      </c>
      <c r="D6" s="42" t="s">
        <v>255</v>
      </c>
      <c r="E6" s="40" t="s">
        <v>253</v>
      </c>
      <c r="F6" s="40" t="s">
        <v>248</v>
      </c>
      <c r="G6" s="42" t="s">
        <v>7</v>
      </c>
      <c r="H6" s="40" t="s">
        <v>249</v>
      </c>
      <c r="I6" s="39" t="s">
        <v>248</v>
      </c>
      <c r="J6" s="39" t="s">
        <v>250</v>
      </c>
      <c r="K6" s="39" t="s">
        <v>251</v>
      </c>
    </row>
    <row r="7" spans="1:11" x14ac:dyDescent="0.15">
      <c r="A7" s="62" t="s">
        <v>8</v>
      </c>
      <c r="B7" s="63"/>
      <c r="C7" s="45">
        <f t="shared" ref="C7:K7" si="0">SUM(C8,C19,C30,C37,C51,C65,C77,C90,C96,C105,C120,C133,C140,C155)</f>
        <v>83200</v>
      </c>
      <c r="D7" s="45">
        <f t="shared" si="0"/>
        <v>67600</v>
      </c>
      <c r="E7" s="45">
        <f t="shared" si="0"/>
        <v>15600</v>
      </c>
      <c r="F7" s="45">
        <f t="shared" si="0"/>
        <v>11600</v>
      </c>
      <c r="G7" s="45">
        <f t="shared" ref="G7" si="1">SUM(G8,G19,G30,G37,G51,G65,G77,G90,G96,G105,G120,G133,G140,G155)</f>
        <v>4000</v>
      </c>
      <c r="H7" s="45">
        <f t="shared" si="0"/>
        <v>4000</v>
      </c>
      <c r="I7" s="45">
        <f t="shared" si="0"/>
        <v>1000</v>
      </c>
      <c r="J7" s="45">
        <f t="shared" si="0"/>
        <v>12600</v>
      </c>
      <c r="K7" s="45">
        <f t="shared" si="0"/>
        <v>4000</v>
      </c>
    </row>
    <row r="8" spans="1:11" s="31" customFormat="1" x14ac:dyDescent="0.15">
      <c r="A8" s="56" t="s">
        <v>9</v>
      </c>
      <c r="B8" s="46" t="s">
        <v>10</v>
      </c>
      <c r="C8" s="45">
        <f>SUM(C10:C18)</f>
        <v>6478</v>
      </c>
      <c r="D8" s="45">
        <f t="shared" ref="D8:K8" si="2">SUM(D10:D18)</f>
        <v>4920</v>
      </c>
      <c r="E8" s="45">
        <f t="shared" si="2"/>
        <v>1558</v>
      </c>
      <c r="F8" s="45">
        <f t="shared" si="2"/>
        <v>1158</v>
      </c>
      <c r="G8" s="45">
        <f t="shared" ref="G8" si="3">SUM(G10:G18)</f>
        <v>0</v>
      </c>
      <c r="H8" s="45">
        <f t="shared" si="2"/>
        <v>400</v>
      </c>
      <c r="I8" s="45">
        <f t="shared" si="2"/>
        <v>0</v>
      </c>
      <c r="J8" s="45">
        <f t="shared" si="2"/>
        <v>1158</v>
      </c>
      <c r="K8" s="45">
        <f t="shared" si="2"/>
        <v>400</v>
      </c>
    </row>
    <row r="9" spans="1:11" s="31" customFormat="1" ht="24" x14ac:dyDescent="0.15">
      <c r="A9" s="57"/>
      <c r="B9" s="46" t="s">
        <v>11</v>
      </c>
      <c r="C9" s="45">
        <f>SUM(C10:C16)</f>
        <v>4360</v>
      </c>
      <c r="D9" s="45">
        <f t="shared" ref="D9:K9" si="4">SUM(D10:D16)</f>
        <v>3222</v>
      </c>
      <c r="E9" s="45">
        <f t="shared" si="4"/>
        <v>1138</v>
      </c>
      <c r="F9" s="45">
        <f t="shared" si="4"/>
        <v>846</v>
      </c>
      <c r="G9" s="45">
        <f t="shared" ref="G9" si="5">SUM(G10:G16)</f>
        <v>0</v>
      </c>
      <c r="H9" s="45">
        <f t="shared" si="4"/>
        <v>292</v>
      </c>
      <c r="I9" s="45">
        <f t="shared" si="4"/>
        <v>0</v>
      </c>
      <c r="J9" s="45">
        <f t="shared" si="4"/>
        <v>846</v>
      </c>
      <c r="K9" s="45">
        <f t="shared" si="4"/>
        <v>292</v>
      </c>
    </row>
    <row r="10" spans="1:11" x14ac:dyDescent="0.15">
      <c r="A10" s="57"/>
      <c r="B10" s="41" t="s">
        <v>12</v>
      </c>
      <c r="C10" s="43">
        <v>723</v>
      </c>
      <c r="D10" s="47">
        <v>601</v>
      </c>
      <c r="E10" s="43">
        <v>122</v>
      </c>
      <c r="F10" s="43">
        <v>91</v>
      </c>
      <c r="G10" s="44"/>
      <c r="H10" s="43">
        <v>31</v>
      </c>
      <c r="I10" s="51">
        <v>0</v>
      </c>
      <c r="J10" s="51">
        <f>I10+F10</f>
        <v>91</v>
      </c>
      <c r="K10" s="52">
        <f>H10</f>
        <v>31</v>
      </c>
    </row>
    <row r="11" spans="1:11" x14ac:dyDescent="0.15">
      <c r="A11" s="57"/>
      <c r="B11" s="41" t="s">
        <v>13</v>
      </c>
      <c r="C11" s="43">
        <v>566</v>
      </c>
      <c r="D11" s="47">
        <v>395</v>
      </c>
      <c r="E11" s="43">
        <v>171</v>
      </c>
      <c r="F11" s="43">
        <v>127</v>
      </c>
      <c r="G11" s="44"/>
      <c r="H11" s="43">
        <v>44</v>
      </c>
      <c r="I11" s="51">
        <v>0</v>
      </c>
      <c r="J11" s="51">
        <f t="shared" ref="J11:J18" si="6">I11+F11</f>
        <v>127</v>
      </c>
      <c r="K11" s="52">
        <f t="shared" ref="K11:K18" si="7">H11</f>
        <v>44</v>
      </c>
    </row>
    <row r="12" spans="1:11" x14ac:dyDescent="0.15">
      <c r="A12" s="57"/>
      <c r="B12" s="41" t="s">
        <v>14</v>
      </c>
      <c r="C12" s="43">
        <v>674</v>
      </c>
      <c r="D12" s="47">
        <v>489</v>
      </c>
      <c r="E12" s="43">
        <v>185</v>
      </c>
      <c r="F12" s="43">
        <v>138</v>
      </c>
      <c r="G12" s="44"/>
      <c r="H12" s="43">
        <v>47</v>
      </c>
      <c r="I12" s="51">
        <v>0</v>
      </c>
      <c r="J12" s="51">
        <f t="shared" si="6"/>
        <v>138</v>
      </c>
      <c r="K12" s="52">
        <f t="shared" si="7"/>
        <v>47</v>
      </c>
    </row>
    <row r="13" spans="1:11" x14ac:dyDescent="0.15">
      <c r="A13" s="57"/>
      <c r="B13" s="41" t="s">
        <v>15</v>
      </c>
      <c r="C13" s="43">
        <v>502</v>
      </c>
      <c r="D13" s="47">
        <v>410</v>
      </c>
      <c r="E13" s="43">
        <v>92</v>
      </c>
      <c r="F13" s="43">
        <v>68</v>
      </c>
      <c r="G13" s="44"/>
      <c r="H13" s="43">
        <v>24</v>
      </c>
      <c r="I13" s="51">
        <v>0</v>
      </c>
      <c r="J13" s="51">
        <f t="shared" si="6"/>
        <v>68</v>
      </c>
      <c r="K13" s="52">
        <f t="shared" si="7"/>
        <v>24</v>
      </c>
    </row>
    <row r="14" spans="1:11" x14ac:dyDescent="0.15">
      <c r="A14" s="57"/>
      <c r="B14" s="41" t="s">
        <v>16</v>
      </c>
      <c r="C14" s="43">
        <v>527</v>
      </c>
      <c r="D14" s="47">
        <v>373</v>
      </c>
      <c r="E14" s="43">
        <v>154</v>
      </c>
      <c r="F14" s="43">
        <v>115</v>
      </c>
      <c r="G14" s="44"/>
      <c r="H14" s="43">
        <v>39</v>
      </c>
      <c r="I14" s="51">
        <v>0</v>
      </c>
      <c r="J14" s="51">
        <f t="shared" si="6"/>
        <v>115</v>
      </c>
      <c r="K14" s="52">
        <f t="shared" si="7"/>
        <v>39</v>
      </c>
    </row>
    <row r="15" spans="1:11" x14ac:dyDescent="0.15">
      <c r="A15" s="57"/>
      <c r="B15" s="41" t="s">
        <v>17</v>
      </c>
      <c r="C15" s="43">
        <v>834</v>
      </c>
      <c r="D15" s="47">
        <v>582</v>
      </c>
      <c r="E15" s="43">
        <v>252</v>
      </c>
      <c r="F15" s="43">
        <v>187</v>
      </c>
      <c r="G15" s="44"/>
      <c r="H15" s="43">
        <v>65</v>
      </c>
      <c r="I15" s="51">
        <v>0</v>
      </c>
      <c r="J15" s="51">
        <f t="shared" si="6"/>
        <v>187</v>
      </c>
      <c r="K15" s="52">
        <f t="shared" si="7"/>
        <v>65</v>
      </c>
    </row>
    <row r="16" spans="1:11" x14ac:dyDescent="0.15">
      <c r="A16" s="57"/>
      <c r="B16" s="41" t="s">
        <v>18</v>
      </c>
      <c r="C16" s="43">
        <v>534</v>
      </c>
      <c r="D16" s="47">
        <v>372</v>
      </c>
      <c r="E16" s="43">
        <v>162</v>
      </c>
      <c r="F16" s="43">
        <v>120</v>
      </c>
      <c r="G16" s="44"/>
      <c r="H16" s="43">
        <v>42</v>
      </c>
      <c r="I16" s="51">
        <v>0</v>
      </c>
      <c r="J16" s="51">
        <f t="shared" si="6"/>
        <v>120</v>
      </c>
      <c r="K16" s="52">
        <f t="shared" si="7"/>
        <v>42</v>
      </c>
    </row>
    <row r="17" spans="1:20" x14ac:dyDescent="0.15">
      <c r="A17" s="57"/>
      <c r="B17" s="41" t="s">
        <v>19</v>
      </c>
      <c r="C17" s="43">
        <v>1163</v>
      </c>
      <c r="D17" s="47">
        <v>953</v>
      </c>
      <c r="E17" s="43">
        <v>210</v>
      </c>
      <c r="F17" s="43">
        <v>156</v>
      </c>
      <c r="G17" s="44"/>
      <c r="H17" s="43">
        <v>54</v>
      </c>
      <c r="I17" s="51">
        <v>0</v>
      </c>
      <c r="J17" s="51">
        <f t="shared" si="6"/>
        <v>156</v>
      </c>
      <c r="K17" s="52">
        <f t="shared" si="7"/>
        <v>54</v>
      </c>
    </row>
    <row r="18" spans="1:20" x14ac:dyDescent="0.15">
      <c r="A18" s="57"/>
      <c r="B18" s="41" t="s">
        <v>20</v>
      </c>
      <c r="C18" s="43">
        <v>955</v>
      </c>
      <c r="D18" s="47">
        <v>745</v>
      </c>
      <c r="E18" s="43">
        <v>210</v>
      </c>
      <c r="F18" s="43">
        <v>156</v>
      </c>
      <c r="G18" s="44"/>
      <c r="H18" s="43">
        <v>54</v>
      </c>
      <c r="I18" s="51">
        <v>0</v>
      </c>
      <c r="J18" s="51">
        <f t="shared" si="6"/>
        <v>156</v>
      </c>
      <c r="K18" s="52">
        <f t="shared" si="7"/>
        <v>54</v>
      </c>
    </row>
    <row r="19" spans="1:20" s="32" customFormat="1" x14ac:dyDescent="0.15">
      <c r="A19" s="56" t="s">
        <v>21</v>
      </c>
      <c r="B19" s="48" t="s">
        <v>22</v>
      </c>
      <c r="C19" s="45">
        <f t="shared" ref="C19:K19" si="8">SUM(C21:C29)</f>
        <v>4980</v>
      </c>
      <c r="D19" s="45">
        <f t="shared" si="8"/>
        <v>3982</v>
      </c>
      <c r="E19" s="45">
        <f t="shared" si="8"/>
        <v>998</v>
      </c>
      <c r="F19" s="45">
        <f t="shared" si="8"/>
        <v>743</v>
      </c>
      <c r="G19" s="45">
        <f t="shared" ref="G19" si="9">SUM(G21:G29)</f>
        <v>0</v>
      </c>
      <c r="H19" s="45">
        <f t="shared" si="8"/>
        <v>255</v>
      </c>
      <c r="I19" s="45">
        <f t="shared" si="8"/>
        <v>0</v>
      </c>
      <c r="J19" s="45">
        <f t="shared" si="8"/>
        <v>743</v>
      </c>
      <c r="K19" s="45">
        <f t="shared" si="8"/>
        <v>255</v>
      </c>
      <c r="L19" s="31"/>
      <c r="M19" s="31"/>
      <c r="N19" s="31"/>
      <c r="O19" s="31"/>
      <c r="P19" s="31"/>
      <c r="Q19" s="31"/>
      <c r="R19" s="31"/>
      <c r="S19" s="31"/>
      <c r="T19" s="31"/>
    </row>
    <row r="20" spans="1:20" s="32" customFormat="1" ht="24" x14ac:dyDescent="0.15">
      <c r="A20" s="57"/>
      <c r="B20" s="46" t="s">
        <v>23</v>
      </c>
      <c r="C20" s="45">
        <f t="shared" ref="C20:K20" si="10">SUM(C21:C24)</f>
        <v>1836</v>
      </c>
      <c r="D20" s="45">
        <f t="shared" si="10"/>
        <v>1423</v>
      </c>
      <c r="E20" s="45">
        <f t="shared" si="10"/>
        <v>413</v>
      </c>
      <c r="F20" s="45">
        <f t="shared" si="10"/>
        <v>308</v>
      </c>
      <c r="G20" s="45">
        <f t="shared" ref="G20" si="11">SUM(G21:G24)</f>
        <v>0</v>
      </c>
      <c r="H20" s="45">
        <f t="shared" si="10"/>
        <v>105</v>
      </c>
      <c r="I20" s="45">
        <f t="shared" si="10"/>
        <v>0</v>
      </c>
      <c r="J20" s="45">
        <f t="shared" si="10"/>
        <v>308</v>
      </c>
      <c r="K20" s="45">
        <f t="shared" si="10"/>
        <v>105</v>
      </c>
      <c r="L20" s="31"/>
      <c r="M20" s="31"/>
      <c r="N20" s="31"/>
      <c r="O20" s="31"/>
      <c r="P20" s="31"/>
      <c r="Q20" s="31"/>
      <c r="R20" s="31"/>
      <c r="S20" s="31"/>
      <c r="T20" s="31"/>
    </row>
    <row r="21" spans="1:20" x14ac:dyDescent="0.15">
      <c r="A21" s="57"/>
      <c r="B21" s="41" t="s">
        <v>24</v>
      </c>
      <c r="C21" s="43">
        <v>433</v>
      </c>
      <c r="D21" s="47">
        <v>266</v>
      </c>
      <c r="E21" s="43">
        <v>167</v>
      </c>
      <c r="F21" s="43">
        <v>124</v>
      </c>
      <c r="G21" s="44"/>
      <c r="H21" s="43">
        <v>43</v>
      </c>
      <c r="I21" s="51">
        <v>0</v>
      </c>
      <c r="J21" s="51">
        <f t="shared" ref="J21:J29" si="12">I21+F21</f>
        <v>124</v>
      </c>
      <c r="K21" s="52">
        <f t="shared" ref="K21:K29" si="13">H21</f>
        <v>43</v>
      </c>
    </row>
    <row r="22" spans="1:20" x14ac:dyDescent="0.15">
      <c r="A22" s="57"/>
      <c r="B22" s="41" t="s">
        <v>25</v>
      </c>
      <c r="C22" s="43">
        <v>483</v>
      </c>
      <c r="D22" s="47">
        <v>396</v>
      </c>
      <c r="E22" s="43">
        <v>87</v>
      </c>
      <c r="F22" s="43">
        <v>65</v>
      </c>
      <c r="G22" s="44"/>
      <c r="H22" s="43">
        <v>22</v>
      </c>
      <c r="I22" s="51">
        <v>0</v>
      </c>
      <c r="J22" s="51">
        <f t="shared" si="12"/>
        <v>65</v>
      </c>
      <c r="K22" s="52">
        <f t="shared" si="13"/>
        <v>22</v>
      </c>
    </row>
    <row r="23" spans="1:20" x14ac:dyDescent="0.15">
      <c r="A23" s="57"/>
      <c r="B23" s="41" t="s">
        <v>26</v>
      </c>
      <c r="C23" s="43">
        <v>487</v>
      </c>
      <c r="D23" s="47">
        <v>396</v>
      </c>
      <c r="E23" s="43">
        <v>91</v>
      </c>
      <c r="F23" s="43">
        <v>68</v>
      </c>
      <c r="G23" s="44"/>
      <c r="H23" s="43">
        <v>23</v>
      </c>
      <c r="I23" s="51">
        <v>0</v>
      </c>
      <c r="J23" s="51">
        <f t="shared" si="12"/>
        <v>68</v>
      </c>
      <c r="K23" s="52">
        <f t="shared" si="13"/>
        <v>23</v>
      </c>
    </row>
    <row r="24" spans="1:20" x14ac:dyDescent="0.15">
      <c r="A24" s="57"/>
      <c r="B24" s="41" t="s">
        <v>27</v>
      </c>
      <c r="C24" s="43">
        <v>433</v>
      </c>
      <c r="D24" s="47">
        <v>365</v>
      </c>
      <c r="E24" s="43">
        <v>68</v>
      </c>
      <c r="F24" s="43">
        <v>51</v>
      </c>
      <c r="G24" s="44"/>
      <c r="H24" s="43">
        <v>17</v>
      </c>
      <c r="I24" s="51">
        <v>0</v>
      </c>
      <c r="J24" s="51">
        <f t="shared" si="12"/>
        <v>51</v>
      </c>
      <c r="K24" s="52">
        <f t="shared" si="13"/>
        <v>17</v>
      </c>
    </row>
    <row r="25" spans="1:20" x14ac:dyDescent="0.15">
      <c r="A25" s="57"/>
      <c r="B25" s="41" t="s">
        <v>28</v>
      </c>
      <c r="C25" s="43">
        <v>377</v>
      </c>
      <c r="D25" s="47">
        <v>313</v>
      </c>
      <c r="E25" s="43">
        <v>64</v>
      </c>
      <c r="F25" s="43">
        <v>48</v>
      </c>
      <c r="G25" s="44"/>
      <c r="H25" s="43">
        <v>16</v>
      </c>
      <c r="I25" s="51">
        <v>0</v>
      </c>
      <c r="J25" s="51">
        <f t="shared" si="12"/>
        <v>48</v>
      </c>
      <c r="K25" s="52">
        <f t="shared" si="13"/>
        <v>16</v>
      </c>
    </row>
    <row r="26" spans="1:20" x14ac:dyDescent="0.15">
      <c r="A26" s="57"/>
      <c r="B26" s="41" t="s">
        <v>29</v>
      </c>
      <c r="C26" s="43">
        <v>1001</v>
      </c>
      <c r="D26" s="47">
        <v>731</v>
      </c>
      <c r="E26" s="43">
        <v>270</v>
      </c>
      <c r="F26" s="43">
        <v>201</v>
      </c>
      <c r="G26" s="44"/>
      <c r="H26" s="43">
        <v>69</v>
      </c>
      <c r="I26" s="51">
        <v>0</v>
      </c>
      <c r="J26" s="51">
        <f t="shared" si="12"/>
        <v>201</v>
      </c>
      <c r="K26" s="52">
        <f t="shared" si="13"/>
        <v>69</v>
      </c>
    </row>
    <row r="27" spans="1:20" x14ac:dyDescent="0.15">
      <c r="A27" s="57"/>
      <c r="B27" s="41" t="s">
        <v>30</v>
      </c>
      <c r="C27" s="43">
        <v>652</v>
      </c>
      <c r="D27" s="47">
        <v>614</v>
      </c>
      <c r="E27" s="43">
        <v>38</v>
      </c>
      <c r="F27" s="43">
        <v>28</v>
      </c>
      <c r="G27" s="44"/>
      <c r="H27" s="43">
        <v>10</v>
      </c>
      <c r="I27" s="51">
        <v>0</v>
      </c>
      <c r="J27" s="51">
        <f t="shared" si="12"/>
        <v>28</v>
      </c>
      <c r="K27" s="52">
        <f t="shared" si="13"/>
        <v>10</v>
      </c>
    </row>
    <row r="28" spans="1:20" x14ac:dyDescent="0.15">
      <c r="A28" s="57"/>
      <c r="B28" s="41" t="s">
        <v>31</v>
      </c>
      <c r="C28" s="43">
        <v>673</v>
      </c>
      <c r="D28" s="47">
        <v>604</v>
      </c>
      <c r="E28" s="43">
        <v>69</v>
      </c>
      <c r="F28" s="43">
        <v>51</v>
      </c>
      <c r="G28" s="44"/>
      <c r="H28" s="43">
        <v>18</v>
      </c>
      <c r="I28" s="51">
        <v>0</v>
      </c>
      <c r="J28" s="51">
        <f t="shared" si="12"/>
        <v>51</v>
      </c>
      <c r="K28" s="52">
        <f t="shared" si="13"/>
        <v>18</v>
      </c>
    </row>
    <row r="29" spans="1:20" x14ac:dyDescent="0.15">
      <c r="A29" s="57"/>
      <c r="B29" s="41" t="s">
        <v>32</v>
      </c>
      <c r="C29" s="43">
        <v>441</v>
      </c>
      <c r="D29" s="47">
        <v>297</v>
      </c>
      <c r="E29" s="43">
        <v>144</v>
      </c>
      <c r="F29" s="43">
        <v>107</v>
      </c>
      <c r="G29" s="44"/>
      <c r="H29" s="43">
        <v>37</v>
      </c>
      <c r="I29" s="51">
        <v>0</v>
      </c>
      <c r="J29" s="51">
        <f t="shared" si="12"/>
        <v>107</v>
      </c>
      <c r="K29" s="52">
        <f t="shared" si="13"/>
        <v>37</v>
      </c>
    </row>
    <row r="30" spans="1:20" s="32" customFormat="1" x14ac:dyDescent="0.15">
      <c r="A30" s="56" t="s">
        <v>33</v>
      </c>
      <c r="B30" s="48" t="s">
        <v>34</v>
      </c>
      <c r="C30" s="45">
        <f t="shared" ref="C30:K30" si="14">SUM(C32:C36)</f>
        <v>3319</v>
      </c>
      <c r="D30" s="45">
        <f t="shared" si="14"/>
        <v>2836</v>
      </c>
      <c r="E30" s="45">
        <f t="shared" si="14"/>
        <v>483</v>
      </c>
      <c r="F30" s="45">
        <f t="shared" si="14"/>
        <v>359</v>
      </c>
      <c r="G30" s="45">
        <f t="shared" ref="G30" si="15">SUM(G32:G36)</f>
        <v>0</v>
      </c>
      <c r="H30" s="45">
        <f t="shared" si="14"/>
        <v>124</v>
      </c>
      <c r="I30" s="45">
        <f t="shared" si="14"/>
        <v>0</v>
      </c>
      <c r="J30" s="45">
        <f t="shared" si="14"/>
        <v>359</v>
      </c>
      <c r="K30" s="45">
        <f t="shared" si="14"/>
        <v>124</v>
      </c>
      <c r="L30" s="31"/>
      <c r="M30" s="31"/>
      <c r="N30" s="31"/>
      <c r="O30" s="31"/>
      <c r="P30" s="31"/>
      <c r="Q30" s="31"/>
      <c r="R30" s="31"/>
      <c r="S30" s="31"/>
      <c r="T30" s="31"/>
    </row>
    <row r="31" spans="1:20" s="32" customFormat="1" ht="24" x14ac:dyDescent="0.15">
      <c r="A31" s="57"/>
      <c r="B31" s="46" t="s">
        <v>35</v>
      </c>
      <c r="C31" s="45">
        <f t="shared" ref="C31:K31" si="16">SUM(C32:C33)</f>
        <v>1427</v>
      </c>
      <c r="D31" s="45">
        <f t="shared" si="16"/>
        <v>1241</v>
      </c>
      <c r="E31" s="45">
        <f t="shared" si="16"/>
        <v>186</v>
      </c>
      <c r="F31" s="45">
        <f t="shared" si="16"/>
        <v>138</v>
      </c>
      <c r="G31" s="45">
        <f t="shared" ref="G31" si="17">SUM(G32:G33)</f>
        <v>0</v>
      </c>
      <c r="H31" s="45">
        <f t="shared" si="16"/>
        <v>48</v>
      </c>
      <c r="I31" s="45">
        <f t="shared" si="16"/>
        <v>0</v>
      </c>
      <c r="J31" s="45">
        <f t="shared" si="16"/>
        <v>138</v>
      </c>
      <c r="K31" s="45">
        <f t="shared" si="16"/>
        <v>48</v>
      </c>
      <c r="L31" s="31"/>
      <c r="M31" s="31"/>
      <c r="N31" s="31"/>
      <c r="O31" s="31"/>
      <c r="P31" s="31"/>
      <c r="Q31" s="31"/>
      <c r="R31" s="31"/>
      <c r="S31" s="31"/>
      <c r="T31" s="31"/>
    </row>
    <row r="32" spans="1:20" x14ac:dyDescent="0.15">
      <c r="A32" s="57"/>
      <c r="B32" s="41" t="s">
        <v>36</v>
      </c>
      <c r="C32" s="43">
        <v>795</v>
      </c>
      <c r="D32" s="47">
        <v>702</v>
      </c>
      <c r="E32" s="43">
        <v>93</v>
      </c>
      <c r="F32" s="43">
        <v>69</v>
      </c>
      <c r="G32" s="44"/>
      <c r="H32" s="43">
        <v>24</v>
      </c>
      <c r="I32" s="51">
        <v>0</v>
      </c>
      <c r="J32" s="51">
        <f t="shared" ref="J32:J36" si="18">I32+F32</f>
        <v>69</v>
      </c>
      <c r="K32" s="52">
        <f t="shared" ref="K32:K36" si="19">H32</f>
        <v>24</v>
      </c>
    </row>
    <row r="33" spans="1:20" x14ac:dyDescent="0.15">
      <c r="A33" s="57"/>
      <c r="B33" s="41" t="s">
        <v>37</v>
      </c>
      <c r="C33" s="43">
        <v>632</v>
      </c>
      <c r="D33" s="47">
        <v>539</v>
      </c>
      <c r="E33" s="43">
        <v>93</v>
      </c>
      <c r="F33" s="43">
        <v>69</v>
      </c>
      <c r="G33" s="44"/>
      <c r="H33" s="43">
        <v>24</v>
      </c>
      <c r="I33" s="51">
        <v>0</v>
      </c>
      <c r="J33" s="51">
        <f t="shared" si="18"/>
        <v>69</v>
      </c>
      <c r="K33" s="52">
        <f t="shared" si="19"/>
        <v>24</v>
      </c>
    </row>
    <row r="34" spans="1:20" x14ac:dyDescent="0.15">
      <c r="A34" s="57"/>
      <c r="B34" s="41" t="s">
        <v>38</v>
      </c>
      <c r="C34" s="43">
        <v>770</v>
      </c>
      <c r="D34" s="47">
        <v>687</v>
      </c>
      <c r="E34" s="43">
        <v>83</v>
      </c>
      <c r="F34" s="43">
        <v>62</v>
      </c>
      <c r="G34" s="44"/>
      <c r="H34" s="43">
        <v>21</v>
      </c>
      <c r="I34" s="51">
        <v>0</v>
      </c>
      <c r="J34" s="51">
        <f t="shared" si="18"/>
        <v>62</v>
      </c>
      <c r="K34" s="52">
        <f t="shared" si="19"/>
        <v>21</v>
      </c>
    </row>
    <row r="35" spans="1:20" x14ac:dyDescent="0.15">
      <c r="A35" s="57"/>
      <c r="B35" s="41" t="s">
        <v>39</v>
      </c>
      <c r="C35" s="43">
        <v>759</v>
      </c>
      <c r="D35" s="47">
        <v>694</v>
      </c>
      <c r="E35" s="43">
        <v>65</v>
      </c>
      <c r="F35" s="43">
        <v>48</v>
      </c>
      <c r="G35" s="44"/>
      <c r="H35" s="43">
        <v>17</v>
      </c>
      <c r="I35" s="51">
        <v>0</v>
      </c>
      <c r="J35" s="51">
        <f t="shared" si="18"/>
        <v>48</v>
      </c>
      <c r="K35" s="52">
        <f t="shared" si="19"/>
        <v>17</v>
      </c>
    </row>
    <row r="36" spans="1:20" x14ac:dyDescent="0.15">
      <c r="A36" s="57"/>
      <c r="B36" s="41" t="s">
        <v>40</v>
      </c>
      <c r="C36" s="43">
        <v>363</v>
      </c>
      <c r="D36" s="47">
        <v>214</v>
      </c>
      <c r="E36" s="43">
        <v>149</v>
      </c>
      <c r="F36" s="43">
        <v>111</v>
      </c>
      <c r="G36" s="44"/>
      <c r="H36" s="43">
        <v>38</v>
      </c>
      <c r="I36" s="51">
        <v>0</v>
      </c>
      <c r="J36" s="51">
        <f t="shared" si="18"/>
        <v>111</v>
      </c>
      <c r="K36" s="52">
        <f t="shared" si="19"/>
        <v>38</v>
      </c>
    </row>
    <row r="37" spans="1:20" s="32" customFormat="1" x14ac:dyDescent="0.15">
      <c r="A37" s="56" t="s">
        <v>41</v>
      </c>
      <c r="B37" s="48" t="s">
        <v>42</v>
      </c>
      <c r="C37" s="45">
        <f t="shared" ref="C37:K37" si="20">SUM(C39:C50)</f>
        <v>8604</v>
      </c>
      <c r="D37" s="45">
        <f t="shared" si="20"/>
        <v>6902</v>
      </c>
      <c r="E37" s="45">
        <f t="shared" si="20"/>
        <v>1702</v>
      </c>
      <c r="F37" s="45">
        <f t="shared" si="20"/>
        <v>1266</v>
      </c>
      <c r="G37" s="45">
        <f t="shared" ref="G37" si="21">SUM(G39:G50)</f>
        <v>0</v>
      </c>
      <c r="H37" s="45">
        <f t="shared" si="20"/>
        <v>436</v>
      </c>
      <c r="I37" s="45">
        <f t="shared" si="20"/>
        <v>0</v>
      </c>
      <c r="J37" s="45">
        <f t="shared" si="20"/>
        <v>1266</v>
      </c>
      <c r="K37" s="45">
        <f t="shared" si="20"/>
        <v>436</v>
      </c>
      <c r="L37" s="31"/>
      <c r="M37" s="31"/>
      <c r="N37" s="31"/>
      <c r="O37" s="31"/>
      <c r="P37" s="31"/>
      <c r="Q37" s="31"/>
      <c r="R37" s="31"/>
      <c r="S37" s="31"/>
      <c r="T37" s="31"/>
    </row>
    <row r="38" spans="1:20" s="32" customFormat="1" ht="24" x14ac:dyDescent="0.15">
      <c r="A38" s="57"/>
      <c r="B38" s="46" t="s">
        <v>43</v>
      </c>
      <c r="C38" s="45">
        <f t="shared" ref="C38:K38" si="22">SUM(C39:C43)</f>
        <v>2643</v>
      </c>
      <c r="D38" s="45">
        <f t="shared" si="22"/>
        <v>1846</v>
      </c>
      <c r="E38" s="45">
        <f t="shared" si="22"/>
        <v>797</v>
      </c>
      <c r="F38" s="45">
        <f t="shared" si="22"/>
        <v>593</v>
      </c>
      <c r="G38" s="45">
        <f t="shared" ref="G38" si="23">SUM(G39:G43)</f>
        <v>0</v>
      </c>
      <c r="H38" s="45">
        <f t="shared" si="22"/>
        <v>204</v>
      </c>
      <c r="I38" s="45">
        <f t="shared" si="22"/>
        <v>0</v>
      </c>
      <c r="J38" s="45">
        <f t="shared" si="22"/>
        <v>593</v>
      </c>
      <c r="K38" s="45">
        <f t="shared" si="22"/>
        <v>204</v>
      </c>
      <c r="L38" s="31"/>
      <c r="M38" s="31"/>
      <c r="N38" s="31"/>
      <c r="O38" s="31"/>
      <c r="P38" s="31"/>
      <c r="Q38" s="31"/>
      <c r="R38" s="31"/>
      <c r="S38" s="31"/>
      <c r="T38" s="31"/>
    </row>
    <row r="39" spans="1:20" x14ac:dyDescent="0.15">
      <c r="A39" s="57"/>
      <c r="B39" s="41" t="s">
        <v>44</v>
      </c>
      <c r="C39" s="43">
        <v>203</v>
      </c>
      <c r="D39" s="47">
        <v>142</v>
      </c>
      <c r="E39" s="43">
        <v>61</v>
      </c>
      <c r="F39" s="43">
        <v>45</v>
      </c>
      <c r="G39" s="44"/>
      <c r="H39" s="43">
        <v>16</v>
      </c>
      <c r="I39" s="51">
        <v>0</v>
      </c>
      <c r="J39" s="51">
        <f t="shared" ref="J39:J50" si="24">I39+F39</f>
        <v>45</v>
      </c>
      <c r="K39" s="52">
        <f t="shared" ref="K39:K50" si="25">H39</f>
        <v>16</v>
      </c>
    </row>
    <row r="40" spans="1:20" x14ac:dyDescent="0.15">
      <c r="A40" s="57"/>
      <c r="B40" s="41" t="s">
        <v>45</v>
      </c>
      <c r="C40" s="43">
        <v>675</v>
      </c>
      <c r="D40" s="47">
        <v>371</v>
      </c>
      <c r="E40" s="43">
        <v>304</v>
      </c>
      <c r="F40" s="43">
        <v>226</v>
      </c>
      <c r="G40" s="44"/>
      <c r="H40" s="43">
        <v>78</v>
      </c>
      <c r="I40" s="51">
        <v>0</v>
      </c>
      <c r="J40" s="51">
        <f t="shared" si="24"/>
        <v>226</v>
      </c>
      <c r="K40" s="52">
        <f t="shared" si="25"/>
        <v>78</v>
      </c>
    </row>
    <row r="41" spans="1:20" x14ac:dyDescent="0.15">
      <c r="A41" s="57"/>
      <c r="B41" s="41" t="s">
        <v>46</v>
      </c>
      <c r="C41" s="43">
        <v>544</v>
      </c>
      <c r="D41" s="47">
        <v>453</v>
      </c>
      <c r="E41" s="43">
        <v>91</v>
      </c>
      <c r="F41" s="43">
        <v>68</v>
      </c>
      <c r="G41" s="44"/>
      <c r="H41" s="43">
        <v>23</v>
      </c>
      <c r="I41" s="51">
        <v>0</v>
      </c>
      <c r="J41" s="51">
        <f t="shared" si="24"/>
        <v>68</v>
      </c>
      <c r="K41" s="52">
        <f t="shared" si="25"/>
        <v>23</v>
      </c>
    </row>
    <row r="42" spans="1:20" x14ac:dyDescent="0.15">
      <c r="A42" s="57"/>
      <c r="B42" s="41" t="s">
        <v>47</v>
      </c>
      <c r="C42" s="43">
        <v>515</v>
      </c>
      <c r="D42" s="47">
        <v>359</v>
      </c>
      <c r="E42" s="43">
        <v>156</v>
      </c>
      <c r="F42" s="43">
        <v>116</v>
      </c>
      <c r="G42" s="44"/>
      <c r="H42" s="43">
        <v>40</v>
      </c>
      <c r="I42" s="51">
        <v>0</v>
      </c>
      <c r="J42" s="51">
        <f t="shared" si="24"/>
        <v>116</v>
      </c>
      <c r="K42" s="52">
        <f t="shared" si="25"/>
        <v>40</v>
      </c>
    </row>
    <row r="43" spans="1:20" x14ac:dyDescent="0.15">
      <c r="A43" s="57"/>
      <c r="B43" s="41" t="s">
        <v>48</v>
      </c>
      <c r="C43" s="43">
        <v>706</v>
      </c>
      <c r="D43" s="47">
        <v>521</v>
      </c>
      <c r="E43" s="43">
        <v>185</v>
      </c>
      <c r="F43" s="43">
        <v>138</v>
      </c>
      <c r="G43" s="44"/>
      <c r="H43" s="43">
        <v>47</v>
      </c>
      <c r="I43" s="51">
        <v>0</v>
      </c>
      <c r="J43" s="51">
        <f t="shared" si="24"/>
        <v>138</v>
      </c>
      <c r="K43" s="52">
        <f t="shared" si="25"/>
        <v>47</v>
      </c>
    </row>
    <row r="44" spans="1:20" x14ac:dyDescent="0.15">
      <c r="A44" s="57"/>
      <c r="B44" s="50" t="s">
        <v>49</v>
      </c>
      <c r="C44" s="43">
        <v>808</v>
      </c>
      <c r="D44" s="47">
        <v>688</v>
      </c>
      <c r="E44" s="43">
        <v>120</v>
      </c>
      <c r="F44" s="43">
        <v>89</v>
      </c>
      <c r="G44" s="44"/>
      <c r="H44" s="43">
        <v>31</v>
      </c>
      <c r="I44" s="51">
        <v>0</v>
      </c>
      <c r="J44" s="51">
        <f t="shared" si="24"/>
        <v>89</v>
      </c>
      <c r="K44" s="52">
        <f t="shared" si="25"/>
        <v>31</v>
      </c>
    </row>
    <row r="45" spans="1:20" x14ac:dyDescent="0.15">
      <c r="A45" s="57"/>
      <c r="B45" s="50" t="s">
        <v>50</v>
      </c>
      <c r="C45" s="43">
        <v>849</v>
      </c>
      <c r="D45" s="47">
        <v>770</v>
      </c>
      <c r="E45" s="43">
        <v>79</v>
      </c>
      <c r="F45" s="43">
        <v>59</v>
      </c>
      <c r="G45" s="44"/>
      <c r="H45" s="43">
        <v>20</v>
      </c>
      <c r="I45" s="51">
        <v>0</v>
      </c>
      <c r="J45" s="51">
        <f t="shared" si="24"/>
        <v>59</v>
      </c>
      <c r="K45" s="52">
        <f t="shared" si="25"/>
        <v>20</v>
      </c>
    </row>
    <row r="46" spans="1:20" s="32" customFormat="1" x14ac:dyDescent="0.15">
      <c r="A46" s="57"/>
      <c r="B46" s="50" t="s">
        <v>51</v>
      </c>
      <c r="C46" s="43">
        <v>511</v>
      </c>
      <c r="D46" s="47">
        <v>396</v>
      </c>
      <c r="E46" s="43">
        <v>115</v>
      </c>
      <c r="F46" s="43">
        <v>86</v>
      </c>
      <c r="G46" s="47"/>
      <c r="H46" s="43">
        <v>29</v>
      </c>
      <c r="I46" s="51">
        <v>0</v>
      </c>
      <c r="J46" s="51">
        <f t="shared" si="24"/>
        <v>86</v>
      </c>
      <c r="K46" s="52">
        <f t="shared" si="25"/>
        <v>29</v>
      </c>
      <c r="L46" s="31"/>
      <c r="M46" s="31"/>
      <c r="N46" s="31"/>
      <c r="O46" s="31"/>
      <c r="P46" s="31"/>
      <c r="Q46" s="31"/>
      <c r="R46" s="31"/>
      <c r="S46" s="31"/>
      <c r="T46" s="31"/>
    </row>
    <row r="47" spans="1:20" s="32" customFormat="1" x14ac:dyDescent="0.15">
      <c r="A47" s="57"/>
      <c r="B47" s="50" t="s">
        <v>52</v>
      </c>
      <c r="C47" s="43">
        <v>809</v>
      </c>
      <c r="D47" s="47">
        <v>626</v>
      </c>
      <c r="E47" s="43">
        <v>183</v>
      </c>
      <c r="F47" s="43">
        <v>136</v>
      </c>
      <c r="G47" s="44"/>
      <c r="H47" s="43">
        <v>47</v>
      </c>
      <c r="I47" s="51">
        <v>0</v>
      </c>
      <c r="J47" s="51">
        <f t="shared" si="24"/>
        <v>136</v>
      </c>
      <c r="K47" s="52">
        <f t="shared" si="25"/>
        <v>47</v>
      </c>
      <c r="L47" s="31"/>
      <c r="M47" s="31"/>
      <c r="N47" s="31"/>
      <c r="O47" s="31"/>
      <c r="P47" s="31"/>
      <c r="Q47" s="31"/>
      <c r="R47" s="31"/>
      <c r="S47" s="31"/>
      <c r="T47" s="31"/>
    </row>
    <row r="48" spans="1:20" x14ac:dyDescent="0.15">
      <c r="A48" s="57"/>
      <c r="B48" s="50" t="s">
        <v>53</v>
      </c>
      <c r="C48" s="43">
        <v>840</v>
      </c>
      <c r="D48" s="47">
        <v>709</v>
      </c>
      <c r="E48" s="43">
        <v>131</v>
      </c>
      <c r="F48" s="43">
        <v>97</v>
      </c>
      <c r="G48" s="44"/>
      <c r="H48" s="43">
        <v>34</v>
      </c>
      <c r="I48" s="51">
        <v>0</v>
      </c>
      <c r="J48" s="51">
        <f t="shared" si="24"/>
        <v>97</v>
      </c>
      <c r="K48" s="52">
        <f t="shared" si="25"/>
        <v>34</v>
      </c>
    </row>
    <row r="49" spans="1:20" x14ac:dyDescent="0.15">
      <c r="A49" s="57"/>
      <c r="B49" s="50" t="s">
        <v>54</v>
      </c>
      <c r="C49" s="43">
        <v>892</v>
      </c>
      <c r="D49" s="47">
        <v>846</v>
      </c>
      <c r="E49" s="43">
        <v>46</v>
      </c>
      <c r="F49" s="43">
        <v>34</v>
      </c>
      <c r="G49" s="44"/>
      <c r="H49" s="43">
        <v>12</v>
      </c>
      <c r="I49" s="51">
        <v>0</v>
      </c>
      <c r="J49" s="51">
        <f t="shared" si="24"/>
        <v>34</v>
      </c>
      <c r="K49" s="52">
        <f t="shared" si="25"/>
        <v>12</v>
      </c>
    </row>
    <row r="50" spans="1:20" x14ac:dyDescent="0.15">
      <c r="A50" s="57"/>
      <c r="B50" s="41" t="s">
        <v>55</v>
      </c>
      <c r="C50" s="43">
        <v>1252</v>
      </c>
      <c r="D50" s="47">
        <v>1021</v>
      </c>
      <c r="E50" s="43">
        <v>231</v>
      </c>
      <c r="F50" s="43">
        <v>172</v>
      </c>
      <c r="G50" s="44"/>
      <c r="H50" s="43">
        <v>59</v>
      </c>
      <c r="I50" s="51">
        <v>0</v>
      </c>
      <c r="J50" s="51">
        <f t="shared" si="24"/>
        <v>172</v>
      </c>
      <c r="K50" s="52">
        <f t="shared" si="25"/>
        <v>59</v>
      </c>
    </row>
    <row r="51" spans="1:20" x14ac:dyDescent="0.15">
      <c r="A51" s="56" t="s">
        <v>56</v>
      </c>
      <c r="B51" s="48" t="s">
        <v>57</v>
      </c>
      <c r="C51" s="49">
        <f t="shared" ref="C51:K51" si="26">SUM(C53:C64)</f>
        <v>8470</v>
      </c>
      <c r="D51" s="49">
        <f t="shared" si="26"/>
        <v>7045</v>
      </c>
      <c r="E51" s="49">
        <f t="shared" si="26"/>
        <v>1425</v>
      </c>
      <c r="F51" s="49">
        <f t="shared" si="26"/>
        <v>1059</v>
      </c>
      <c r="G51" s="49">
        <f t="shared" ref="G51" si="27">SUM(G53:G64)</f>
        <v>259</v>
      </c>
      <c r="H51" s="49">
        <f t="shared" si="26"/>
        <v>366</v>
      </c>
      <c r="I51" s="49">
        <f t="shared" si="26"/>
        <v>297</v>
      </c>
      <c r="J51" s="49">
        <f t="shared" si="26"/>
        <v>1356</v>
      </c>
      <c r="K51" s="49">
        <f t="shared" si="26"/>
        <v>366</v>
      </c>
    </row>
    <row r="52" spans="1:20" ht="24" x14ac:dyDescent="0.15">
      <c r="A52" s="57"/>
      <c r="B52" s="46" t="s">
        <v>58</v>
      </c>
      <c r="C52" s="49">
        <f t="shared" ref="C52:K52" si="28">SUM(C53:C55)</f>
        <v>1643</v>
      </c>
      <c r="D52" s="49">
        <f t="shared" si="28"/>
        <v>1263</v>
      </c>
      <c r="E52" s="49">
        <f t="shared" si="28"/>
        <v>380</v>
      </c>
      <c r="F52" s="49">
        <f t="shared" si="28"/>
        <v>282</v>
      </c>
      <c r="G52" s="49">
        <f t="shared" ref="G52" si="29">SUM(G53:G55)</f>
        <v>0</v>
      </c>
      <c r="H52" s="49">
        <f t="shared" si="28"/>
        <v>98</v>
      </c>
      <c r="I52" s="49">
        <f t="shared" si="28"/>
        <v>0</v>
      </c>
      <c r="J52" s="49">
        <f t="shared" si="28"/>
        <v>282</v>
      </c>
      <c r="K52" s="49">
        <f t="shared" si="28"/>
        <v>98</v>
      </c>
    </row>
    <row r="53" spans="1:20" x14ac:dyDescent="0.15">
      <c r="A53" s="57"/>
      <c r="B53" s="50" t="s">
        <v>59</v>
      </c>
      <c r="C53" s="43">
        <v>562</v>
      </c>
      <c r="D53" s="47">
        <v>425</v>
      </c>
      <c r="E53" s="43">
        <v>137</v>
      </c>
      <c r="F53" s="43">
        <v>102</v>
      </c>
      <c r="G53" s="44"/>
      <c r="H53" s="43">
        <v>35</v>
      </c>
      <c r="I53" s="51">
        <v>0</v>
      </c>
      <c r="J53" s="51">
        <f t="shared" ref="J53:J64" si="30">I53+F53</f>
        <v>102</v>
      </c>
      <c r="K53" s="52">
        <f t="shared" ref="K53:K64" si="31">H53</f>
        <v>35</v>
      </c>
    </row>
    <row r="54" spans="1:20" x14ac:dyDescent="0.15">
      <c r="A54" s="57"/>
      <c r="B54" s="50" t="s">
        <v>60</v>
      </c>
      <c r="C54" s="43">
        <v>639</v>
      </c>
      <c r="D54" s="47">
        <v>520</v>
      </c>
      <c r="E54" s="43">
        <v>119</v>
      </c>
      <c r="F54" s="43">
        <v>88</v>
      </c>
      <c r="G54" s="44"/>
      <c r="H54" s="43">
        <v>31</v>
      </c>
      <c r="I54" s="51">
        <v>0</v>
      </c>
      <c r="J54" s="51">
        <f t="shared" si="30"/>
        <v>88</v>
      </c>
      <c r="K54" s="52">
        <f t="shared" si="31"/>
        <v>31</v>
      </c>
    </row>
    <row r="55" spans="1:20" x14ac:dyDescent="0.15">
      <c r="A55" s="57"/>
      <c r="B55" s="50" t="s">
        <v>61</v>
      </c>
      <c r="C55" s="43">
        <v>442</v>
      </c>
      <c r="D55" s="47">
        <v>318</v>
      </c>
      <c r="E55" s="43">
        <v>124</v>
      </c>
      <c r="F55" s="43">
        <v>92</v>
      </c>
      <c r="G55" s="44"/>
      <c r="H55" s="43">
        <v>32</v>
      </c>
      <c r="I55" s="51">
        <v>0</v>
      </c>
      <c r="J55" s="51">
        <f t="shared" si="30"/>
        <v>92</v>
      </c>
      <c r="K55" s="52">
        <f t="shared" si="31"/>
        <v>32</v>
      </c>
    </row>
    <row r="56" spans="1:20" x14ac:dyDescent="0.15">
      <c r="A56" s="57"/>
      <c r="B56" s="50" t="s">
        <v>62</v>
      </c>
      <c r="C56" s="43">
        <v>888</v>
      </c>
      <c r="D56" s="47">
        <v>725</v>
      </c>
      <c r="E56" s="43">
        <v>163</v>
      </c>
      <c r="F56" s="43">
        <v>121</v>
      </c>
      <c r="G56" s="44"/>
      <c r="H56" s="43">
        <v>42</v>
      </c>
      <c r="I56" s="51">
        <v>0</v>
      </c>
      <c r="J56" s="51">
        <f t="shared" si="30"/>
        <v>121</v>
      </c>
      <c r="K56" s="52">
        <f t="shared" si="31"/>
        <v>42</v>
      </c>
    </row>
    <row r="57" spans="1:20" x14ac:dyDescent="0.15">
      <c r="A57" s="57"/>
      <c r="B57" s="50" t="s">
        <v>63</v>
      </c>
      <c r="C57" s="43">
        <v>671</v>
      </c>
      <c r="D57" s="47">
        <v>600</v>
      </c>
      <c r="E57" s="43">
        <v>71</v>
      </c>
      <c r="F57" s="43">
        <v>53</v>
      </c>
      <c r="G57" s="44"/>
      <c r="H57" s="43">
        <v>18</v>
      </c>
      <c r="I57" s="51">
        <v>0</v>
      </c>
      <c r="J57" s="51">
        <f t="shared" si="30"/>
        <v>53</v>
      </c>
      <c r="K57" s="52">
        <f t="shared" si="31"/>
        <v>18</v>
      </c>
    </row>
    <row r="58" spans="1:20" x14ac:dyDescent="0.15">
      <c r="A58" s="57"/>
      <c r="B58" s="50" t="s">
        <v>64</v>
      </c>
      <c r="C58" s="43">
        <v>1081</v>
      </c>
      <c r="D58" s="47">
        <v>956</v>
      </c>
      <c r="E58" s="43">
        <v>125</v>
      </c>
      <c r="F58" s="43">
        <v>93</v>
      </c>
      <c r="G58" s="44"/>
      <c r="H58" s="43">
        <v>32</v>
      </c>
      <c r="I58" s="51">
        <v>101</v>
      </c>
      <c r="J58" s="51">
        <f t="shared" si="30"/>
        <v>194</v>
      </c>
      <c r="K58" s="52">
        <f t="shared" si="31"/>
        <v>32</v>
      </c>
    </row>
    <row r="59" spans="1:20" x14ac:dyDescent="0.15">
      <c r="A59" s="57"/>
      <c r="B59" s="50" t="s">
        <v>65</v>
      </c>
      <c r="C59" s="43">
        <v>784</v>
      </c>
      <c r="D59" s="47">
        <v>660</v>
      </c>
      <c r="E59" s="43">
        <v>124</v>
      </c>
      <c r="F59" s="43">
        <v>92</v>
      </c>
      <c r="G59" s="44"/>
      <c r="H59" s="43">
        <v>32</v>
      </c>
      <c r="I59" s="51"/>
      <c r="J59" s="51">
        <f t="shared" si="30"/>
        <v>92</v>
      </c>
      <c r="K59" s="52">
        <f t="shared" si="31"/>
        <v>32</v>
      </c>
    </row>
    <row r="60" spans="1:20" s="32" customFormat="1" x14ac:dyDescent="0.15">
      <c r="A60" s="57"/>
      <c r="B60" s="50" t="s">
        <v>66</v>
      </c>
      <c r="C60" s="43">
        <v>856</v>
      </c>
      <c r="D60" s="47">
        <v>688</v>
      </c>
      <c r="E60" s="43">
        <v>168</v>
      </c>
      <c r="F60" s="43">
        <v>125</v>
      </c>
      <c r="G60" s="47"/>
      <c r="H60" s="43">
        <v>43</v>
      </c>
      <c r="I60" s="51">
        <v>72</v>
      </c>
      <c r="J60" s="51">
        <f t="shared" si="30"/>
        <v>197</v>
      </c>
      <c r="K60" s="52">
        <f t="shared" si="31"/>
        <v>43</v>
      </c>
      <c r="L60" s="31"/>
      <c r="M60" s="31"/>
      <c r="N60" s="31"/>
      <c r="O60" s="31"/>
      <c r="P60" s="31"/>
      <c r="Q60" s="31"/>
      <c r="R60" s="31"/>
      <c r="S60" s="31"/>
      <c r="T60" s="31"/>
    </row>
    <row r="61" spans="1:20" s="32" customFormat="1" x14ac:dyDescent="0.15">
      <c r="A61" s="57"/>
      <c r="B61" s="50" t="s">
        <v>67</v>
      </c>
      <c r="C61" s="43">
        <v>660</v>
      </c>
      <c r="D61" s="47">
        <v>572</v>
      </c>
      <c r="E61" s="43">
        <v>88</v>
      </c>
      <c r="F61" s="43">
        <v>65</v>
      </c>
      <c r="G61" s="44"/>
      <c r="H61" s="43">
        <v>23</v>
      </c>
      <c r="I61" s="51">
        <v>50</v>
      </c>
      <c r="J61" s="51">
        <f t="shared" si="30"/>
        <v>115</v>
      </c>
      <c r="K61" s="52">
        <f t="shared" si="31"/>
        <v>23</v>
      </c>
      <c r="L61" s="31"/>
      <c r="M61" s="31"/>
      <c r="N61" s="31"/>
      <c r="O61" s="31"/>
      <c r="P61" s="31"/>
      <c r="Q61" s="31"/>
      <c r="R61" s="31"/>
      <c r="S61" s="31"/>
      <c r="T61" s="31"/>
    </row>
    <row r="62" spans="1:20" x14ac:dyDescent="0.15">
      <c r="A62" s="57"/>
      <c r="B62" s="50" t="s">
        <v>68</v>
      </c>
      <c r="C62" s="43">
        <v>764</v>
      </c>
      <c r="D62" s="47">
        <v>650</v>
      </c>
      <c r="E62" s="43">
        <v>114</v>
      </c>
      <c r="F62" s="43">
        <v>85</v>
      </c>
      <c r="G62" s="44"/>
      <c r="H62" s="43">
        <v>29</v>
      </c>
      <c r="I62" s="51">
        <v>54</v>
      </c>
      <c r="J62" s="51">
        <f t="shared" si="30"/>
        <v>139</v>
      </c>
      <c r="K62" s="52">
        <f t="shared" si="31"/>
        <v>29</v>
      </c>
    </row>
    <row r="63" spans="1:20" x14ac:dyDescent="0.15">
      <c r="A63" s="57"/>
      <c r="B63" s="50" t="s">
        <v>69</v>
      </c>
      <c r="C63" s="43">
        <v>683</v>
      </c>
      <c r="D63" s="47">
        <v>526</v>
      </c>
      <c r="E63" s="43">
        <v>157</v>
      </c>
      <c r="F63" s="43">
        <v>117</v>
      </c>
      <c r="G63" s="44">
        <v>259</v>
      </c>
      <c r="H63" s="43">
        <v>40</v>
      </c>
      <c r="I63" s="51">
        <v>20</v>
      </c>
      <c r="J63" s="51">
        <f t="shared" si="30"/>
        <v>137</v>
      </c>
      <c r="K63" s="52">
        <f t="shared" si="31"/>
        <v>40</v>
      </c>
    </row>
    <row r="64" spans="1:20" x14ac:dyDescent="0.15">
      <c r="A64" s="57"/>
      <c r="B64" s="50" t="s">
        <v>70</v>
      </c>
      <c r="C64" s="43">
        <v>440</v>
      </c>
      <c r="D64" s="47">
        <v>405</v>
      </c>
      <c r="E64" s="43">
        <v>35</v>
      </c>
      <c r="F64" s="43">
        <v>26</v>
      </c>
      <c r="G64" s="44"/>
      <c r="H64" s="43">
        <v>9</v>
      </c>
      <c r="I64" s="51"/>
      <c r="J64" s="51">
        <f t="shared" si="30"/>
        <v>26</v>
      </c>
      <c r="K64" s="52">
        <f t="shared" si="31"/>
        <v>9</v>
      </c>
    </row>
    <row r="65" spans="1:20" x14ac:dyDescent="0.15">
      <c r="A65" s="59" t="s">
        <v>71</v>
      </c>
      <c r="B65" s="48" t="s">
        <v>72</v>
      </c>
      <c r="C65" s="49">
        <f t="shared" ref="C65:K65" si="32">SUM(C67:C76)</f>
        <v>6078</v>
      </c>
      <c r="D65" s="49">
        <f t="shared" si="32"/>
        <v>5092</v>
      </c>
      <c r="E65" s="49">
        <f t="shared" si="32"/>
        <v>986</v>
      </c>
      <c r="F65" s="49">
        <f t="shared" si="32"/>
        <v>733</v>
      </c>
      <c r="G65" s="49">
        <f t="shared" ref="G65" si="33">SUM(G67:G76)</f>
        <v>0</v>
      </c>
      <c r="H65" s="49">
        <f t="shared" si="32"/>
        <v>253</v>
      </c>
      <c r="I65" s="49">
        <f t="shared" si="32"/>
        <v>0</v>
      </c>
      <c r="J65" s="49">
        <f t="shared" si="32"/>
        <v>733</v>
      </c>
      <c r="K65" s="49">
        <f t="shared" si="32"/>
        <v>253</v>
      </c>
    </row>
    <row r="66" spans="1:20" ht="24" x14ac:dyDescent="0.15">
      <c r="A66" s="60"/>
      <c r="B66" s="46" t="s">
        <v>73</v>
      </c>
      <c r="C66" s="49">
        <f t="shared" ref="C66:K66" si="34">SUM(C67:C70)</f>
        <v>1947</v>
      </c>
      <c r="D66" s="49">
        <f t="shared" si="34"/>
        <v>1593</v>
      </c>
      <c r="E66" s="49">
        <f t="shared" si="34"/>
        <v>354</v>
      </c>
      <c r="F66" s="49">
        <f t="shared" si="34"/>
        <v>263</v>
      </c>
      <c r="G66" s="49">
        <f t="shared" ref="G66" si="35">SUM(G67:G70)</f>
        <v>0</v>
      </c>
      <c r="H66" s="49">
        <f t="shared" si="34"/>
        <v>91</v>
      </c>
      <c r="I66" s="49">
        <f t="shared" si="34"/>
        <v>0</v>
      </c>
      <c r="J66" s="49">
        <f t="shared" si="34"/>
        <v>263</v>
      </c>
      <c r="K66" s="49">
        <f t="shared" si="34"/>
        <v>91</v>
      </c>
    </row>
    <row r="67" spans="1:20" x14ac:dyDescent="0.15">
      <c r="A67" s="60"/>
      <c r="B67" s="50" t="s">
        <v>74</v>
      </c>
      <c r="C67" s="43">
        <v>90</v>
      </c>
      <c r="D67" s="47">
        <v>88</v>
      </c>
      <c r="E67" s="43">
        <v>2</v>
      </c>
      <c r="F67" s="43">
        <v>1</v>
      </c>
      <c r="G67" s="44"/>
      <c r="H67" s="43">
        <v>1</v>
      </c>
      <c r="I67" s="51"/>
      <c r="J67" s="51">
        <f t="shared" ref="J67:J76" si="36">I67+F67</f>
        <v>1</v>
      </c>
      <c r="K67" s="52">
        <f t="shared" ref="K67:K76" si="37">H67</f>
        <v>1</v>
      </c>
    </row>
    <row r="68" spans="1:20" x14ac:dyDescent="0.15">
      <c r="A68" s="60"/>
      <c r="B68" s="50" t="s">
        <v>75</v>
      </c>
      <c r="C68" s="43">
        <v>994</v>
      </c>
      <c r="D68" s="47">
        <v>794</v>
      </c>
      <c r="E68" s="43">
        <v>200</v>
      </c>
      <c r="F68" s="43">
        <v>149</v>
      </c>
      <c r="G68" s="44"/>
      <c r="H68" s="43">
        <v>51</v>
      </c>
      <c r="I68" s="51"/>
      <c r="J68" s="51">
        <f t="shared" si="36"/>
        <v>149</v>
      </c>
      <c r="K68" s="52">
        <f t="shared" si="37"/>
        <v>51</v>
      </c>
    </row>
    <row r="69" spans="1:20" x14ac:dyDescent="0.15">
      <c r="A69" s="60"/>
      <c r="B69" s="50" t="s">
        <v>76</v>
      </c>
      <c r="C69" s="43">
        <v>393</v>
      </c>
      <c r="D69" s="47">
        <v>321</v>
      </c>
      <c r="E69" s="43">
        <v>72</v>
      </c>
      <c r="F69" s="43">
        <v>54</v>
      </c>
      <c r="G69" s="44"/>
      <c r="H69" s="43">
        <v>18</v>
      </c>
      <c r="I69" s="51"/>
      <c r="J69" s="51">
        <f t="shared" si="36"/>
        <v>54</v>
      </c>
      <c r="K69" s="52">
        <f t="shared" si="37"/>
        <v>18</v>
      </c>
    </row>
    <row r="70" spans="1:20" x14ac:dyDescent="0.15">
      <c r="A70" s="60"/>
      <c r="B70" s="50" t="s">
        <v>77</v>
      </c>
      <c r="C70" s="43">
        <v>470</v>
      </c>
      <c r="D70" s="47">
        <v>390</v>
      </c>
      <c r="E70" s="43">
        <v>80</v>
      </c>
      <c r="F70" s="43">
        <v>59</v>
      </c>
      <c r="G70" s="44"/>
      <c r="H70" s="43">
        <v>21</v>
      </c>
      <c r="I70" s="51"/>
      <c r="J70" s="51">
        <f t="shared" si="36"/>
        <v>59</v>
      </c>
      <c r="K70" s="52">
        <f t="shared" si="37"/>
        <v>21</v>
      </c>
    </row>
    <row r="71" spans="1:20" x14ac:dyDescent="0.15">
      <c r="A71" s="60"/>
      <c r="B71" s="50" t="s">
        <v>78</v>
      </c>
      <c r="C71" s="43">
        <v>552</v>
      </c>
      <c r="D71" s="47">
        <v>508</v>
      </c>
      <c r="E71" s="43">
        <v>44</v>
      </c>
      <c r="F71" s="43">
        <v>33</v>
      </c>
      <c r="G71" s="44"/>
      <c r="H71" s="43">
        <v>11</v>
      </c>
      <c r="I71" s="51"/>
      <c r="J71" s="51">
        <f t="shared" si="36"/>
        <v>33</v>
      </c>
      <c r="K71" s="52">
        <f t="shared" si="37"/>
        <v>11</v>
      </c>
    </row>
    <row r="72" spans="1:20" s="32" customFormat="1" x14ac:dyDescent="0.15">
      <c r="A72" s="60"/>
      <c r="B72" s="50" t="s">
        <v>79</v>
      </c>
      <c r="C72" s="43">
        <v>1031</v>
      </c>
      <c r="D72" s="47">
        <v>828</v>
      </c>
      <c r="E72" s="43">
        <v>203</v>
      </c>
      <c r="F72" s="43">
        <v>151</v>
      </c>
      <c r="G72" s="44"/>
      <c r="H72" s="43">
        <v>52</v>
      </c>
      <c r="I72" s="51"/>
      <c r="J72" s="51">
        <f t="shared" si="36"/>
        <v>151</v>
      </c>
      <c r="K72" s="52">
        <f t="shared" si="37"/>
        <v>52</v>
      </c>
      <c r="L72" s="31"/>
      <c r="M72" s="31"/>
      <c r="N72" s="31"/>
      <c r="O72" s="31"/>
      <c r="P72" s="31"/>
      <c r="Q72" s="31"/>
      <c r="R72" s="31"/>
      <c r="S72" s="31"/>
      <c r="T72" s="31"/>
    </row>
    <row r="73" spans="1:20" s="32" customFormat="1" x14ac:dyDescent="0.15">
      <c r="A73" s="60"/>
      <c r="B73" s="50" t="s">
        <v>80</v>
      </c>
      <c r="C73" s="43">
        <v>590</v>
      </c>
      <c r="D73" s="47">
        <v>472</v>
      </c>
      <c r="E73" s="43">
        <v>118</v>
      </c>
      <c r="F73" s="43">
        <v>88</v>
      </c>
      <c r="G73" s="44"/>
      <c r="H73" s="43">
        <v>30</v>
      </c>
      <c r="I73" s="51"/>
      <c r="J73" s="51">
        <f t="shared" si="36"/>
        <v>88</v>
      </c>
      <c r="K73" s="52">
        <f t="shared" si="37"/>
        <v>30</v>
      </c>
      <c r="L73" s="31"/>
      <c r="M73" s="31"/>
      <c r="N73" s="31"/>
      <c r="O73" s="31"/>
      <c r="P73" s="31"/>
      <c r="Q73" s="31"/>
      <c r="R73" s="31"/>
      <c r="S73" s="31"/>
      <c r="T73" s="31"/>
    </row>
    <row r="74" spans="1:20" x14ac:dyDescent="0.15">
      <c r="A74" s="60"/>
      <c r="B74" s="50" t="s">
        <v>81</v>
      </c>
      <c r="C74" s="43">
        <v>626</v>
      </c>
      <c r="D74" s="47">
        <v>537</v>
      </c>
      <c r="E74" s="43">
        <v>89</v>
      </c>
      <c r="F74" s="43">
        <v>66</v>
      </c>
      <c r="G74" s="44"/>
      <c r="H74" s="43">
        <v>23</v>
      </c>
      <c r="I74" s="51"/>
      <c r="J74" s="51">
        <f t="shared" si="36"/>
        <v>66</v>
      </c>
      <c r="K74" s="52">
        <f t="shared" si="37"/>
        <v>23</v>
      </c>
    </row>
    <row r="75" spans="1:20" x14ac:dyDescent="0.15">
      <c r="A75" s="60"/>
      <c r="B75" s="50" t="s">
        <v>82</v>
      </c>
      <c r="C75" s="43">
        <v>642</v>
      </c>
      <c r="D75" s="47">
        <v>552</v>
      </c>
      <c r="E75" s="43">
        <v>90</v>
      </c>
      <c r="F75" s="43">
        <v>67</v>
      </c>
      <c r="G75" s="44"/>
      <c r="H75" s="43">
        <v>23</v>
      </c>
      <c r="I75" s="51"/>
      <c r="J75" s="51">
        <f t="shared" si="36"/>
        <v>67</v>
      </c>
      <c r="K75" s="52">
        <f t="shared" si="37"/>
        <v>23</v>
      </c>
    </row>
    <row r="76" spans="1:20" x14ac:dyDescent="0.15">
      <c r="A76" s="61"/>
      <c r="B76" s="50" t="s">
        <v>83</v>
      </c>
      <c r="C76" s="43">
        <v>690</v>
      </c>
      <c r="D76" s="47">
        <v>602</v>
      </c>
      <c r="E76" s="43">
        <v>88</v>
      </c>
      <c r="F76" s="43">
        <v>65</v>
      </c>
      <c r="G76" s="44"/>
      <c r="H76" s="43">
        <v>23</v>
      </c>
      <c r="I76" s="51"/>
      <c r="J76" s="51">
        <f t="shared" si="36"/>
        <v>65</v>
      </c>
      <c r="K76" s="52">
        <f t="shared" si="37"/>
        <v>23</v>
      </c>
    </row>
    <row r="77" spans="1:20" x14ac:dyDescent="0.15">
      <c r="A77" s="56" t="s">
        <v>84</v>
      </c>
      <c r="B77" s="48" t="s">
        <v>85</v>
      </c>
      <c r="C77" s="49">
        <f t="shared" ref="C77:K77" si="38">SUM(C79:C89)</f>
        <v>6033</v>
      </c>
      <c r="D77" s="49">
        <f t="shared" si="38"/>
        <v>4991</v>
      </c>
      <c r="E77" s="49">
        <f t="shared" si="38"/>
        <v>1042</v>
      </c>
      <c r="F77" s="49">
        <f t="shared" si="38"/>
        <v>775</v>
      </c>
      <c r="G77" s="49">
        <f t="shared" ref="G77" si="39">SUM(G79:G89)</f>
        <v>0</v>
      </c>
      <c r="H77" s="49">
        <f t="shared" si="38"/>
        <v>267</v>
      </c>
      <c r="I77" s="49">
        <f t="shared" si="38"/>
        <v>0</v>
      </c>
      <c r="J77" s="49">
        <f t="shared" si="38"/>
        <v>775</v>
      </c>
      <c r="K77" s="49">
        <f t="shared" si="38"/>
        <v>267</v>
      </c>
    </row>
    <row r="78" spans="1:20" ht="24" x14ac:dyDescent="0.15">
      <c r="A78" s="57"/>
      <c r="B78" s="46" t="s">
        <v>86</v>
      </c>
      <c r="C78" s="49">
        <f t="shared" ref="C78:K78" si="40">SUM(C79:C82)</f>
        <v>1544</v>
      </c>
      <c r="D78" s="49">
        <f t="shared" si="40"/>
        <v>1266</v>
      </c>
      <c r="E78" s="49">
        <f t="shared" si="40"/>
        <v>278</v>
      </c>
      <c r="F78" s="49">
        <f t="shared" si="40"/>
        <v>207</v>
      </c>
      <c r="G78" s="49">
        <f t="shared" ref="G78" si="41">SUM(G79:G82)</f>
        <v>0</v>
      </c>
      <c r="H78" s="49">
        <f t="shared" si="40"/>
        <v>71</v>
      </c>
      <c r="I78" s="49">
        <f t="shared" si="40"/>
        <v>0</v>
      </c>
      <c r="J78" s="49">
        <f t="shared" si="40"/>
        <v>207</v>
      </c>
      <c r="K78" s="49">
        <f t="shared" si="40"/>
        <v>71</v>
      </c>
    </row>
    <row r="79" spans="1:20" x14ac:dyDescent="0.15">
      <c r="A79" s="57"/>
      <c r="B79" s="50" t="s">
        <v>87</v>
      </c>
      <c r="C79" s="43">
        <v>35</v>
      </c>
      <c r="D79" s="47">
        <v>26</v>
      </c>
      <c r="E79" s="43">
        <v>9</v>
      </c>
      <c r="F79" s="43">
        <v>7</v>
      </c>
      <c r="G79" s="44"/>
      <c r="H79" s="43">
        <v>2</v>
      </c>
      <c r="I79" s="51"/>
      <c r="J79" s="51">
        <f t="shared" ref="J79:J89" si="42">I79+F79</f>
        <v>7</v>
      </c>
      <c r="K79" s="52">
        <f t="shared" ref="K79:K89" si="43">H79</f>
        <v>2</v>
      </c>
    </row>
    <row r="80" spans="1:20" x14ac:dyDescent="0.15">
      <c r="A80" s="57"/>
      <c r="B80" s="50" t="s">
        <v>88</v>
      </c>
      <c r="C80" s="43">
        <v>34</v>
      </c>
      <c r="D80" s="47">
        <v>34</v>
      </c>
      <c r="E80" s="43">
        <v>0</v>
      </c>
      <c r="F80" s="43">
        <v>0</v>
      </c>
      <c r="G80" s="44"/>
      <c r="H80" s="43">
        <v>0</v>
      </c>
      <c r="I80" s="51"/>
      <c r="J80" s="51">
        <f t="shared" si="42"/>
        <v>0</v>
      </c>
      <c r="K80" s="52">
        <f t="shared" si="43"/>
        <v>0</v>
      </c>
    </row>
    <row r="81" spans="1:20" x14ac:dyDescent="0.15">
      <c r="A81" s="57"/>
      <c r="B81" s="50" t="s">
        <v>89</v>
      </c>
      <c r="C81" s="43">
        <v>795</v>
      </c>
      <c r="D81" s="47">
        <v>625</v>
      </c>
      <c r="E81" s="43">
        <v>170</v>
      </c>
      <c r="F81" s="43">
        <v>126</v>
      </c>
      <c r="G81" s="44"/>
      <c r="H81" s="43">
        <v>44</v>
      </c>
      <c r="I81" s="51"/>
      <c r="J81" s="51">
        <f t="shared" si="42"/>
        <v>126</v>
      </c>
      <c r="K81" s="52">
        <f t="shared" si="43"/>
        <v>44</v>
      </c>
    </row>
    <row r="82" spans="1:20" x14ac:dyDescent="0.15">
      <c r="A82" s="57"/>
      <c r="B82" s="50" t="s">
        <v>90</v>
      </c>
      <c r="C82" s="43">
        <v>680</v>
      </c>
      <c r="D82" s="47">
        <v>581</v>
      </c>
      <c r="E82" s="43">
        <v>99</v>
      </c>
      <c r="F82" s="43">
        <v>74</v>
      </c>
      <c r="G82" s="44"/>
      <c r="H82" s="43">
        <v>25</v>
      </c>
      <c r="I82" s="51"/>
      <c r="J82" s="51">
        <f t="shared" si="42"/>
        <v>74</v>
      </c>
      <c r="K82" s="52">
        <f t="shared" si="43"/>
        <v>25</v>
      </c>
    </row>
    <row r="83" spans="1:20" x14ac:dyDescent="0.15">
      <c r="A83" s="57"/>
      <c r="B83" s="41" t="s">
        <v>91</v>
      </c>
      <c r="C83" s="43">
        <v>407</v>
      </c>
      <c r="D83" s="47">
        <v>304</v>
      </c>
      <c r="E83" s="43">
        <v>103</v>
      </c>
      <c r="F83" s="43">
        <v>77</v>
      </c>
      <c r="G83" s="44"/>
      <c r="H83" s="43">
        <v>26</v>
      </c>
      <c r="I83" s="51"/>
      <c r="J83" s="51">
        <f t="shared" si="42"/>
        <v>77</v>
      </c>
      <c r="K83" s="52">
        <f t="shared" si="43"/>
        <v>26</v>
      </c>
    </row>
    <row r="84" spans="1:20" x14ac:dyDescent="0.15">
      <c r="A84" s="57"/>
      <c r="B84" s="50" t="s">
        <v>92</v>
      </c>
      <c r="C84" s="43">
        <v>608</v>
      </c>
      <c r="D84" s="47">
        <v>477</v>
      </c>
      <c r="E84" s="43">
        <v>131</v>
      </c>
      <c r="F84" s="43">
        <v>97</v>
      </c>
      <c r="G84" s="44"/>
      <c r="H84" s="43">
        <v>34</v>
      </c>
      <c r="I84" s="51"/>
      <c r="J84" s="51">
        <f t="shared" si="42"/>
        <v>97</v>
      </c>
      <c r="K84" s="52">
        <f t="shared" si="43"/>
        <v>34</v>
      </c>
    </row>
    <row r="85" spans="1:20" s="32" customFormat="1" x14ac:dyDescent="0.15">
      <c r="A85" s="57"/>
      <c r="B85" s="50" t="s">
        <v>93</v>
      </c>
      <c r="C85" s="43">
        <v>700</v>
      </c>
      <c r="D85" s="47">
        <v>604</v>
      </c>
      <c r="E85" s="43">
        <v>96</v>
      </c>
      <c r="F85" s="43">
        <v>71</v>
      </c>
      <c r="G85" s="47"/>
      <c r="H85" s="43">
        <v>25</v>
      </c>
      <c r="I85" s="51"/>
      <c r="J85" s="51">
        <f t="shared" si="42"/>
        <v>71</v>
      </c>
      <c r="K85" s="52">
        <f t="shared" si="43"/>
        <v>25</v>
      </c>
      <c r="L85" s="31"/>
      <c r="M85" s="31"/>
      <c r="N85" s="31"/>
      <c r="O85" s="31"/>
      <c r="P85" s="31"/>
      <c r="Q85" s="31"/>
      <c r="R85" s="31"/>
      <c r="S85" s="31"/>
      <c r="T85" s="31"/>
    </row>
    <row r="86" spans="1:20" s="32" customFormat="1" x14ac:dyDescent="0.15">
      <c r="A86" s="57"/>
      <c r="B86" s="41" t="s">
        <v>94</v>
      </c>
      <c r="C86" s="43">
        <v>743</v>
      </c>
      <c r="D86" s="47">
        <v>652</v>
      </c>
      <c r="E86" s="43">
        <v>91</v>
      </c>
      <c r="F86" s="43">
        <v>68</v>
      </c>
      <c r="G86" s="47"/>
      <c r="H86" s="43">
        <v>23</v>
      </c>
      <c r="I86" s="51"/>
      <c r="J86" s="51">
        <f t="shared" si="42"/>
        <v>68</v>
      </c>
      <c r="K86" s="52">
        <f t="shared" si="43"/>
        <v>23</v>
      </c>
      <c r="L86" s="31"/>
      <c r="M86" s="31"/>
      <c r="N86" s="31"/>
      <c r="O86" s="31"/>
      <c r="P86" s="31"/>
      <c r="Q86" s="31"/>
      <c r="R86" s="31"/>
      <c r="S86" s="31"/>
      <c r="T86" s="31"/>
    </row>
    <row r="87" spans="1:20" x14ac:dyDescent="0.15">
      <c r="A87" s="57"/>
      <c r="B87" s="41" t="s">
        <v>95</v>
      </c>
      <c r="C87" s="43">
        <v>626</v>
      </c>
      <c r="D87" s="47">
        <v>455</v>
      </c>
      <c r="E87" s="43">
        <v>171</v>
      </c>
      <c r="F87" s="43">
        <v>127</v>
      </c>
      <c r="G87" s="44"/>
      <c r="H87" s="43">
        <v>44</v>
      </c>
      <c r="I87" s="51"/>
      <c r="J87" s="51">
        <f t="shared" si="42"/>
        <v>127</v>
      </c>
      <c r="K87" s="52">
        <f t="shared" si="43"/>
        <v>44</v>
      </c>
    </row>
    <row r="88" spans="1:20" x14ac:dyDescent="0.15">
      <c r="A88" s="57"/>
      <c r="B88" s="50" t="s">
        <v>96</v>
      </c>
      <c r="C88" s="43">
        <v>777</v>
      </c>
      <c r="D88" s="47">
        <v>624</v>
      </c>
      <c r="E88" s="43">
        <v>153</v>
      </c>
      <c r="F88" s="43">
        <v>114</v>
      </c>
      <c r="G88" s="44"/>
      <c r="H88" s="43">
        <v>39</v>
      </c>
      <c r="I88" s="51"/>
      <c r="J88" s="51">
        <f t="shared" si="42"/>
        <v>114</v>
      </c>
      <c r="K88" s="52">
        <f t="shared" si="43"/>
        <v>39</v>
      </c>
    </row>
    <row r="89" spans="1:20" x14ac:dyDescent="0.15">
      <c r="A89" s="57"/>
      <c r="B89" s="50" t="s">
        <v>97</v>
      </c>
      <c r="C89" s="43">
        <v>628</v>
      </c>
      <c r="D89" s="47">
        <v>609</v>
      </c>
      <c r="E89" s="43">
        <v>19</v>
      </c>
      <c r="F89" s="43">
        <v>14</v>
      </c>
      <c r="G89" s="44"/>
      <c r="H89" s="43">
        <v>5</v>
      </c>
      <c r="I89" s="51"/>
      <c r="J89" s="51">
        <f t="shared" si="42"/>
        <v>14</v>
      </c>
      <c r="K89" s="52">
        <f t="shared" si="43"/>
        <v>5</v>
      </c>
    </row>
    <row r="90" spans="1:20" x14ac:dyDescent="0.15">
      <c r="A90" s="56" t="s">
        <v>98</v>
      </c>
      <c r="B90" s="48" t="s">
        <v>99</v>
      </c>
      <c r="C90" s="49">
        <f t="shared" ref="C90:K90" si="44">SUM(C92:C95)</f>
        <v>2430</v>
      </c>
      <c r="D90" s="49">
        <f t="shared" si="44"/>
        <v>1892</v>
      </c>
      <c r="E90" s="49">
        <f t="shared" si="44"/>
        <v>538</v>
      </c>
      <c r="F90" s="49">
        <f t="shared" si="44"/>
        <v>401</v>
      </c>
      <c r="G90" s="49">
        <f t="shared" ref="G90" si="45">SUM(G92:G95)</f>
        <v>418</v>
      </c>
      <c r="H90" s="49">
        <f t="shared" si="44"/>
        <v>137</v>
      </c>
      <c r="I90" s="49">
        <f t="shared" si="44"/>
        <v>35</v>
      </c>
      <c r="J90" s="49">
        <f t="shared" si="44"/>
        <v>436</v>
      </c>
      <c r="K90" s="49">
        <f t="shared" si="44"/>
        <v>137</v>
      </c>
    </row>
    <row r="91" spans="1:20" s="32" customFormat="1" ht="24" x14ac:dyDescent="0.15">
      <c r="A91" s="57"/>
      <c r="B91" s="46" t="s">
        <v>100</v>
      </c>
      <c r="C91" s="45">
        <f t="shared" ref="C91:K91" si="46">SUM(C92:C93)</f>
        <v>815</v>
      </c>
      <c r="D91" s="45">
        <f t="shared" si="46"/>
        <v>721</v>
      </c>
      <c r="E91" s="45">
        <f t="shared" si="46"/>
        <v>94</v>
      </c>
      <c r="F91" s="45">
        <f t="shared" si="46"/>
        <v>70</v>
      </c>
      <c r="G91" s="45">
        <f t="shared" ref="G91" si="47">SUM(G92:G93)</f>
        <v>0</v>
      </c>
      <c r="H91" s="45">
        <f t="shared" si="46"/>
        <v>24</v>
      </c>
      <c r="I91" s="45">
        <f t="shared" si="46"/>
        <v>0</v>
      </c>
      <c r="J91" s="45">
        <f t="shared" si="46"/>
        <v>70</v>
      </c>
      <c r="K91" s="45">
        <f t="shared" si="46"/>
        <v>24</v>
      </c>
      <c r="L91" s="31"/>
      <c r="M91" s="31"/>
      <c r="N91" s="31"/>
      <c r="O91" s="31"/>
      <c r="P91" s="31"/>
      <c r="Q91" s="31"/>
      <c r="R91" s="31"/>
      <c r="S91" s="31"/>
      <c r="T91" s="31"/>
    </row>
    <row r="92" spans="1:20" s="32" customFormat="1" x14ac:dyDescent="0.15">
      <c r="A92" s="57"/>
      <c r="B92" s="50" t="s">
        <v>101</v>
      </c>
      <c r="C92" s="43">
        <v>604</v>
      </c>
      <c r="D92" s="47">
        <v>526</v>
      </c>
      <c r="E92" s="43">
        <v>78</v>
      </c>
      <c r="F92" s="43">
        <v>58</v>
      </c>
      <c r="G92" s="44"/>
      <c r="H92" s="43">
        <v>20</v>
      </c>
      <c r="I92" s="51"/>
      <c r="J92" s="51">
        <f t="shared" ref="J92:J95" si="48">I92+F92</f>
        <v>58</v>
      </c>
      <c r="K92" s="52">
        <f t="shared" ref="K92:K95" si="49">H92</f>
        <v>20</v>
      </c>
      <c r="L92" s="31"/>
      <c r="M92" s="31"/>
      <c r="N92" s="31"/>
      <c r="O92" s="31"/>
      <c r="P92" s="31"/>
      <c r="Q92" s="31"/>
      <c r="R92" s="31"/>
      <c r="S92" s="31"/>
      <c r="T92" s="31"/>
    </row>
    <row r="93" spans="1:20" x14ac:dyDescent="0.15">
      <c r="A93" s="57"/>
      <c r="B93" s="50" t="s">
        <v>102</v>
      </c>
      <c r="C93" s="43">
        <v>211</v>
      </c>
      <c r="D93" s="47">
        <v>195</v>
      </c>
      <c r="E93" s="43">
        <v>16</v>
      </c>
      <c r="F93" s="43">
        <v>12</v>
      </c>
      <c r="G93" s="44"/>
      <c r="H93" s="43">
        <v>4</v>
      </c>
      <c r="I93" s="51"/>
      <c r="J93" s="51">
        <f t="shared" si="48"/>
        <v>12</v>
      </c>
      <c r="K93" s="52">
        <f t="shared" si="49"/>
        <v>4</v>
      </c>
    </row>
    <row r="94" spans="1:20" x14ac:dyDescent="0.15">
      <c r="A94" s="57"/>
      <c r="B94" s="50" t="s">
        <v>103</v>
      </c>
      <c r="C94" s="43">
        <v>670</v>
      </c>
      <c r="D94" s="47">
        <v>555</v>
      </c>
      <c r="E94" s="43">
        <v>115</v>
      </c>
      <c r="F94" s="43">
        <v>86</v>
      </c>
      <c r="G94" s="44"/>
      <c r="H94" s="43">
        <v>29</v>
      </c>
      <c r="I94" s="51"/>
      <c r="J94" s="51">
        <f t="shared" si="48"/>
        <v>86</v>
      </c>
      <c r="K94" s="52">
        <f t="shared" si="49"/>
        <v>29</v>
      </c>
    </row>
    <row r="95" spans="1:20" x14ac:dyDescent="0.15">
      <c r="A95" s="57"/>
      <c r="B95" s="50" t="s">
        <v>104</v>
      </c>
      <c r="C95" s="43">
        <v>945</v>
      </c>
      <c r="D95" s="47">
        <v>616</v>
      </c>
      <c r="E95" s="43">
        <v>329</v>
      </c>
      <c r="F95" s="43">
        <v>245</v>
      </c>
      <c r="G95" s="44">
        <v>418</v>
      </c>
      <c r="H95" s="43">
        <v>84</v>
      </c>
      <c r="I95" s="51">
        <v>35</v>
      </c>
      <c r="J95" s="51">
        <f t="shared" si="48"/>
        <v>280</v>
      </c>
      <c r="K95" s="52">
        <f t="shared" si="49"/>
        <v>84</v>
      </c>
    </row>
    <row r="96" spans="1:20" x14ac:dyDescent="0.15">
      <c r="A96" s="56" t="s">
        <v>105</v>
      </c>
      <c r="B96" s="48" t="s">
        <v>106</v>
      </c>
      <c r="C96" s="49">
        <f t="shared" ref="C96:K96" si="50">SUM(C98:C104)</f>
        <v>4430</v>
      </c>
      <c r="D96" s="49">
        <f t="shared" si="50"/>
        <v>3703</v>
      </c>
      <c r="E96" s="49">
        <f t="shared" si="50"/>
        <v>727</v>
      </c>
      <c r="F96" s="49">
        <f t="shared" si="50"/>
        <v>540</v>
      </c>
      <c r="G96" s="49">
        <f t="shared" ref="G96" si="51">SUM(G98:G104)</f>
        <v>0</v>
      </c>
      <c r="H96" s="49">
        <f t="shared" si="50"/>
        <v>187</v>
      </c>
      <c r="I96" s="49">
        <f t="shared" si="50"/>
        <v>0</v>
      </c>
      <c r="J96" s="49">
        <f t="shared" si="50"/>
        <v>540</v>
      </c>
      <c r="K96" s="49">
        <f t="shared" si="50"/>
        <v>187</v>
      </c>
    </row>
    <row r="97" spans="1:20" ht="24" x14ac:dyDescent="0.15">
      <c r="A97" s="57"/>
      <c r="B97" s="46" t="s">
        <v>107</v>
      </c>
      <c r="C97" s="49">
        <f t="shared" ref="C97:K97" si="52">SUM(C98:C100)</f>
        <v>1563</v>
      </c>
      <c r="D97" s="49">
        <f t="shared" si="52"/>
        <v>1284</v>
      </c>
      <c r="E97" s="49">
        <f t="shared" si="52"/>
        <v>279</v>
      </c>
      <c r="F97" s="49">
        <f t="shared" si="52"/>
        <v>207</v>
      </c>
      <c r="G97" s="49">
        <f t="shared" ref="G97" si="53">SUM(G98:G100)</f>
        <v>0</v>
      </c>
      <c r="H97" s="49">
        <f t="shared" si="52"/>
        <v>72</v>
      </c>
      <c r="I97" s="49">
        <f t="shared" si="52"/>
        <v>0</v>
      </c>
      <c r="J97" s="49">
        <f t="shared" si="52"/>
        <v>207</v>
      </c>
      <c r="K97" s="49">
        <f t="shared" si="52"/>
        <v>72</v>
      </c>
    </row>
    <row r="98" spans="1:20" x14ac:dyDescent="0.15">
      <c r="A98" s="57"/>
      <c r="B98" s="50" t="s">
        <v>108</v>
      </c>
      <c r="C98" s="43">
        <v>103</v>
      </c>
      <c r="D98" s="47">
        <v>87</v>
      </c>
      <c r="E98" s="43">
        <v>16</v>
      </c>
      <c r="F98" s="43">
        <v>12</v>
      </c>
      <c r="G98" s="44"/>
      <c r="H98" s="43">
        <v>4</v>
      </c>
      <c r="I98" s="51"/>
      <c r="J98" s="51">
        <f t="shared" ref="J98:J104" si="54">I98+F98</f>
        <v>12</v>
      </c>
      <c r="K98" s="52">
        <f t="shared" ref="K98:K104" si="55">H98</f>
        <v>4</v>
      </c>
    </row>
    <row r="99" spans="1:20" x14ac:dyDescent="0.15">
      <c r="A99" s="57"/>
      <c r="B99" s="50" t="s">
        <v>109</v>
      </c>
      <c r="C99" s="43">
        <v>517</v>
      </c>
      <c r="D99" s="47">
        <v>444</v>
      </c>
      <c r="E99" s="43">
        <v>73</v>
      </c>
      <c r="F99" s="43">
        <v>54</v>
      </c>
      <c r="G99" s="44"/>
      <c r="H99" s="43">
        <v>19</v>
      </c>
      <c r="I99" s="51"/>
      <c r="J99" s="51">
        <f t="shared" si="54"/>
        <v>54</v>
      </c>
      <c r="K99" s="52">
        <f t="shared" si="55"/>
        <v>19</v>
      </c>
    </row>
    <row r="100" spans="1:20" s="32" customFormat="1" x14ac:dyDescent="0.15">
      <c r="A100" s="57"/>
      <c r="B100" s="50" t="s">
        <v>110</v>
      </c>
      <c r="C100" s="43">
        <v>943</v>
      </c>
      <c r="D100" s="47">
        <v>753</v>
      </c>
      <c r="E100" s="43">
        <v>190</v>
      </c>
      <c r="F100" s="43">
        <v>141</v>
      </c>
      <c r="G100" s="47"/>
      <c r="H100" s="43">
        <v>49</v>
      </c>
      <c r="I100" s="51"/>
      <c r="J100" s="51">
        <f t="shared" si="54"/>
        <v>141</v>
      </c>
      <c r="K100" s="52">
        <f t="shared" si="55"/>
        <v>49</v>
      </c>
      <c r="L100" s="31"/>
      <c r="M100" s="31"/>
      <c r="N100" s="31"/>
      <c r="O100" s="31"/>
      <c r="P100" s="31"/>
      <c r="Q100" s="31"/>
      <c r="R100" s="31"/>
      <c r="S100" s="31"/>
      <c r="T100" s="31"/>
    </row>
    <row r="101" spans="1:20" s="32" customFormat="1" x14ac:dyDescent="0.15">
      <c r="A101" s="57"/>
      <c r="B101" s="50" t="s">
        <v>111</v>
      </c>
      <c r="C101" s="43">
        <v>691</v>
      </c>
      <c r="D101" s="47">
        <v>635</v>
      </c>
      <c r="E101" s="43">
        <v>56</v>
      </c>
      <c r="F101" s="43">
        <v>42</v>
      </c>
      <c r="G101" s="44"/>
      <c r="H101" s="43">
        <v>14</v>
      </c>
      <c r="I101" s="51"/>
      <c r="J101" s="51">
        <f t="shared" si="54"/>
        <v>42</v>
      </c>
      <c r="K101" s="52">
        <f t="shared" si="55"/>
        <v>14</v>
      </c>
      <c r="L101" s="31"/>
      <c r="M101" s="31"/>
      <c r="N101" s="31"/>
      <c r="O101" s="31"/>
      <c r="P101" s="31"/>
      <c r="Q101" s="31"/>
      <c r="R101" s="31"/>
      <c r="S101" s="31"/>
      <c r="T101" s="31"/>
    </row>
    <row r="102" spans="1:20" x14ac:dyDescent="0.15">
      <c r="A102" s="57"/>
      <c r="B102" s="50" t="s">
        <v>112</v>
      </c>
      <c r="C102" s="43">
        <v>609</v>
      </c>
      <c r="D102" s="47">
        <v>485</v>
      </c>
      <c r="E102" s="43">
        <v>124</v>
      </c>
      <c r="F102" s="43">
        <v>92</v>
      </c>
      <c r="G102" s="44"/>
      <c r="H102" s="43">
        <v>32</v>
      </c>
      <c r="I102" s="51"/>
      <c r="J102" s="51">
        <f t="shared" si="54"/>
        <v>92</v>
      </c>
      <c r="K102" s="52">
        <f t="shared" si="55"/>
        <v>32</v>
      </c>
    </row>
    <row r="103" spans="1:20" x14ac:dyDescent="0.15">
      <c r="A103" s="57"/>
      <c r="B103" s="50" t="s">
        <v>113</v>
      </c>
      <c r="C103" s="43">
        <v>750</v>
      </c>
      <c r="D103" s="47">
        <v>658</v>
      </c>
      <c r="E103" s="43">
        <v>92</v>
      </c>
      <c r="F103" s="43">
        <v>68</v>
      </c>
      <c r="G103" s="44"/>
      <c r="H103" s="43">
        <v>24</v>
      </c>
      <c r="I103" s="51"/>
      <c r="J103" s="51">
        <f t="shared" si="54"/>
        <v>68</v>
      </c>
      <c r="K103" s="52">
        <f t="shared" si="55"/>
        <v>24</v>
      </c>
    </row>
    <row r="104" spans="1:20" x14ac:dyDescent="0.15">
      <c r="A104" s="57"/>
      <c r="B104" s="50" t="s">
        <v>114</v>
      </c>
      <c r="C104" s="43">
        <v>817</v>
      </c>
      <c r="D104" s="47">
        <v>641</v>
      </c>
      <c r="E104" s="43">
        <v>176</v>
      </c>
      <c r="F104" s="43">
        <v>131</v>
      </c>
      <c r="G104" s="44"/>
      <c r="H104" s="43">
        <v>45</v>
      </c>
      <c r="I104" s="51"/>
      <c r="J104" s="51">
        <f t="shared" si="54"/>
        <v>131</v>
      </c>
      <c r="K104" s="52">
        <f t="shared" si="55"/>
        <v>45</v>
      </c>
    </row>
    <row r="105" spans="1:20" x14ac:dyDescent="0.15">
      <c r="A105" s="56" t="s">
        <v>115</v>
      </c>
      <c r="B105" s="48" t="s">
        <v>116</v>
      </c>
      <c r="C105" s="49">
        <f t="shared" ref="C105:K105" si="56">SUM(C107:C119)</f>
        <v>7174</v>
      </c>
      <c r="D105" s="49">
        <f t="shared" si="56"/>
        <v>6306</v>
      </c>
      <c r="E105" s="49">
        <f t="shared" si="56"/>
        <v>868</v>
      </c>
      <c r="F105" s="49">
        <f t="shared" si="56"/>
        <v>646</v>
      </c>
      <c r="G105" s="49">
        <f t="shared" ref="G105" si="57">SUM(G107:G119)</f>
        <v>0</v>
      </c>
      <c r="H105" s="49">
        <f t="shared" si="56"/>
        <v>222</v>
      </c>
      <c r="I105" s="49">
        <f t="shared" si="56"/>
        <v>53</v>
      </c>
      <c r="J105" s="49">
        <f t="shared" si="56"/>
        <v>699</v>
      </c>
      <c r="K105" s="49">
        <f t="shared" si="56"/>
        <v>222</v>
      </c>
    </row>
    <row r="106" spans="1:20" ht="24" x14ac:dyDescent="0.15">
      <c r="A106" s="57"/>
      <c r="B106" s="46" t="s">
        <v>117</v>
      </c>
      <c r="C106" s="49">
        <f t="shared" ref="C106:K106" si="58">SUM(C107:C110)</f>
        <v>1383</v>
      </c>
      <c r="D106" s="49">
        <f t="shared" si="58"/>
        <v>1232</v>
      </c>
      <c r="E106" s="49">
        <f t="shared" si="58"/>
        <v>151</v>
      </c>
      <c r="F106" s="49">
        <f t="shared" si="58"/>
        <v>112</v>
      </c>
      <c r="G106" s="49">
        <f t="shared" ref="G106" si="59">SUM(G107:G110)</f>
        <v>0</v>
      </c>
      <c r="H106" s="49">
        <f t="shared" si="58"/>
        <v>39</v>
      </c>
      <c r="I106" s="49">
        <f t="shared" si="58"/>
        <v>0</v>
      </c>
      <c r="J106" s="49">
        <f t="shared" si="58"/>
        <v>112</v>
      </c>
      <c r="K106" s="49">
        <f t="shared" si="58"/>
        <v>39</v>
      </c>
    </row>
    <row r="107" spans="1:20" x14ac:dyDescent="0.15">
      <c r="A107" s="57"/>
      <c r="B107" s="50" t="s">
        <v>118</v>
      </c>
      <c r="C107" s="43">
        <v>32</v>
      </c>
      <c r="D107" s="47">
        <v>26</v>
      </c>
      <c r="E107" s="43">
        <v>6</v>
      </c>
      <c r="F107" s="43">
        <v>4</v>
      </c>
      <c r="G107" s="44"/>
      <c r="H107" s="43">
        <v>2</v>
      </c>
      <c r="I107" s="51"/>
      <c r="J107" s="51">
        <f t="shared" ref="J107:J119" si="60">I107+F107</f>
        <v>4</v>
      </c>
      <c r="K107" s="52">
        <f t="shared" ref="K107:K119" si="61">H107</f>
        <v>2</v>
      </c>
    </row>
    <row r="108" spans="1:20" x14ac:dyDescent="0.15">
      <c r="A108" s="57"/>
      <c r="B108" s="50" t="s">
        <v>119</v>
      </c>
      <c r="C108" s="43">
        <v>8</v>
      </c>
      <c r="D108" s="47">
        <v>8</v>
      </c>
      <c r="E108" s="43">
        <v>0</v>
      </c>
      <c r="F108" s="43">
        <v>0</v>
      </c>
      <c r="G108" s="44"/>
      <c r="H108" s="43">
        <v>0</v>
      </c>
      <c r="I108" s="51"/>
      <c r="J108" s="51">
        <f t="shared" si="60"/>
        <v>0</v>
      </c>
      <c r="K108" s="52">
        <f t="shared" si="61"/>
        <v>0</v>
      </c>
    </row>
    <row r="109" spans="1:20" x14ac:dyDescent="0.15">
      <c r="A109" s="57"/>
      <c r="B109" s="50" t="s">
        <v>120</v>
      </c>
      <c r="C109" s="43">
        <v>621</v>
      </c>
      <c r="D109" s="47">
        <v>549</v>
      </c>
      <c r="E109" s="43">
        <v>72</v>
      </c>
      <c r="F109" s="43">
        <v>54</v>
      </c>
      <c r="G109" s="44"/>
      <c r="H109" s="43">
        <v>18</v>
      </c>
      <c r="I109" s="51"/>
      <c r="J109" s="51">
        <f t="shared" si="60"/>
        <v>54</v>
      </c>
      <c r="K109" s="52">
        <f t="shared" si="61"/>
        <v>18</v>
      </c>
    </row>
    <row r="110" spans="1:20" x14ac:dyDescent="0.15">
      <c r="A110" s="57"/>
      <c r="B110" s="50" t="s">
        <v>121</v>
      </c>
      <c r="C110" s="43">
        <v>722</v>
      </c>
      <c r="D110" s="47">
        <v>649</v>
      </c>
      <c r="E110" s="43">
        <v>73</v>
      </c>
      <c r="F110" s="43">
        <v>54</v>
      </c>
      <c r="G110" s="44"/>
      <c r="H110" s="43">
        <v>19</v>
      </c>
      <c r="I110" s="51"/>
      <c r="J110" s="51">
        <f t="shared" si="60"/>
        <v>54</v>
      </c>
      <c r="K110" s="52">
        <f t="shared" si="61"/>
        <v>19</v>
      </c>
    </row>
    <row r="111" spans="1:20" x14ac:dyDescent="0.15">
      <c r="A111" s="57"/>
      <c r="B111" s="50" t="s">
        <v>122</v>
      </c>
      <c r="C111" s="43">
        <v>778</v>
      </c>
      <c r="D111" s="47">
        <v>680</v>
      </c>
      <c r="E111" s="43">
        <v>98</v>
      </c>
      <c r="F111" s="43">
        <v>73</v>
      </c>
      <c r="G111" s="44"/>
      <c r="H111" s="43">
        <v>25</v>
      </c>
      <c r="I111" s="51"/>
      <c r="J111" s="51">
        <f t="shared" si="60"/>
        <v>73</v>
      </c>
      <c r="K111" s="52">
        <f t="shared" si="61"/>
        <v>25</v>
      </c>
    </row>
    <row r="112" spans="1:20" x14ac:dyDescent="0.15">
      <c r="A112" s="57"/>
      <c r="B112" s="50" t="s">
        <v>123</v>
      </c>
      <c r="C112" s="43">
        <v>782</v>
      </c>
      <c r="D112" s="47">
        <v>693</v>
      </c>
      <c r="E112" s="43">
        <v>89</v>
      </c>
      <c r="F112" s="43">
        <v>66</v>
      </c>
      <c r="G112" s="44"/>
      <c r="H112" s="43">
        <v>23</v>
      </c>
      <c r="I112" s="51"/>
      <c r="J112" s="51">
        <f t="shared" si="60"/>
        <v>66</v>
      </c>
      <c r="K112" s="52">
        <f t="shared" si="61"/>
        <v>23</v>
      </c>
    </row>
    <row r="113" spans="1:20" x14ac:dyDescent="0.15">
      <c r="A113" s="57"/>
      <c r="B113" s="50" t="s">
        <v>124</v>
      </c>
      <c r="C113" s="43">
        <v>879</v>
      </c>
      <c r="D113" s="47">
        <v>765</v>
      </c>
      <c r="E113" s="43">
        <v>114</v>
      </c>
      <c r="F113" s="43">
        <v>85</v>
      </c>
      <c r="G113" s="44"/>
      <c r="H113" s="43">
        <v>29</v>
      </c>
      <c r="I113" s="51"/>
      <c r="J113" s="51">
        <f t="shared" si="60"/>
        <v>85</v>
      </c>
      <c r="K113" s="52">
        <f t="shared" si="61"/>
        <v>29</v>
      </c>
    </row>
    <row r="114" spans="1:20" x14ac:dyDescent="0.15">
      <c r="A114" s="57"/>
      <c r="B114" s="50" t="s">
        <v>125</v>
      </c>
      <c r="C114" s="43">
        <v>409</v>
      </c>
      <c r="D114" s="47">
        <v>404</v>
      </c>
      <c r="E114" s="43">
        <v>5</v>
      </c>
      <c r="F114" s="43">
        <v>4</v>
      </c>
      <c r="G114" s="44"/>
      <c r="H114" s="43">
        <v>1</v>
      </c>
      <c r="I114" s="51"/>
      <c r="J114" s="51">
        <f t="shared" si="60"/>
        <v>4</v>
      </c>
      <c r="K114" s="52">
        <f t="shared" si="61"/>
        <v>1</v>
      </c>
    </row>
    <row r="115" spans="1:20" s="32" customFormat="1" x14ac:dyDescent="0.15">
      <c r="A115" s="57"/>
      <c r="B115" s="50" t="s">
        <v>126</v>
      </c>
      <c r="C115" s="43">
        <v>654</v>
      </c>
      <c r="D115" s="47">
        <v>466</v>
      </c>
      <c r="E115" s="43">
        <v>188</v>
      </c>
      <c r="F115" s="43">
        <v>140</v>
      </c>
      <c r="G115" s="47"/>
      <c r="H115" s="43">
        <v>48</v>
      </c>
      <c r="I115" s="51"/>
      <c r="J115" s="51">
        <f t="shared" si="60"/>
        <v>140</v>
      </c>
      <c r="K115" s="52">
        <f t="shared" si="61"/>
        <v>48</v>
      </c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0" s="32" customFormat="1" x14ac:dyDescent="0.15">
      <c r="A116" s="57"/>
      <c r="B116" s="50" t="s">
        <v>127</v>
      </c>
      <c r="C116" s="43">
        <v>538</v>
      </c>
      <c r="D116" s="47">
        <v>480</v>
      </c>
      <c r="E116" s="43">
        <v>58</v>
      </c>
      <c r="F116" s="43">
        <v>43</v>
      </c>
      <c r="G116" s="44"/>
      <c r="H116" s="43">
        <v>15</v>
      </c>
      <c r="I116" s="51"/>
      <c r="J116" s="51">
        <f t="shared" si="60"/>
        <v>43</v>
      </c>
      <c r="K116" s="52">
        <f t="shared" si="61"/>
        <v>15</v>
      </c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x14ac:dyDescent="0.15">
      <c r="A117" s="57"/>
      <c r="B117" s="50" t="s">
        <v>128</v>
      </c>
      <c r="C117" s="43">
        <v>657</v>
      </c>
      <c r="D117" s="47">
        <v>527</v>
      </c>
      <c r="E117" s="43">
        <v>130</v>
      </c>
      <c r="F117" s="43">
        <v>97</v>
      </c>
      <c r="G117" s="44"/>
      <c r="H117" s="43">
        <v>33</v>
      </c>
      <c r="I117" s="51">
        <v>53</v>
      </c>
      <c r="J117" s="51">
        <f t="shared" si="60"/>
        <v>150</v>
      </c>
      <c r="K117" s="52">
        <f t="shared" si="61"/>
        <v>33</v>
      </c>
    </row>
    <row r="118" spans="1:20" x14ac:dyDescent="0.15">
      <c r="A118" s="57"/>
      <c r="B118" s="50" t="s">
        <v>129</v>
      </c>
      <c r="C118" s="43">
        <v>337</v>
      </c>
      <c r="D118" s="47">
        <v>314</v>
      </c>
      <c r="E118" s="43">
        <v>23</v>
      </c>
      <c r="F118" s="43">
        <v>17</v>
      </c>
      <c r="G118" s="44"/>
      <c r="H118" s="43">
        <v>6</v>
      </c>
      <c r="I118" s="51"/>
      <c r="J118" s="51">
        <f t="shared" si="60"/>
        <v>17</v>
      </c>
      <c r="K118" s="52">
        <f t="shared" si="61"/>
        <v>6</v>
      </c>
    </row>
    <row r="119" spans="1:20" x14ac:dyDescent="0.15">
      <c r="A119" s="57"/>
      <c r="B119" s="50" t="s">
        <v>130</v>
      </c>
      <c r="C119" s="43">
        <v>757</v>
      </c>
      <c r="D119" s="47">
        <v>745</v>
      </c>
      <c r="E119" s="43">
        <v>12</v>
      </c>
      <c r="F119" s="43">
        <v>9</v>
      </c>
      <c r="G119" s="44"/>
      <c r="H119" s="43">
        <v>3</v>
      </c>
      <c r="I119" s="51"/>
      <c r="J119" s="51">
        <f t="shared" si="60"/>
        <v>9</v>
      </c>
      <c r="K119" s="52">
        <f t="shared" si="61"/>
        <v>3</v>
      </c>
    </row>
    <row r="120" spans="1:20" x14ac:dyDescent="0.15">
      <c r="A120" s="56" t="s">
        <v>131</v>
      </c>
      <c r="B120" s="48" t="s">
        <v>132</v>
      </c>
      <c r="C120" s="49">
        <f t="shared" ref="C120:K120" si="62">SUM(C122:C132)</f>
        <v>6263</v>
      </c>
      <c r="D120" s="49">
        <f t="shared" si="62"/>
        <v>5177</v>
      </c>
      <c r="E120" s="49">
        <f t="shared" si="62"/>
        <v>1086</v>
      </c>
      <c r="F120" s="49">
        <f t="shared" si="62"/>
        <v>808</v>
      </c>
      <c r="G120" s="49">
        <f t="shared" ref="G120" si="63">SUM(G122:G132)</f>
        <v>0</v>
      </c>
      <c r="H120" s="49">
        <f t="shared" si="62"/>
        <v>278</v>
      </c>
      <c r="I120" s="49">
        <f t="shared" si="62"/>
        <v>0</v>
      </c>
      <c r="J120" s="49">
        <f t="shared" si="62"/>
        <v>808</v>
      </c>
      <c r="K120" s="49">
        <f t="shared" si="62"/>
        <v>278</v>
      </c>
    </row>
    <row r="121" spans="1:20" ht="24" x14ac:dyDescent="0.15">
      <c r="A121" s="57"/>
      <c r="B121" s="46" t="s">
        <v>133</v>
      </c>
      <c r="C121" s="49">
        <f t="shared" ref="C121:K121" si="64">SUM(C122:C123)</f>
        <v>1225</v>
      </c>
      <c r="D121" s="49">
        <f t="shared" si="64"/>
        <v>977</v>
      </c>
      <c r="E121" s="49">
        <f t="shared" si="64"/>
        <v>248</v>
      </c>
      <c r="F121" s="49">
        <f t="shared" si="64"/>
        <v>184</v>
      </c>
      <c r="G121" s="49">
        <f t="shared" ref="G121" si="65">SUM(G122:G123)</f>
        <v>0</v>
      </c>
      <c r="H121" s="49">
        <f t="shared" si="64"/>
        <v>64</v>
      </c>
      <c r="I121" s="49">
        <f t="shared" si="64"/>
        <v>0</v>
      </c>
      <c r="J121" s="49">
        <f t="shared" si="64"/>
        <v>184</v>
      </c>
      <c r="K121" s="49">
        <f t="shared" si="64"/>
        <v>64</v>
      </c>
    </row>
    <row r="122" spans="1:20" x14ac:dyDescent="0.15">
      <c r="A122" s="57"/>
      <c r="B122" s="50" t="s">
        <v>134</v>
      </c>
      <c r="C122" s="43">
        <v>645</v>
      </c>
      <c r="D122" s="47">
        <v>524</v>
      </c>
      <c r="E122" s="43">
        <v>121</v>
      </c>
      <c r="F122" s="43">
        <v>90</v>
      </c>
      <c r="G122" s="44"/>
      <c r="H122" s="43">
        <v>31</v>
      </c>
      <c r="I122" s="51"/>
      <c r="J122" s="51">
        <f t="shared" ref="J122:J132" si="66">I122+F122</f>
        <v>90</v>
      </c>
      <c r="K122" s="52">
        <f t="shared" ref="K122:K132" si="67">H122</f>
        <v>31</v>
      </c>
    </row>
    <row r="123" spans="1:20" x14ac:dyDescent="0.15">
      <c r="A123" s="57"/>
      <c r="B123" s="50" t="s">
        <v>135</v>
      </c>
      <c r="C123" s="43">
        <v>580</v>
      </c>
      <c r="D123" s="47">
        <v>453</v>
      </c>
      <c r="E123" s="43">
        <v>127</v>
      </c>
      <c r="F123" s="43">
        <v>94</v>
      </c>
      <c r="G123" s="44"/>
      <c r="H123" s="43">
        <v>33</v>
      </c>
      <c r="I123" s="51"/>
      <c r="J123" s="51">
        <f t="shared" si="66"/>
        <v>94</v>
      </c>
      <c r="K123" s="52">
        <f t="shared" si="67"/>
        <v>33</v>
      </c>
    </row>
    <row r="124" spans="1:20" x14ac:dyDescent="0.15">
      <c r="A124" s="57"/>
      <c r="B124" s="50" t="s">
        <v>136</v>
      </c>
      <c r="C124" s="43">
        <v>419</v>
      </c>
      <c r="D124" s="47">
        <v>344</v>
      </c>
      <c r="E124" s="43">
        <v>75</v>
      </c>
      <c r="F124" s="43">
        <v>56</v>
      </c>
      <c r="G124" s="44"/>
      <c r="H124" s="43">
        <v>19</v>
      </c>
      <c r="I124" s="51"/>
      <c r="J124" s="51">
        <f t="shared" si="66"/>
        <v>56</v>
      </c>
      <c r="K124" s="52">
        <f t="shared" si="67"/>
        <v>19</v>
      </c>
    </row>
    <row r="125" spans="1:20" x14ac:dyDescent="0.15">
      <c r="A125" s="57"/>
      <c r="B125" s="50" t="s">
        <v>137</v>
      </c>
      <c r="C125" s="43">
        <v>733</v>
      </c>
      <c r="D125" s="47">
        <v>624</v>
      </c>
      <c r="E125" s="43">
        <v>109</v>
      </c>
      <c r="F125" s="43">
        <v>81</v>
      </c>
      <c r="G125" s="44"/>
      <c r="H125" s="43">
        <v>28</v>
      </c>
      <c r="I125" s="51"/>
      <c r="J125" s="51">
        <f t="shared" si="66"/>
        <v>81</v>
      </c>
      <c r="K125" s="52">
        <f t="shared" si="67"/>
        <v>28</v>
      </c>
    </row>
    <row r="126" spans="1:20" x14ac:dyDescent="0.15">
      <c r="A126" s="57"/>
      <c r="B126" s="50" t="s">
        <v>138</v>
      </c>
      <c r="C126" s="43">
        <v>621</v>
      </c>
      <c r="D126" s="47">
        <v>519</v>
      </c>
      <c r="E126" s="43">
        <v>102</v>
      </c>
      <c r="F126" s="43">
        <v>76</v>
      </c>
      <c r="G126" s="44"/>
      <c r="H126" s="43">
        <v>26</v>
      </c>
      <c r="I126" s="51"/>
      <c r="J126" s="51">
        <f t="shared" si="66"/>
        <v>76</v>
      </c>
      <c r="K126" s="52">
        <f t="shared" si="67"/>
        <v>26</v>
      </c>
    </row>
    <row r="127" spans="1:20" x14ac:dyDescent="0.15">
      <c r="A127" s="57"/>
      <c r="B127" s="50" t="s">
        <v>139</v>
      </c>
      <c r="C127" s="43">
        <v>653</v>
      </c>
      <c r="D127" s="47">
        <v>561</v>
      </c>
      <c r="E127" s="43">
        <v>92</v>
      </c>
      <c r="F127" s="43">
        <v>68</v>
      </c>
      <c r="G127" s="44"/>
      <c r="H127" s="43">
        <v>24</v>
      </c>
      <c r="I127" s="51"/>
      <c r="J127" s="51">
        <f t="shared" si="66"/>
        <v>68</v>
      </c>
      <c r="K127" s="52">
        <f t="shared" si="67"/>
        <v>24</v>
      </c>
    </row>
    <row r="128" spans="1:20" s="32" customFormat="1" x14ac:dyDescent="0.15">
      <c r="A128" s="57"/>
      <c r="B128" s="50" t="s">
        <v>140</v>
      </c>
      <c r="C128" s="43">
        <v>606</v>
      </c>
      <c r="D128" s="47">
        <v>399</v>
      </c>
      <c r="E128" s="43">
        <v>207</v>
      </c>
      <c r="F128" s="43">
        <v>154</v>
      </c>
      <c r="G128" s="47"/>
      <c r="H128" s="43">
        <v>53</v>
      </c>
      <c r="I128" s="51"/>
      <c r="J128" s="51">
        <f t="shared" si="66"/>
        <v>154</v>
      </c>
      <c r="K128" s="52">
        <f t="shared" si="67"/>
        <v>53</v>
      </c>
      <c r="L128" s="31"/>
      <c r="M128" s="31"/>
      <c r="N128" s="31"/>
      <c r="O128" s="31"/>
      <c r="P128" s="31"/>
      <c r="Q128" s="31"/>
      <c r="R128" s="31"/>
      <c r="S128" s="31"/>
      <c r="T128" s="31"/>
    </row>
    <row r="129" spans="1:20" s="32" customFormat="1" x14ac:dyDescent="0.15">
      <c r="A129" s="57"/>
      <c r="B129" s="50" t="s">
        <v>141</v>
      </c>
      <c r="C129" s="43">
        <v>475</v>
      </c>
      <c r="D129" s="47">
        <v>380</v>
      </c>
      <c r="E129" s="43">
        <v>95</v>
      </c>
      <c r="F129" s="43">
        <v>71</v>
      </c>
      <c r="G129" s="44"/>
      <c r="H129" s="43">
        <v>24</v>
      </c>
      <c r="I129" s="51"/>
      <c r="J129" s="51">
        <f t="shared" si="66"/>
        <v>71</v>
      </c>
      <c r="K129" s="52">
        <f t="shared" si="67"/>
        <v>24</v>
      </c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20" x14ac:dyDescent="0.15">
      <c r="A130" s="57"/>
      <c r="B130" s="50" t="s">
        <v>142</v>
      </c>
      <c r="C130" s="43">
        <v>546</v>
      </c>
      <c r="D130" s="47">
        <v>471</v>
      </c>
      <c r="E130" s="43">
        <v>75</v>
      </c>
      <c r="F130" s="43">
        <v>56</v>
      </c>
      <c r="G130" s="44"/>
      <c r="H130" s="43">
        <v>19</v>
      </c>
      <c r="I130" s="51"/>
      <c r="J130" s="51">
        <f t="shared" si="66"/>
        <v>56</v>
      </c>
      <c r="K130" s="52">
        <f t="shared" si="67"/>
        <v>19</v>
      </c>
    </row>
    <row r="131" spans="1:20" x14ac:dyDescent="0.15">
      <c r="A131" s="57"/>
      <c r="B131" s="50" t="s">
        <v>143</v>
      </c>
      <c r="C131" s="43">
        <v>338</v>
      </c>
      <c r="D131" s="47">
        <v>327</v>
      </c>
      <c r="E131" s="43">
        <v>11</v>
      </c>
      <c r="F131" s="43">
        <v>8</v>
      </c>
      <c r="G131" s="44"/>
      <c r="H131" s="43">
        <v>3</v>
      </c>
      <c r="I131" s="51"/>
      <c r="J131" s="51">
        <f t="shared" si="66"/>
        <v>8</v>
      </c>
      <c r="K131" s="52">
        <f t="shared" si="67"/>
        <v>3</v>
      </c>
    </row>
    <row r="132" spans="1:20" x14ac:dyDescent="0.15">
      <c r="A132" s="57"/>
      <c r="B132" s="50" t="s">
        <v>144</v>
      </c>
      <c r="C132" s="43">
        <v>647</v>
      </c>
      <c r="D132" s="47">
        <v>575</v>
      </c>
      <c r="E132" s="43">
        <v>72</v>
      </c>
      <c r="F132" s="43">
        <v>54</v>
      </c>
      <c r="G132" s="44"/>
      <c r="H132" s="43">
        <v>18</v>
      </c>
      <c r="I132" s="51"/>
      <c r="J132" s="51">
        <f t="shared" si="66"/>
        <v>54</v>
      </c>
      <c r="K132" s="52">
        <f t="shared" si="67"/>
        <v>18</v>
      </c>
    </row>
    <row r="133" spans="1:20" x14ac:dyDescent="0.15">
      <c r="A133" s="56" t="s">
        <v>145</v>
      </c>
      <c r="B133" s="48" t="s">
        <v>146</v>
      </c>
      <c r="C133" s="49">
        <f t="shared" ref="C133:K133" si="68">SUM(C135:C139)</f>
        <v>4575</v>
      </c>
      <c r="D133" s="49">
        <f t="shared" si="68"/>
        <v>3603</v>
      </c>
      <c r="E133" s="49">
        <f t="shared" si="68"/>
        <v>972</v>
      </c>
      <c r="F133" s="49">
        <f t="shared" si="68"/>
        <v>723</v>
      </c>
      <c r="G133" s="49">
        <f t="shared" ref="G133" si="69">SUM(G135:G139)</f>
        <v>0</v>
      </c>
      <c r="H133" s="49">
        <f t="shared" si="68"/>
        <v>249</v>
      </c>
      <c r="I133" s="49">
        <f t="shared" si="68"/>
        <v>201</v>
      </c>
      <c r="J133" s="49">
        <f t="shared" si="68"/>
        <v>924</v>
      </c>
      <c r="K133" s="49">
        <f t="shared" si="68"/>
        <v>249</v>
      </c>
    </row>
    <row r="134" spans="1:20" ht="24" x14ac:dyDescent="0.15">
      <c r="A134" s="57"/>
      <c r="B134" s="46" t="s">
        <v>147</v>
      </c>
      <c r="C134" s="49">
        <f t="shared" ref="C134:K134" si="70">SUM(C135)</f>
        <v>953</v>
      </c>
      <c r="D134" s="49">
        <f t="shared" si="70"/>
        <v>680</v>
      </c>
      <c r="E134" s="49">
        <f t="shared" si="70"/>
        <v>273</v>
      </c>
      <c r="F134" s="49">
        <f t="shared" si="70"/>
        <v>203</v>
      </c>
      <c r="G134" s="49">
        <f t="shared" si="70"/>
        <v>0</v>
      </c>
      <c r="H134" s="49">
        <f t="shared" si="70"/>
        <v>70</v>
      </c>
      <c r="I134" s="49">
        <f t="shared" si="70"/>
        <v>0</v>
      </c>
      <c r="J134" s="49">
        <f t="shared" si="70"/>
        <v>203</v>
      </c>
      <c r="K134" s="49">
        <f t="shared" si="70"/>
        <v>70</v>
      </c>
    </row>
    <row r="135" spans="1:20" s="32" customFormat="1" x14ac:dyDescent="0.15">
      <c r="A135" s="57"/>
      <c r="B135" s="50" t="s">
        <v>148</v>
      </c>
      <c r="C135" s="43">
        <v>953</v>
      </c>
      <c r="D135" s="47">
        <v>680</v>
      </c>
      <c r="E135" s="43">
        <v>273</v>
      </c>
      <c r="F135" s="43">
        <v>203</v>
      </c>
      <c r="G135" s="47"/>
      <c r="H135" s="43">
        <v>70</v>
      </c>
      <c r="I135" s="51"/>
      <c r="J135" s="51">
        <f t="shared" ref="J135:J139" si="71">I135+F135</f>
        <v>203</v>
      </c>
      <c r="K135" s="52">
        <f t="shared" ref="K135:K139" si="72">H135</f>
        <v>70</v>
      </c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s="32" customFormat="1" x14ac:dyDescent="0.15">
      <c r="A136" s="57"/>
      <c r="B136" s="50" t="s">
        <v>149</v>
      </c>
      <c r="C136" s="43">
        <v>974</v>
      </c>
      <c r="D136" s="47">
        <v>811</v>
      </c>
      <c r="E136" s="43">
        <v>163</v>
      </c>
      <c r="F136" s="43">
        <v>121</v>
      </c>
      <c r="G136" s="44"/>
      <c r="H136" s="43">
        <v>42</v>
      </c>
      <c r="I136" s="51">
        <v>82</v>
      </c>
      <c r="J136" s="51">
        <f t="shared" si="71"/>
        <v>203</v>
      </c>
      <c r="K136" s="52">
        <f t="shared" si="72"/>
        <v>42</v>
      </c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x14ac:dyDescent="0.15">
      <c r="A137" s="57"/>
      <c r="B137" s="50" t="s">
        <v>150</v>
      </c>
      <c r="C137" s="43">
        <v>563</v>
      </c>
      <c r="D137" s="47">
        <v>462</v>
      </c>
      <c r="E137" s="43">
        <v>101</v>
      </c>
      <c r="F137" s="43">
        <v>75</v>
      </c>
      <c r="G137" s="44"/>
      <c r="H137" s="43">
        <v>26</v>
      </c>
      <c r="I137" s="51"/>
      <c r="J137" s="51">
        <f t="shared" si="71"/>
        <v>75</v>
      </c>
      <c r="K137" s="52">
        <f t="shared" si="72"/>
        <v>26</v>
      </c>
    </row>
    <row r="138" spans="1:20" x14ac:dyDescent="0.15">
      <c r="A138" s="57"/>
      <c r="B138" s="50" t="s">
        <v>151</v>
      </c>
      <c r="C138" s="43">
        <v>811</v>
      </c>
      <c r="D138" s="47">
        <v>627</v>
      </c>
      <c r="E138" s="43">
        <v>184</v>
      </c>
      <c r="F138" s="43">
        <v>137</v>
      </c>
      <c r="G138" s="44"/>
      <c r="H138" s="43">
        <v>47</v>
      </c>
      <c r="I138" s="51"/>
      <c r="J138" s="51">
        <f t="shared" si="71"/>
        <v>137</v>
      </c>
      <c r="K138" s="52">
        <f t="shared" si="72"/>
        <v>47</v>
      </c>
    </row>
    <row r="139" spans="1:20" x14ac:dyDescent="0.15">
      <c r="A139" s="57"/>
      <c r="B139" s="50" t="s">
        <v>152</v>
      </c>
      <c r="C139" s="43">
        <v>1274</v>
      </c>
      <c r="D139" s="47">
        <v>1023</v>
      </c>
      <c r="E139" s="43">
        <v>251</v>
      </c>
      <c r="F139" s="43">
        <v>187</v>
      </c>
      <c r="G139" s="44"/>
      <c r="H139" s="43">
        <v>64</v>
      </c>
      <c r="I139" s="51">
        <v>119</v>
      </c>
      <c r="J139" s="51">
        <f t="shared" si="71"/>
        <v>306</v>
      </c>
      <c r="K139" s="52">
        <f t="shared" si="72"/>
        <v>64</v>
      </c>
    </row>
    <row r="140" spans="1:20" x14ac:dyDescent="0.15">
      <c r="A140" s="56" t="s">
        <v>153</v>
      </c>
      <c r="B140" s="48" t="s">
        <v>154</v>
      </c>
      <c r="C140" s="49">
        <f t="shared" ref="C140:K140" si="73">SUM(C142:C154)</f>
        <v>7769</v>
      </c>
      <c r="D140" s="49">
        <f t="shared" si="73"/>
        <v>6207</v>
      </c>
      <c r="E140" s="49">
        <f t="shared" si="73"/>
        <v>1562</v>
      </c>
      <c r="F140" s="49">
        <f t="shared" si="73"/>
        <v>1160</v>
      </c>
      <c r="G140" s="49">
        <f t="shared" ref="G140" si="74">SUM(G142:G154)</f>
        <v>715</v>
      </c>
      <c r="H140" s="49">
        <f t="shared" si="73"/>
        <v>402</v>
      </c>
      <c r="I140" s="49">
        <f t="shared" si="73"/>
        <v>181</v>
      </c>
      <c r="J140" s="49">
        <f t="shared" si="73"/>
        <v>1341</v>
      </c>
      <c r="K140" s="49">
        <f t="shared" si="73"/>
        <v>402</v>
      </c>
    </row>
    <row r="141" spans="1:20" ht="24" x14ac:dyDescent="0.15">
      <c r="A141" s="57"/>
      <c r="B141" s="46" t="s">
        <v>155</v>
      </c>
      <c r="C141" s="49">
        <f t="shared" ref="C141:K141" si="75">SUM(C142)</f>
        <v>746</v>
      </c>
      <c r="D141" s="49">
        <f t="shared" si="75"/>
        <v>693</v>
      </c>
      <c r="E141" s="49">
        <f t="shared" si="75"/>
        <v>53</v>
      </c>
      <c r="F141" s="49">
        <f t="shared" si="75"/>
        <v>39</v>
      </c>
      <c r="G141" s="49">
        <f t="shared" si="75"/>
        <v>0</v>
      </c>
      <c r="H141" s="49">
        <f t="shared" si="75"/>
        <v>14</v>
      </c>
      <c r="I141" s="49">
        <f t="shared" si="75"/>
        <v>0</v>
      </c>
      <c r="J141" s="49">
        <f t="shared" si="75"/>
        <v>39</v>
      </c>
      <c r="K141" s="49">
        <f t="shared" si="75"/>
        <v>14</v>
      </c>
    </row>
    <row r="142" spans="1:20" x14ac:dyDescent="0.15">
      <c r="A142" s="57"/>
      <c r="B142" s="50" t="s">
        <v>156</v>
      </c>
      <c r="C142" s="43">
        <v>746</v>
      </c>
      <c r="D142" s="47">
        <v>693</v>
      </c>
      <c r="E142" s="43">
        <v>53</v>
      </c>
      <c r="F142" s="43">
        <v>39</v>
      </c>
      <c r="G142" s="44"/>
      <c r="H142" s="43">
        <v>14</v>
      </c>
      <c r="I142" s="51"/>
      <c r="J142" s="51">
        <f t="shared" ref="J142:J154" si="76">I142+F142</f>
        <v>39</v>
      </c>
      <c r="K142" s="52">
        <f t="shared" ref="K142:K154" si="77">H142</f>
        <v>14</v>
      </c>
    </row>
    <row r="143" spans="1:20" x14ac:dyDescent="0.15">
      <c r="A143" s="57"/>
      <c r="B143" s="50" t="s">
        <v>157</v>
      </c>
      <c r="C143" s="43">
        <v>614</v>
      </c>
      <c r="D143" s="47">
        <v>512</v>
      </c>
      <c r="E143" s="43">
        <v>102</v>
      </c>
      <c r="F143" s="43">
        <v>76</v>
      </c>
      <c r="G143" s="44"/>
      <c r="H143" s="43">
        <v>26</v>
      </c>
      <c r="I143" s="51">
        <v>46</v>
      </c>
      <c r="J143" s="51">
        <f t="shared" si="76"/>
        <v>122</v>
      </c>
      <c r="K143" s="52">
        <f t="shared" si="77"/>
        <v>26</v>
      </c>
    </row>
    <row r="144" spans="1:20" x14ac:dyDescent="0.15">
      <c r="A144" s="57"/>
      <c r="B144" s="50" t="s">
        <v>158</v>
      </c>
      <c r="C144" s="43">
        <v>591</v>
      </c>
      <c r="D144" s="47">
        <v>485</v>
      </c>
      <c r="E144" s="43">
        <v>106</v>
      </c>
      <c r="F144" s="43">
        <v>79</v>
      </c>
      <c r="G144" s="44"/>
      <c r="H144" s="43">
        <v>27</v>
      </c>
      <c r="I144" s="51"/>
      <c r="J144" s="51">
        <f t="shared" si="76"/>
        <v>79</v>
      </c>
      <c r="K144" s="52">
        <f t="shared" si="77"/>
        <v>27</v>
      </c>
    </row>
    <row r="145" spans="1:20" x14ac:dyDescent="0.15">
      <c r="A145" s="57"/>
      <c r="B145" s="50" t="s">
        <v>159</v>
      </c>
      <c r="C145" s="43">
        <v>941</v>
      </c>
      <c r="D145" s="47">
        <v>765</v>
      </c>
      <c r="E145" s="43">
        <v>176</v>
      </c>
      <c r="F145" s="43">
        <v>131</v>
      </c>
      <c r="G145" s="44"/>
      <c r="H145" s="43">
        <v>45</v>
      </c>
      <c r="I145" s="51">
        <v>77</v>
      </c>
      <c r="J145" s="51">
        <f t="shared" si="76"/>
        <v>208</v>
      </c>
      <c r="K145" s="52">
        <f t="shared" si="77"/>
        <v>45</v>
      </c>
    </row>
    <row r="146" spans="1:20" x14ac:dyDescent="0.15">
      <c r="A146" s="57"/>
      <c r="B146" s="50" t="s">
        <v>160</v>
      </c>
      <c r="C146" s="43">
        <v>968</v>
      </c>
      <c r="D146" s="47">
        <v>776</v>
      </c>
      <c r="E146" s="43">
        <v>192</v>
      </c>
      <c r="F146" s="43">
        <v>143</v>
      </c>
      <c r="G146" s="44">
        <v>410</v>
      </c>
      <c r="H146" s="43">
        <v>49</v>
      </c>
      <c r="I146" s="51">
        <v>36</v>
      </c>
      <c r="J146" s="51">
        <f t="shared" si="76"/>
        <v>179</v>
      </c>
      <c r="K146" s="52">
        <f t="shared" si="77"/>
        <v>49</v>
      </c>
    </row>
    <row r="147" spans="1:20" x14ac:dyDescent="0.15">
      <c r="A147" s="57"/>
      <c r="B147" s="50" t="s">
        <v>161</v>
      </c>
      <c r="C147" s="43">
        <v>405</v>
      </c>
      <c r="D147" s="47">
        <v>278</v>
      </c>
      <c r="E147" s="43">
        <v>127</v>
      </c>
      <c r="F147" s="43">
        <v>94</v>
      </c>
      <c r="G147" s="44"/>
      <c r="H147" s="43">
        <v>33</v>
      </c>
      <c r="I147" s="51"/>
      <c r="J147" s="51">
        <f t="shared" si="76"/>
        <v>94</v>
      </c>
      <c r="K147" s="52">
        <f t="shared" si="77"/>
        <v>33</v>
      </c>
    </row>
    <row r="148" spans="1:20" x14ac:dyDescent="0.15">
      <c r="A148" s="57"/>
      <c r="B148" s="50" t="s">
        <v>162</v>
      </c>
      <c r="C148" s="43">
        <v>584</v>
      </c>
      <c r="D148" s="47">
        <v>387</v>
      </c>
      <c r="E148" s="43">
        <v>197</v>
      </c>
      <c r="F148" s="43">
        <v>146</v>
      </c>
      <c r="G148" s="44"/>
      <c r="H148" s="43">
        <v>51</v>
      </c>
      <c r="I148" s="51"/>
      <c r="J148" s="51">
        <f t="shared" si="76"/>
        <v>146</v>
      </c>
      <c r="K148" s="52">
        <f t="shared" si="77"/>
        <v>51</v>
      </c>
    </row>
    <row r="149" spans="1:20" x14ac:dyDescent="0.15">
      <c r="A149" s="57"/>
      <c r="B149" s="50" t="s">
        <v>163</v>
      </c>
      <c r="C149" s="43">
        <v>551</v>
      </c>
      <c r="D149" s="47">
        <v>389</v>
      </c>
      <c r="E149" s="43">
        <v>162</v>
      </c>
      <c r="F149" s="43">
        <v>120</v>
      </c>
      <c r="G149" s="44"/>
      <c r="H149" s="43">
        <v>42</v>
      </c>
      <c r="I149" s="51"/>
      <c r="J149" s="51">
        <f t="shared" si="76"/>
        <v>120</v>
      </c>
      <c r="K149" s="52">
        <f t="shared" si="77"/>
        <v>42</v>
      </c>
    </row>
    <row r="150" spans="1:20" s="32" customFormat="1" x14ac:dyDescent="0.15">
      <c r="A150" s="57"/>
      <c r="B150" s="50" t="s">
        <v>164</v>
      </c>
      <c r="C150" s="43">
        <v>505</v>
      </c>
      <c r="D150" s="47">
        <v>445</v>
      </c>
      <c r="E150" s="43">
        <v>60</v>
      </c>
      <c r="F150" s="43">
        <v>45</v>
      </c>
      <c r="G150" s="47"/>
      <c r="H150" s="43">
        <v>15</v>
      </c>
      <c r="I150" s="51"/>
      <c r="J150" s="51">
        <f t="shared" si="76"/>
        <v>45</v>
      </c>
      <c r="K150" s="52">
        <f t="shared" si="77"/>
        <v>15</v>
      </c>
      <c r="L150" s="31"/>
      <c r="M150" s="31"/>
      <c r="N150" s="31"/>
      <c r="O150" s="31"/>
      <c r="P150" s="31"/>
      <c r="Q150" s="31"/>
      <c r="R150" s="31"/>
      <c r="S150" s="31"/>
      <c r="T150" s="31"/>
    </row>
    <row r="151" spans="1:20" x14ac:dyDescent="0.15">
      <c r="A151" s="57"/>
      <c r="B151" s="50" t="s">
        <v>165</v>
      </c>
      <c r="C151" s="43">
        <v>166</v>
      </c>
      <c r="D151" s="47">
        <v>139</v>
      </c>
      <c r="E151" s="43">
        <v>27</v>
      </c>
      <c r="F151" s="43">
        <v>20</v>
      </c>
      <c r="G151" s="44"/>
      <c r="H151" s="43">
        <v>7</v>
      </c>
      <c r="I151" s="51"/>
      <c r="J151" s="51">
        <f t="shared" si="76"/>
        <v>20</v>
      </c>
      <c r="K151" s="52">
        <f t="shared" si="77"/>
        <v>7</v>
      </c>
    </row>
    <row r="152" spans="1:20" x14ac:dyDescent="0.15">
      <c r="A152" s="57"/>
      <c r="B152" s="50" t="s">
        <v>166</v>
      </c>
      <c r="C152" s="43">
        <v>478</v>
      </c>
      <c r="D152" s="47">
        <v>362</v>
      </c>
      <c r="E152" s="43">
        <v>116</v>
      </c>
      <c r="F152" s="43">
        <v>86</v>
      </c>
      <c r="G152" s="44"/>
      <c r="H152" s="43">
        <v>30</v>
      </c>
      <c r="I152" s="51"/>
      <c r="J152" s="51">
        <f t="shared" si="76"/>
        <v>86</v>
      </c>
      <c r="K152" s="52">
        <f t="shared" si="77"/>
        <v>30</v>
      </c>
    </row>
    <row r="153" spans="1:20" x14ac:dyDescent="0.15">
      <c r="A153" s="57"/>
      <c r="B153" s="50" t="s">
        <v>167</v>
      </c>
      <c r="C153" s="43">
        <v>488</v>
      </c>
      <c r="D153" s="47">
        <v>446</v>
      </c>
      <c r="E153" s="43">
        <v>42</v>
      </c>
      <c r="F153" s="43">
        <v>31</v>
      </c>
      <c r="G153" s="44"/>
      <c r="H153" s="43">
        <v>11</v>
      </c>
      <c r="I153" s="51"/>
      <c r="J153" s="51">
        <f t="shared" si="76"/>
        <v>31</v>
      </c>
      <c r="K153" s="52">
        <f t="shared" si="77"/>
        <v>11</v>
      </c>
    </row>
    <row r="154" spans="1:20" x14ac:dyDescent="0.15">
      <c r="A154" s="57"/>
      <c r="B154" s="50" t="s">
        <v>168</v>
      </c>
      <c r="C154" s="43">
        <v>732</v>
      </c>
      <c r="D154" s="47">
        <v>530</v>
      </c>
      <c r="E154" s="43">
        <v>202</v>
      </c>
      <c r="F154" s="43">
        <v>150</v>
      </c>
      <c r="G154" s="44">
        <v>305</v>
      </c>
      <c r="H154" s="43">
        <v>52</v>
      </c>
      <c r="I154" s="51">
        <v>22</v>
      </c>
      <c r="J154" s="51">
        <f t="shared" si="76"/>
        <v>172</v>
      </c>
      <c r="K154" s="52">
        <f t="shared" si="77"/>
        <v>52</v>
      </c>
    </row>
    <row r="155" spans="1:20" s="33" customFormat="1" x14ac:dyDescent="0.15">
      <c r="A155" s="56" t="s">
        <v>169</v>
      </c>
      <c r="B155" s="48" t="s">
        <v>170</v>
      </c>
      <c r="C155" s="49">
        <f t="shared" ref="C155:K155" si="78">SUM(C156:C163)</f>
        <v>6597</v>
      </c>
      <c r="D155" s="49">
        <f t="shared" si="78"/>
        <v>4944</v>
      </c>
      <c r="E155" s="49">
        <f t="shared" si="78"/>
        <v>1653</v>
      </c>
      <c r="F155" s="49">
        <f t="shared" si="78"/>
        <v>1229</v>
      </c>
      <c r="G155" s="49">
        <f t="shared" ref="G155" si="79">SUM(G156:G163)</f>
        <v>2608</v>
      </c>
      <c r="H155" s="49">
        <f t="shared" si="78"/>
        <v>424</v>
      </c>
      <c r="I155" s="49">
        <f t="shared" si="78"/>
        <v>233</v>
      </c>
      <c r="J155" s="49">
        <f t="shared" si="78"/>
        <v>1462</v>
      </c>
      <c r="K155" s="49">
        <f t="shared" si="78"/>
        <v>424</v>
      </c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x14ac:dyDescent="0.15">
      <c r="A156" s="57"/>
      <c r="B156" s="50" t="s">
        <v>171</v>
      </c>
      <c r="C156" s="43">
        <v>503</v>
      </c>
      <c r="D156" s="47">
        <v>502</v>
      </c>
      <c r="E156" s="43">
        <v>1</v>
      </c>
      <c r="F156" s="43">
        <v>1</v>
      </c>
      <c r="G156" s="44"/>
      <c r="H156" s="43">
        <v>0</v>
      </c>
      <c r="I156" s="51"/>
      <c r="J156" s="51">
        <f t="shared" ref="J156:J163" si="80">I156+F156</f>
        <v>1</v>
      </c>
      <c r="K156" s="52">
        <f t="shared" ref="K156:K163" si="81">H156</f>
        <v>0</v>
      </c>
    </row>
    <row r="157" spans="1:20" x14ac:dyDescent="0.15">
      <c r="A157" s="57"/>
      <c r="B157" s="50" t="s">
        <v>172</v>
      </c>
      <c r="C157" s="43">
        <v>900</v>
      </c>
      <c r="D157" s="47">
        <v>571</v>
      </c>
      <c r="E157" s="43">
        <v>329</v>
      </c>
      <c r="F157" s="43">
        <v>245</v>
      </c>
      <c r="G157" s="44">
        <v>348</v>
      </c>
      <c r="H157" s="43">
        <v>84</v>
      </c>
      <c r="I157" s="51">
        <v>25</v>
      </c>
      <c r="J157" s="51">
        <f t="shared" si="80"/>
        <v>270</v>
      </c>
      <c r="K157" s="52">
        <f t="shared" si="81"/>
        <v>84</v>
      </c>
    </row>
    <row r="158" spans="1:20" x14ac:dyDescent="0.15">
      <c r="A158" s="57"/>
      <c r="B158" s="50" t="s">
        <v>173</v>
      </c>
      <c r="C158" s="43">
        <v>904</v>
      </c>
      <c r="D158" s="47">
        <v>689</v>
      </c>
      <c r="E158" s="43">
        <v>215</v>
      </c>
      <c r="F158" s="43">
        <v>160</v>
      </c>
      <c r="G158" s="44">
        <v>400</v>
      </c>
      <c r="H158" s="43">
        <v>55</v>
      </c>
      <c r="I158" s="51">
        <v>38</v>
      </c>
      <c r="J158" s="51">
        <f t="shared" si="80"/>
        <v>198</v>
      </c>
      <c r="K158" s="52">
        <f t="shared" si="81"/>
        <v>55</v>
      </c>
    </row>
    <row r="159" spans="1:20" x14ac:dyDescent="0.15">
      <c r="A159" s="57"/>
      <c r="B159" s="50" t="s">
        <v>174</v>
      </c>
      <c r="C159" s="43">
        <v>662</v>
      </c>
      <c r="D159" s="47">
        <v>496</v>
      </c>
      <c r="E159" s="43">
        <v>166</v>
      </c>
      <c r="F159" s="43">
        <v>123</v>
      </c>
      <c r="G159" s="44">
        <v>270</v>
      </c>
      <c r="H159" s="43">
        <v>43</v>
      </c>
      <c r="I159" s="51">
        <v>28</v>
      </c>
      <c r="J159" s="51">
        <f t="shared" si="80"/>
        <v>151</v>
      </c>
      <c r="K159" s="52">
        <f t="shared" si="81"/>
        <v>43</v>
      </c>
    </row>
    <row r="160" spans="1:20" x14ac:dyDescent="0.15">
      <c r="A160" s="57"/>
      <c r="B160" s="50" t="s">
        <v>175</v>
      </c>
      <c r="C160" s="43">
        <v>766</v>
      </c>
      <c r="D160" s="47">
        <v>580</v>
      </c>
      <c r="E160" s="43">
        <v>186</v>
      </c>
      <c r="F160" s="43">
        <v>138</v>
      </c>
      <c r="G160" s="44">
        <v>343</v>
      </c>
      <c r="H160" s="43">
        <v>48</v>
      </c>
      <c r="I160" s="51">
        <v>21</v>
      </c>
      <c r="J160" s="51">
        <f t="shared" si="80"/>
        <v>159</v>
      </c>
      <c r="K160" s="52">
        <f t="shared" si="81"/>
        <v>48</v>
      </c>
    </row>
    <row r="161" spans="1:11" x14ac:dyDescent="0.15">
      <c r="A161" s="57"/>
      <c r="B161" s="50" t="s">
        <v>176</v>
      </c>
      <c r="C161" s="43">
        <v>600</v>
      </c>
      <c r="D161" s="47">
        <v>396</v>
      </c>
      <c r="E161" s="43">
        <v>204</v>
      </c>
      <c r="F161" s="43">
        <v>152</v>
      </c>
      <c r="G161" s="44">
        <v>253</v>
      </c>
      <c r="H161" s="43">
        <v>52</v>
      </c>
      <c r="I161" s="51">
        <v>10</v>
      </c>
      <c r="J161" s="51">
        <f t="shared" si="80"/>
        <v>162</v>
      </c>
      <c r="K161" s="52">
        <f t="shared" si="81"/>
        <v>52</v>
      </c>
    </row>
    <row r="162" spans="1:11" x14ac:dyDescent="0.15">
      <c r="A162" s="57"/>
      <c r="B162" s="50" t="s">
        <v>177</v>
      </c>
      <c r="C162" s="43">
        <v>1067</v>
      </c>
      <c r="D162" s="47">
        <v>823</v>
      </c>
      <c r="E162" s="43">
        <v>244</v>
      </c>
      <c r="F162" s="43">
        <v>181</v>
      </c>
      <c r="G162" s="44">
        <v>472</v>
      </c>
      <c r="H162" s="43">
        <v>63</v>
      </c>
      <c r="I162" s="51">
        <v>52</v>
      </c>
      <c r="J162" s="51">
        <f t="shared" si="80"/>
        <v>233</v>
      </c>
      <c r="K162" s="52">
        <f t="shared" si="81"/>
        <v>63</v>
      </c>
    </row>
    <row r="163" spans="1:11" x14ac:dyDescent="0.15">
      <c r="A163" s="57"/>
      <c r="B163" s="50" t="s">
        <v>178</v>
      </c>
      <c r="C163" s="43">
        <v>1195</v>
      </c>
      <c r="D163" s="47">
        <v>887</v>
      </c>
      <c r="E163" s="43">
        <v>308</v>
      </c>
      <c r="F163" s="43">
        <v>229</v>
      </c>
      <c r="G163" s="44">
        <v>522</v>
      </c>
      <c r="H163" s="43">
        <v>79</v>
      </c>
      <c r="I163" s="51">
        <v>59</v>
      </c>
      <c r="J163" s="51">
        <f t="shared" si="80"/>
        <v>288</v>
      </c>
      <c r="K163" s="52">
        <f t="shared" si="81"/>
        <v>79</v>
      </c>
    </row>
  </sheetData>
  <autoFilter ref="A6:T163"/>
  <mergeCells count="22">
    <mergeCell ref="I4:I5"/>
    <mergeCell ref="J4:K5"/>
    <mergeCell ref="A2:K2"/>
    <mergeCell ref="A120:A132"/>
    <mergeCell ref="A133:A139"/>
    <mergeCell ref="E5:H5"/>
    <mergeCell ref="C4:H4"/>
    <mergeCell ref="A140:A154"/>
    <mergeCell ref="A155:A163"/>
    <mergeCell ref="A4:A6"/>
    <mergeCell ref="A65:A76"/>
    <mergeCell ref="A77:A89"/>
    <mergeCell ref="A90:A95"/>
    <mergeCell ref="A96:A104"/>
    <mergeCell ref="A105:A119"/>
    <mergeCell ref="A8:A18"/>
    <mergeCell ref="A19:A29"/>
    <mergeCell ref="A30:A36"/>
    <mergeCell ref="A37:A50"/>
    <mergeCell ref="A51:A64"/>
    <mergeCell ref="A7:B7"/>
    <mergeCell ref="B4:B6"/>
  </mergeCells>
  <phoneticPr fontId="17" type="noConversion"/>
  <pageMargins left="0.75138888888888899" right="0.75138888888888899" top="1" bottom="1" header="0.51180555555555596" footer="0.51180555555555596"/>
  <pageSetup paperSize="9" scale="81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L13" sqref="L13"/>
    </sheetView>
  </sheetViews>
  <sheetFormatPr defaultColWidth="7.875" defaultRowHeight="14.25" x14ac:dyDescent="0.15"/>
  <cols>
    <col min="1" max="1" width="6.125" style="1" customWidth="1"/>
    <col min="2" max="2" width="25.625" style="1" customWidth="1"/>
    <col min="3" max="5" width="2.75" style="1" customWidth="1"/>
    <col min="6" max="6" width="3" style="1" customWidth="1"/>
    <col min="7" max="7" width="6.25" style="1" customWidth="1"/>
    <col min="8" max="10" width="7.375" style="1" customWidth="1"/>
    <col min="11" max="11" width="7.125" style="1" customWidth="1"/>
    <col min="12" max="12" width="6.625" style="1" customWidth="1"/>
    <col min="13" max="14" width="6.375" style="1" customWidth="1"/>
    <col min="15" max="15" width="6.5" style="1" customWidth="1"/>
    <col min="16" max="17" width="6.75" style="1" customWidth="1"/>
    <col min="18" max="18" width="6.875" style="1" customWidth="1"/>
    <col min="19" max="21" width="6" style="1" customWidth="1"/>
    <col min="22" max="23" width="5.375" style="1" customWidth="1"/>
    <col min="24" max="24" width="4.75" style="1"/>
    <col min="25" max="16384" width="7.875" style="1"/>
  </cols>
  <sheetData>
    <row r="1" spans="1:24" ht="20.25" x14ac:dyDescent="0.15">
      <c r="A1" s="3" t="s">
        <v>179</v>
      </c>
    </row>
    <row r="2" spans="1:24" ht="41.25" customHeight="1" x14ac:dyDescent="0.15">
      <c r="A2" s="66" t="s">
        <v>180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ht="27" customHeight="1" x14ac:dyDescent="0.15">
      <c r="A3" s="67" t="s">
        <v>181</v>
      </c>
      <c r="B3" s="67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1.95" customHeight="1" x14ac:dyDescent="0.15">
      <c r="A4" s="71" t="s">
        <v>182</v>
      </c>
      <c r="B4" s="71" t="s">
        <v>183</v>
      </c>
      <c r="C4" s="74" t="s">
        <v>184</v>
      </c>
      <c r="D4" s="75"/>
      <c r="E4" s="75"/>
      <c r="F4" s="76"/>
      <c r="G4" s="71" t="s">
        <v>185</v>
      </c>
      <c r="H4" s="68" t="s">
        <v>186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70"/>
      <c r="X4" s="71" t="s">
        <v>187</v>
      </c>
    </row>
    <row r="5" spans="1:24" ht="21.95" customHeight="1" x14ac:dyDescent="0.15">
      <c r="A5" s="71"/>
      <c r="B5" s="71"/>
      <c r="C5" s="77"/>
      <c r="D5" s="78"/>
      <c r="E5" s="78"/>
      <c r="F5" s="79"/>
      <c r="G5" s="71"/>
      <c r="H5" s="71" t="s">
        <v>188</v>
      </c>
      <c r="I5" s="71" t="s">
        <v>189</v>
      </c>
      <c r="J5" s="71"/>
      <c r="K5" s="71"/>
      <c r="L5" s="71"/>
      <c r="M5" s="71"/>
      <c r="N5" s="71"/>
      <c r="O5" s="71"/>
      <c r="P5" s="71"/>
      <c r="Q5" s="71"/>
      <c r="R5" s="71"/>
      <c r="S5" s="71" t="s">
        <v>190</v>
      </c>
      <c r="T5" s="71"/>
      <c r="U5" s="71"/>
      <c r="V5" s="87" t="s">
        <v>191</v>
      </c>
      <c r="W5" s="87" t="s">
        <v>192</v>
      </c>
      <c r="X5" s="71"/>
    </row>
    <row r="6" spans="1:24" ht="21.95" customHeight="1" x14ac:dyDescent="0.15">
      <c r="A6" s="71"/>
      <c r="B6" s="71"/>
      <c r="C6" s="80"/>
      <c r="D6" s="81"/>
      <c r="E6" s="81"/>
      <c r="F6" s="82"/>
      <c r="G6" s="71"/>
      <c r="H6" s="71"/>
      <c r="I6" s="71" t="s">
        <v>193</v>
      </c>
      <c r="J6" s="72" t="s">
        <v>194</v>
      </c>
      <c r="K6" s="73"/>
      <c r="L6" s="73"/>
      <c r="M6" s="71" t="s">
        <v>195</v>
      </c>
      <c r="N6" s="71"/>
      <c r="O6" s="71"/>
      <c r="P6" s="71" t="s">
        <v>196</v>
      </c>
      <c r="Q6" s="71"/>
      <c r="R6" s="71"/>
      <c r="S6" s="71"/>
      <c r="T6" s="71"/>
      <c r="U6" s="71"/>
      <c r="V6" s="89"/>
      <c r="W6" s="89"/>
      <c r="X6" s="71"/>
    </row>
    <row r="7" spans="1:24" ht="27.75" customHeight="1" x14ac:dyDescent="0.15">
      <c r="A7" s="71"/>
      <c r="B7" s="71"/>
      <c r="C7" s="71" t="s">
        <v>197</v>
      </c>
      <c r="D7" s="71" t="s">
        <v>198</v>
      </c>
      <c r="E7" s="71" t="s">
        <v>199</v>
      </c>
      <c r="F7" s="71" t="s">
        <v>200</v>
      </c>
      <c r="G7" s="71"/>
      <c r="H7" s="71"/>
      <c r="I7" s="71"/>
      <c r="J7" s="71" t="s">
        <v>201</v>
      </c>
      <c r="K7" s="71" t="s">
        <v>202</v>
      </c>
      <c r="L7" s="71" t="s">
        <v>203</v>
      </c>
      <c r="M7" s="71" t="s">
        <v>204</v>
      </c>
      <c r="N7" s="71" t="s">
        <v>205</v>
      </c>
      <c r="O7" s="71" t="s">
        <v>206</v>
      </c>
      <c r="P7" s="71" t="s">
        <v>204</v>
      </c>
      <c r="Q7" s="71" t="s">
        <v>207</v>
      </c>
      <c r="R7" s="71" t="s">
        <v>208</v>
      </c>
      <c r="S7" s="71" t="s">
        <v>204</v>
      </c>
      <c r="T7" s="71" t="s">
        <v>209</v>
      </c>
      <c r="U7" s="87" t="s">
        <v>210</v>
      </c>
      <c r="V7" s="89"/>
      <c r="W7" s="89"/>
      <c r="X7" s="71"/>
    </row>
    <row r="8" spans="1:24" ht="50.25" customHeight="1" x14ac:dyDescent="0.1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88"/>
      <c r="V8" s="88"/>
      <c r="W8" s="88"/>
      <c r="X8" s="71"/>
    </row>
    <row r="9" spans="1:24" ht="20.25" customHeight="1" x14ac:dyDescent="0.15">
      <c r="A9" s="25"/>
      <c r="B9" s="26" t="s">
        <v>211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5"/>
    </row>
    <row r="10" spans="1:24" s="2" customFormat="1" ht="20.25" customHeight="1" x14ac:dyDescent="0.15">
      <c r="A10" s="25"/>
      <c r="B10" s="9" t="s">
        <v>212</v>
      </c>
      <c r="C10" s="25"/>
      <c r="D10" s="25"/>
      <c r="E10" s="2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7"/>
      <c r="Q10" s="27"/>
      <c r="R10" s="27"/>
      <c r="S10" s="27"/>
      <c r="T10" s="27"/>
      <c r="U10" s="27"/>
      <c r="V10" s="27"/>
      <c r="W10" s="27"/>
      <c r="X10" s="29"/>
    </row>
    <row r="11" spans="1:24" s="2" customFormat="1" ht="20.25" customHeight="1" x14ac:dyDescent="0.15">
      <c r="A11" s="25"/>
      <c r="B11" s="11" t="s">
        <v>213</v>
      </c>
      <c r="C11" s="25"/>
      <c r="D11" s="25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7"/>
      <c r="Q11" s="27"/>
      <c r="R11" s="27"/>
      <c r="S11" s="27"/>
      <c r="T11" s="27"/>
      <c r="U11" s="27"/>
      <c r="V11" s="27"/>
      <c r="W11" s="27"/>
      <c r="X11" s="29"/>
    </row>
    <row r="12" spans="1:24" s="2" customFormat="1" ht="20.25" customHeight="1" x14ac:dyDescent="0.15">
      <c r="A12" s="25"/>
      <c r="B12" s="12" t="s">
        <v>214</v>
      </c>
      <c r="C12" s="25"/>
      <c r="D12" s="25"/>
      <c r="E12" s="28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7"/>
      <c r="Q12" s="27"/>
      <c r="R12" s="27"/>
      <c r="S12" s="27"/>
      <c r="T12" s="27"/>
      <c r="U12" s="27"/>
      <c r="V12" s="27"/>
      <c r="W12" s="27"/>
      <c r="X12" s="29"/>
    </row>
    <row r="13" spans="1:24" s="2" customFormat="1" ht="20.25" customHeight="1" x14ac:dyDescent="0.15">
      <c r="A13" s="25"/>
      <c r="B13" s="11" t="s">
        <v>215</v>
      </c>
      <c r="C13" s="25"/>
      <c r="D13" s="25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7"/>
      <c r="Q13" s="27"/>
      <c r="R13" s="27"/>
      <c r="S13" s="27"/>
      <c r="T13" s="27"/>
      <c r="U13" s="27"/>
      <c r="V13" s="27"/>
      <c r="W13" s="27"/>
      <c r="X13" s="29"/>
    </row>
    <row r="14" spans="1:24" s="2" customFormat="1" ht="20.25" customHeight="1" x14ac:dyDescent="0.15">
      <c r="A14" s="25"/>
      <c r="B14" s="11" t="s">
        <v>216</v>
      </c>
      <c r="C14" s="25"/>
      <c r="D14" s="25"/>
      <c r="E14" s="28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7"/>
      <c r="Q14" s="27"/>
      <c r="R14" s="27"/>
      <c r="S14" s="27"/>
      <c r="T14" s="27"/>
      <c r="U14" s="27"/>
      <c r="V14" s="27"/>
      <c r="W14" s="27"/>
      <c r="X14" s="29"/>
    </row>
    <row r="15" spans="1:24" s="2" customFormat="1" ht="20.25" customHeight="1" x14ac:dyDescent="0.15">
      <c r="A15" s="25"/>
      <c r="B15" s="11" t="s">
        <v>213</v>
      </c>
      <c r="C15" s="25"/>
      <c r="D15" s="25"/>
      <c r="E15" s="2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7"/>
      <c r="Q15" s="27"/>
      <c r="R15" s="27"/>
      <c r="S15" s="27"/>
      <c r="T15" s="27"/>
      <c r="U15" s="27"/>
      <c r="V15" s="27"/>
      <c r="W15" s="27"/>
      <c r="X15" s="29"/>
    </row>
    <row r="16" spans="1:24" s="2" customFormat="1" ht="20.25" customHeight="1" x14ac:dyDescent="0.15">
      <c r="A16" s="25"/>
      <c r="B16" s="12" t="s">
        <v>217</v>
      </c>
      <c r="C16" s="25"/>
      <c r="D16" s="25"/>
      <c r="E16" s="2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7"/>
      <c r="Q16" s="27"/>
      <c r="R16" s="27"/>
      <c r="S16" s="27"/>
      <c r="T16" s="27"/>
      <c r="U16" s="27"/>
      <c r="V16" s="27"/>
      <c r="W16" s="27"/>
      <c r="X16" s="29"/>
    </row>
    <row r="17" spans="1:24" s="2" customFormat="1" ht="20.25" customHeight="1" x14ac:dyDescent="0.15">
      <c r="A17" s="25"/>
      <c r="B17" s="11" t="s">
        <v>218</v>
      </c>
      <c r="C17" s="25"/>
      <c r="D17" s="25"/>
      <c r="E17" s="2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7"/>
      <c r="Q17" s="27"/>
      <c r="R17" s="27"/>
      <c r="S17" s="27"/>
      <c r="T17" s="27"/>
      <c r="U17" s="27"/>
      <c r="V17" s="27"/>
      <c r="W17" s="27"/>
      <c r="X17" s="29"/>
    </row>
    <row r="18" spans="1:24" s="2" customFormat="1" ht="20.25" customHeight="1" x14ac:dyDescent="0.15">
      <c r="A18" s="25"/>
      <c r="B18" s="11" t="s">
        <v>219</v>
      </c>
      <c r="C18" s="25"/>
      <c r="D18" s="25"/>
      <c r="E18" s="28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7"/>
      <c r="Q18" s="27"/>
      <c r="R18" s="27"/>
      <c r="S18" s="27"/>
      <c r="T18" s="27"/>
      <c r="U18" s="27"/>
      <c r="V18" s="27"/>
      <c r="W18" s="27"/>
      <c r="X18" s="29"/>
    </row>
    <row r="19" spans="1:24" s="2" customFormat="1" ht="16.5" customHeight="1" x14ac:dyDescent="0.15">
      <c r="A19" s="83" t="s">
        <v>220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spans="1:24" s="2" customFormat="1" ht="16.5" customHeight="1" x14ac:dyDescent="0.15">
      <c r="A20" s="83" t="s">
        <v>221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spans="1:24" ht="16.5" customHeight="1" x14ac:dyDescent="0.15">
      <c r="A21" s="84" t="s">
        <v>222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13"/>
      <c r="W21" s="13"/>
      <c r="X21" s="30"/>
    </row>
    <row r="22" spans="1:24" ht="16.5" customHeight="1" x14ac:dyDescent="0.15">
      <c r="A22" s="85" t="s">
        <v>223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spans="1:24" ht="16.5" customHeight="1" x14ac:dyDescent="0.15">
      <c r="A23" s="85" t="s">
        <v>224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spans="1:24" ht="16.5" customHeight="1" x14ac:dyDescent="0.15">
      <c r="A24" s="85" t="s">
        <v>225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x14ac:dyDescent="0.15">
      <c r="A25" s="86" t="s">
        <v>226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</sheetData>
  <mergeCells count="40">
    <mergeCell ref="T7:T8"/>
    <mergeCell ref="U7:U8"/>
    <mergeCell ref="V5:V8"/>
    <mergeCell ref="W5:W8"/>
    <mergeCell ref="X4:X8"/>
    <mergeCell ref="S5:U6"/>
    <mergeCell ref="O7:O8"/>
    <mergeCell ref="P7:P8"/>
    <mergeCell ref="Q7:Q8"/>
    <mergeCell ref="R7:R8"/>
    <mergeCell ref="S7:S8"/>
    <mergeCell ref="A24:X24"/>
    <mergeCell ref="A25:X25"/>
    <mergeCell ref="A4:A8"/>
    <mergeCell ref="B4:B8"/>
    <mergeCell ref="C7:C8"/>
    <mergeCell ref="D7:D8"/>
    <mergeCell ref="E7:E8"/>
    <mergeCell ref="F7:F8"/>
    <mergeCell ref="G4:G8"/>
    <mergeCell ref="H5:H8"/>
    <mergeCell ref="I6:I8"/>
    <mergeCell ref="J7:J8"/>
    <mergeCell ref="K7:K8"/>
    <mergeCell ref="L7:L8"/>
    <mergeCell ref="M7:M8"/>
    <mergeCell ref="N7:N8"/>
    <mergeCell ref="A19:X19"/>
    <mergeCell ref="A20:X20"/>
    <mergeCell ref="A21:U21"/>
    <mergeCell ref="A22:X22"/>
    <mergeCell ref="A23:X23"/>
    <mergeCell ref="A2:X2"/>
    <mergeCell ref="A3:B3"/>
    <mergeCell ref="H4:W4"/>
    <mergeCell ref="I5:R5"/>
    <mergeCell ref="J6:L6"/>
    <mergeCell ref="M6:O6"/>
    <mergeCell ref="P6:R6"/>
    <mergeCell ref="C4:F6"/>
  </mergeCells>
  <phoneticPr fontId="17" type="noConversion"/>
  <pageMargins left="0.74791666666666701" right="0.74791666666666701" top="0.98402777777777795" bottom="0.98402777777777795" header="0.51180555555555596" footer="0.5118055555555559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workbookViewId="0">
      <selection activeCell="M4" sqref="M4:M5"/>
    </sheetView>
  </sheetViews>
  <sheetFormatPr defaultColWidth="7.875" defaultRowHeight="14.25" x14ac:dyDescent="0.15"/>
  <cols>
    <col min="1" max="1" width="18.25" style="1" customWidth="1"/>
    <col min="2" max="2" width="25.125" style="1" customWidth="1"/>
    <col min="3" max="6" width="3.125" style="1" customWidth="1"/>
    <col min="7" max="7" width="9" style="1" customWidth="1"/>
    <col min="8" max="8" width="11.125" style="1" customWidth="1"/>
    <col min="9" max="9" width="13.375" style="1" customWidth="1"/>
    <col min="10" max="10" width="11.875" style="1" customWidth="1"/>
    <col min="11" max="11" width="9.875" style="1" customWidth="1"/>
    <col min="12" max="12" width="10.875" style="1" customWidth="1"/>
    <col min="13" max="13" width="9.875" style="1" customWidth="1"/>
    <col min="14" max="16384" width="7.875" style="1"/>
  </cols>
  <sheetData>
    <row r="1" spans="1:25" ht="24.75" customHeight="1" x14ac:dyDescent="0.15">
      <c r="A1" s="3" t="s">
        <v>227</v>
      </c>
      <c r="K1" s="15"/>
      <c r="L1" s="15"/>
    </row>
    <row r="2" spans="1:25" ht="33.75" customHeight="1" x14ac:dyDescent="0.15">
      <c r="A2" s="66" t="s">
        <v>228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7.75" customHeight="1" x14ac:dyDescent="0.15">
      <c r="A3" s="67" t="s">
        <v>181</v>
      </c>
      <c r="B3" s="67"/>
      <c r="C3" s="4"/>
      <c r="D3" s="4"/>
      <c r="E3" s="4"/>
      <c r="F3" s="4"/>
      <c r="G3" s="5"/>
      <c r="H3" s="4"/>
      <c r="I3" s="4"/>
      <c r="J3" s="4"/>
      <c r="K3" s="4"/>
      <c r="L3" s="4"/>
      <c r="M3" s="5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39.75" customHeight="1" x14ac:dyDescent="0.15">
      <c r="A4" s="99" t="s">
        <v>182</v>
      </c>
      <c r="B4" s="99" t="s">
        <v>183</v>
      </c>
      <c r="C4" s="90" t="s">
        <v>229</v>
      </c>
      <c r="D4" s="91"/>
      <c r="E4" s="91"/>
      <c r="F4" s="92"/>
      <c r="G4" s="99" t="s">
        <v>185</v>
      </c>
      <c r="H4" s="93" t="s">
        <v>230</v>
      </c>
      <c r="I4" s="94"/>
      <c r="J4" s="94"/>
      <c r="K4" s="94"/>
      <c r="L4" s="95"/>
      <c r="M4" s="99" t="s">
        <v>187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48" customHeight="1" x14ac:dyDescent="0.15">
      <c r="A5" s="99"/>
      <c r="B5" s="99"/>
      <c r="C5" s="6" t="s">
        <v>197</v>
      </c>
      <c r="D5" s="6" t="s">
        <v>198</v>
      </c>
      <c r="E5" s="6" t="s">
        <v>199</v>
      </c>
      <c r="F5" s="6" t="s">
        <v>200</v>
      </c>
      <c r="G5" s="99"/>
      <c r="H5" s="6" t="s">
        <v>231</v>
      </c>
      <c r="I5" s="6" t="s">
        <v>232</v>
      </c>
      <c r="J5" s="18" t="s">
        <v>233</v>
      </c>
      <c r="K5" s="18" t="s">
        <v>234</v>
      </c>
      <c r="L5" s="18" t="s">
        <v>235</v>
      </c>
      <c r="M5" s="9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7.25" customHeight="1" x14ac:dyDescent="0.15">
      <c r="A6" s="6"/>
      <c r="B6" s="7" t="s">
        <v>211</v>
      </c>
      <c r="C6" s="8" t="s">
        <v>236</v>
      </c>
      <c r="D6" s="8" t="s">
        <v>237</v>
      </c>
      <c r="E6" s="8" t="s">
        <v>238</v>
      </c>
      <c r="F6" s="8" t="s">
        <v>239</v>
      </c>
      <c r="G6" s="8" t="s">
        <v>240</v>
      </c>
      <c r="H6" s="8" t="s">
        <v>241</v>
      </c>
      <c r="I6" s="6"/>
      <c r="J6" s="18"/>
      <c r="K6" s="18"/>
      <c r="L6" s="18"/>
      <c r="M6" s="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s="2" customFormat="1" ht="17.25" customHeight="1" x14ac:dyDescent="0.15">
      <c r="A7" s="6"/>
      <c r="B7" s="9" t="s">
        <v>212</v>
      </c>
      <c r="C7" s="6"/>
      <c r="D7" s="6"/>
      <c r="E7" s="10"/>
      <c r="F7" s="6"/>
      <c r="G7" s="6"/>
      <c r="H7" s="8"/>
      <c r="I7" s="8"/>
      <c r="J7" s="8"/>
      <c r="K7" s="8"/>
      <c r="L7" s="8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2" customFormat="1" ht="17.25" customHeight="1" x14ac:dyDescent="0.15">
      <c r="A8" s="6"/>
      <c r="B8" s="11" t="s">
        <v>213</v>
      </c>
      <c r="C8" s="6"/>
      <c r="D8" s="6"/>
      <c r="E8" s="10"/>
      <c r="F8" s="6"/>
      <c r="G8" s="6"/>
      <c r="H8" s="8"/>
      <c r="I8" s="8"/>
      <c r="J8" s="8"/>
      <c r="K8" s="8"/>
      <c r="L8" s="8"/>
      <c r="M8" s="19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s="2" customFormat="1" ht="17.25" customHeight="1" x14ac:dyDescent="0.15">
      <c r="A9" s="6"/>
      <c r="B9" s="12" t="s">
        <v>242</v>
      </c>
      <c r="C9" s="6"/>
      <c r="D9" s="6"/>
      <c r="E9" s="10"/>
      <c r="F9" s="6"/>
      <c r="G9" s="6"/>
      <c r="H9" s="8"/>
      <c r="I9" s="8"/>
      <c r="J9" s="8"/>
      <c r="K9" s="8"/>
      <c r="L9" s="8"/>
      <c r="M9" s="19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2" customFormat="1" ht="17.25" customHeight="1" x14ac:dyDescent="0.15">
      <c r="A10" s="6"/>
      <c r="B10" s="11" t="s">
        <v>215</v>
      </c>
      <c r="C10" s="6"/>
      <c r="D10" s="6"/>
      <c r="E10" s="10"/>
      <c r="F10" s="6"/>
      <c r="G10" s="6"/>
      <c r="H10" s="8"/>
      <c r="I10" s="8"/>
      <c r="J10" s="8"/>
      <c r="K10" s="8"/>
      <c r="L10" s="8"/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2" customFormat="1" ht="17.25" customHeight="1" x14ac:dyDescent="0.15">
      <c r="A11" s="6"/>
      <c r="B11" s="11" t="s">
        <v>216</v>
      </c>
      <c r="C11" s="6"/>
      <c r="D11" s="6"/>
      <c r="E11" s="10"/>
      <c r="F11" s="6"/>
      <c r="G11" s="6"/>
      <c r="H11" s="8"/>
      <c r="I11" s="8"/>
      <c r="J11" s="8"/>
      <c r="K11" s="8"/>
      <c r="L11" s="8"/>
      <c r="M11" s="1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2" customFormat="1" ht="17.25" customHeight="1" x14ac:dyDescent="0.15">
      <c r="A12" s="6"/>
      <c r="B12" s="11" t="s">
        <v>213</v>
      </c>
      <c r="C12" s="6"/>
      <c r="D12" s="6"/>
      <c r="E12" s="10"/>
      <c r="F12" s="6"/>
      <c r="G12" s="6"/>
      <c r="H12" s="8"/>
      <c r="I12" s="8"/>
      <c r="J12" s="8"/>
      <c r="K12" s="8"/>
      <c r="L12" s="8"/>
      <c r="M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2" customFormat="1" ht="17.25" customHeight="1" x14ac:dyDescent="0.15">
      <c r="A13" s="6"/>
      <c r="B13" s="12" t="s">
        <v>242</v>
      </c>
      <c r="C13" s="6"/>
      <c r="D13" s="6"/>
      <c r="E13" s="10"/>
      <c r="F13" s="6"/>
      <c r="G13" s="6"/>
      <c r="H13" s="8"/>
      <c r="I13" s="8"/>
      <c r="J13" s="8"/>
      <c r="K13" s="8"/>
      <c r="L13" s="8"/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2" customFormat="1" ht="17.25" customHeight="1" x14ac:dyDescent="0.15">
      <c r="A14" s="6"/>
      <c r="B14" s="11" t="s">
        <v>218</v>
      </c>
      <c r="C14" s="6"/>
      <c r="D14" s="6"/>
      <c r="E14" s="10"/>
      <c r="F14" s="6"/>
      <c r="G14" s="6"/>
      <c r="H14" s="8"/>
      <c r="I14" s="8"/>
      <c r="J14" s="8"/>
      <c r="K14" s="8"/>
      <c r="L14" s="8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2" customFormat="1" ht="17.25" customHeight="1" x14ac:dyDescent="0.15">
      <c r="A15" s="6"/>
      <c r="B15" s="11" t="s">
        <v>219</v>
      </c>
      <c r="C15" s="6"/>
      <c r="D15" s="6"/>
      <c r="E15" s="10"/>
      <c r="F15" s="6"/>
      <c r="G15" s="6"/>
      <c r="H15" s="8"/>
      <c r="I15" s="8"/>
      <c r="J15" s="8"/>
      <c r="K15" s="8"/>
      <c r="L15" s="8"/>
      <c r="M15" s="1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s="2" customFormat="1" ht="21.75" customHeight="1" x14ac:dyDescent="0.15">
      <c r="A16" s="96" t="s">
        <v>243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6" ht="20.25" customHeight="1" x14ac:dyDescent="0.15">
      <c r="A17" s="97" t="s">
        <v>244</v>
      </c>
      <c r="B17" s="97"/>
      <c r="C17" s="97"/>
      <c r="D17" s="97"/>
      <c r="E17" s="97"/>
      <c r="F17" s="97"/>
      <c r="G17" s="97"/>
      <c r="H17" s="13"/>
      <c r="I17" s="13"/>
      <c r="J17" s="13"/>
      <c r="K17" s="13"/>
      <c r="L17" s="1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13"/>
      <c r="Z17" s="24"/>
    </row>
    <row r="18" spans="1:26" ht="21.75" customHeight="1" x14ac:dyDescent="0.15">
      <c r="A18" s="85" t="s">
        <v>222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6" ht="21.75" customHeight="1" x14ac:dyDescent="0.15">
      <c r="A19" s="85" t="s">
        <v>245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6" x14ac:dyDescent="0.15">
      <c r="A20" s="98" t="s">
        <v>226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</row>
    <row r="21" spans="1:26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26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26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26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26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2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2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2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26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2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26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26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</sheetData>
  <mergeCells count="13">
    <mergeCell ref="A17:G17"/>
    <mergeCell ref="A18:M18"/>
    <mergeCell ref="A19:M19"/>
    <mergeCell ref="A20:M20"/>
    <mergeCell ref="A4:A5"/>
    <mergeCell ref="B4:B5"/>
    <mergeCell ref="G4:G5"/>
    <mergeCell ref="M4:M5"/>
    <mergeCell ref="A2:M2"/>
    <mergeCell ref="A3:B3"/>
    <mergeCell ref="C4:F4"/>
    <mergeCell ref="H4:L4"/>
    <mergeCell ref="A16:M16"/>
  </mergeCells>
  <phoneticPr fontId="17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10.104.98.30</cp:lastModifiedBy>
  <cp:lastPrinted>2018-07-26T01:45:00Z</cp:lastPrinted>
  <dcterms:created xsi:type="dcterms:W3CDTF">2018-07-10T02:12:00Z</dcterms:created>
  <dcterms:modified xsi:type="dcterms:W3CDTF">2019-12-31T06:42:03Z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