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Sheet1!$A$7:$F$167</definedName>
    <definedName name="_xlnm.Print_Area" localSheetId="0">Sheet1!$A$1:$F$167</definedName>
    <definedName name="_xlnm.Print_Titles" localSheetId="0">Sheet1!$1:$4</definedName>
  </definedNames>
  <calcPr calcId="145621"/>
</workbook>
</file>

<file path=xl/calcChain.xml><?xml version="1.0" encoding="utf-8"?>
<calcChain xmlns="http://schemas.openxmlformats.org/spreadsheetml/2006/main">
  <c r="F26" i="1" l="1"/>
  <c r="F135" i="1" l="1"/>
  <c r="E135" i="1"/>
  <c r="F120" i="1"/>
  <c r="E120" i="1"/>
  <c r="F121" i="1"/>
  <c r="E121" i="1"/>
  <c r="F92" i="1"/>
  <c r="E92" i="1"/>
  <c r="F76" i="1"/>
  <c r="E76" i="1"/>
  <c r="F77" i="1"/>
  <c r="E77" i="1"/>
  <c r="F63" i="1"/>
  <c r="E63" i="1"/>
  <c r="E26" i="1"/>
  <c r="F144" i="1"/>
  <c r="F158" i="1" l="1"/>
  <c r="E158" i="1"/>
  <c r="E144" i="1"/>
  <c r="F143" i="1"/>
  <c r="E143" i="1"/>
  <c r="F136" i="1"/>
  <c r="E136" i="1"/>
  <c r="F108" i="1"/>
  <c r="F107" i="1"/>
  <c r="E107" i="1"/>
  <c r="E108" i="1"/>
  <c r="F102" i="1"/>
  <c r="E102" i="1"/>
  <c r="F101" i="1"/>
  <c r="E101" i="1"/>
  <c r="F93" i="1"/>
  <c r="E93" i="1"/>
  <c r="F64" i="1"/>
  <c r="E64" i="1"/>
  <c r="F50" i="1"/>
  <c r="E50" i="1"/>
  <c r="F49" i="1"/>
  <c r="E49" i="1"/>
  <c r="F36" i="1"/>
  <c r="E36" i="1"/>
  <c r="F35" i="1"/>
  <c r="E35" i="1"/>
  <c r="F27" i="1"/>
  <c r="E27" i="1"/>
  <c r="F16" i="1"/>
  <c r="E16" i="1"/>
  <c r="F15" i="1"/>
  <c r="E15" i="1"/>
  <c r="F8" i="1"/>
  <c r="E8" i="1"/>
  <c r="F7" i="1"/>
  <c r="E7" i="1"/>
  <c r="D156" i="1"/>
  <c r="F6" i="1" l="1"/>
  <c r="E6" i="1"/>
  <c r="D144" i="1"/>
  <c r="D136" i="1"/>
  <c r="D121" i="1"/>
  <c r="D108" i="1"/>
  <c r="D102" i="1"/>
  <c r="D93" i="1"/>
  <c r="D64" i="1"/>
  <c r="D50" i="1"/>
  <c r="D36" i="1"/>
  <c r="D16" i="1"/>
  <c r="D77" i="1" l="1"/>
  <c r="D27" i="1"/>
  <c r="D8" i="1"/>
  <c r="D7" i="1"/>
  <c r="D9" i="1"/>
  <c r="D10" i="1"/>
  <c r="D11" i="1"/>
  <c r="D12" i="1"/>
  <c r="D13" i="1"/>
  <c r="D14" i="1"/>
  <c r="D15" i="1"/>
  <c r="D17" i="1"/>
  <c r="D18" i="1"/>
  <c r="D19" i="1"/>
  <c r="D20" i="1"/>
  <c r="D21" i="1"/>
  <c r="D22" i="1"/>
  <c r="D23" i="1"/>
  <c r="D24" i="1"/>
  <c r="D25" i="1"/>
  <c r="D26" i="1"/>
  <c r="D32" i="1"/>
  <c r="D33" i="1"/>
  <c r="D34" i="1"/>
  <c r="D28" i="1"/>
  <c r="D29" i="1"/>
  <c r="D30" i="1"/>
  <c r="D31" i="1"/>
  <c r="D35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70" i="1"/>
  <c r="D71" i="1"/>
  <c r="D72" i="1"/>
  <c r="D73" i="1"/>
  <c r="D74" i="1"/>
  <c r="D75" i="1"/>
  <c r="D65" i="1"/>
  <c r="D66" i="1"/>
  <c r="D67" i="1"/>
  <c r="D68" i="1"/>
  <c r="D69" i="1"/>
  <c r="D76" i="1"/>
  <c r="D83" i="1"/>
  <c r="D84" i="1"/>
  <c r="D85" i="1"/>
  <c r="D86" i="1"/>
  <c r="D87" i="1"/>
  <c r="D88" i="1"/>
  <c r="D89" i="1"/>
  <c r="D90" i="1"/>
  <c r="D91" i="1"/>
  <c r="D78" i="1"/>
  <c r="D79" i="1"/>
  <c r="D80" i="1"/>
  <c r="D81" i="1"/>
  <c r="D82" i="1"/>
  <c r="D92" i="1"/>
  <c r="D95" i="1"/>
  <c r="D96" i="1"/>
  <c r="D97" i="1"/>
  <c r="D98" i="1"/>
  <c r="D99" i="1"/>
  <c r="D100" i="1"/>
  <c r="D94" i="1"/>
  <c r="D101" i="1"/>
  <c r="D103" i="1"/>
  <c r="D104" i="1"/>
  <c r="D105" i="1"/>
  <c r="D106" i="1"/>
  <c r="D107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4" i="1"/>
  <c r="D125" i="1"/>
  <c r="D126" i="1"/>
  <c r="D127" i="1"/>
  <c r="D128" i="1"/>
  <c r="D129" i="1"/>
  <c r="D130" i="1"/>
  <c r="D131" i="1"/>
  <c r="D132" i="1"/>
  <c r="D133" i="1"/>
  <c r="D134" i="1"/>
  <c r="D122" i="1"/>
  <c r="D123" i="1"/>
  <c r="D135" i="1"/>
  <c r="D137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7" i="1"/>
  <c r="D158" i="1"/>
  <c r="D159" i="1"/>
  <c r="D160" i="1"/>
  <c r="D161" i="1"/>
  <c r="D162" i="1"/>
  <c r="D163" i="1"/>
  <c r="D164" i="1"/>
  <c r="D165" i="1"/>
  <c r="D166" i="1"/>
  <c r="D6" i="1"/>
</calcChain>
</file>

<file path=xl/sharedStrings.xml><?xml version="1.0" encoding="utf-8"?>
<sst xmlns="http://schemas.openxmlformats.org/spreadsheetml/2006/main" count="319" uniqueCount="190">
  <si>
    <t>附件</t>
    <phoneticPr fontId="2" type="noConversion"/>
  </si>
  <si>
    <t>市州</t>
    <phoneticPr fontId="2" type="noConversion"/>
  </si>
  <si>
    <t>县市区</t>
    <phoneticPr fontId="2" type="noConversion"/>
  </si>
  <si>
    <t>类别</t>
    <phoneticPr fontId="2" type="noConversion"/>
  </si>
  <si>
    <t>合计</t>
    <phoneticPr fontId="2" type="noConversion"/>
  </si>
  <si>
    <t>长沙市</t>
  </si>
  <si>
    <t>岳麓区</t>
  </si>
  <si>
    <t>非贫困地区</t>
    <phoneticPr fontId="2" type="noConversion"/>
  </si>
  <si>
    <t>雨花区</t>
  </si>
  <si>
    <t>长沙县</t>
  </si>
  <si>
    <t>望城区</t>
  </si>
  <si>
    <t>浏阳市</t>
  </si>
  <si>
    <t>宁乡市</t>
  </si>
  <si>
    <t>株洲市</t>
  </si>
  <si>
    <t>芦淞区</t>
  </si>
  <si>
    <t>荷塘区</t>
  </si>
  <si>
    <t>天元区</t>
  </si>
  <si>
    <t>云龙示范区</t>
  </si>
  <si>
    <t>渌口区</t>
  </si>
  <si>
    <t>茶陵县</t>
  </si>
  <si>
    <t>贫困地区</t>
    <phoneticPr fontId="2" type="noConversion"/>
  </si>
  <si>
    <t>炎陵县</t>
  </si>
  <si>
    <t>醴陵市</t>
  </si>
  <si>
    <t>攸县</t>
    <phoneticPr fontId="2" type="noConversion"/>
  </si>
  <si>
    <t>湘潭市</t>
  </si>
  <si>
    <t>湘潭县</t>
  </si>
  <si>
    <t>湘乡市</t>
    <phoneticPr fontId="2" type="noConversion"/>
  </si>
  <si>
    <t>韶山市</t>
  </si>
  <si>
    <t>雨湖区</t>
  </si>
  <si>
    <t>岳塘区</t>
  </si>
  <si>
    <t>昭山示范区</t>
  </si>
  <si>
    <t>衡阳市</t>
  </si>
  <si>
    <t>珠晖区</t>
  </si>
  <si>
    <t>蒸湘区</t>
  </si>
  <si>
    <t>雁峰区</t>
  </si>
  <si>
    <t>石鼓区</t>
  </si>
  <si>
    <t>南岳区</t>
  </si>
  <si>
    <t>衡阳县</t>
  </si>
  <si>
    <t>衡山县</t>
  </si>
  <si>
    <t>衡南县</t>
  </si>
  <si>
    <t>衡东县</t>
    <phoneticPr fontId="2" type="noConversion"/>
  </si>
  <si>
    <t>常宁市</t>
  </si>
  <si>
    <t>祁东县</t>
  </si>
  <si>
    <t>耒阳市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</si>
  <si>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</si>
  <si>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</si>
  <si>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</si>
  <si>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</si>
  <si>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</si>
  <si>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</si>
  <si>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</si>
  <si>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</si>
  <si>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</si>
  <si>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贫困地区</t>
    <phoneticPr fontId="2" type="noConversion"/>
  </si>
  <si>
    <t>绥宁县</t>
  </si>
  <si>
    <t>新宁县</t>
  </si>
  <si>
    <t>城步县</t>
  </si>
  <si>
    <t>武冈市</t>
  </si>
  <si>
    <t>岳阳市</t>
  </si>
  <si>
    <t>岳阳县</t>
  </si>
  <si>
    <t>非贫困地区</t>
    <phoneticPr fontId="2" type="noConversion"/>
  </si>
  <si>
    <t>华容县</t>
  </si>
  <si>
    <t>平江县</t>
  </si>
  <si>
    <t>湘阴县</t>
    <phoneticPr fontId="2" type="noConversion"/>
  </si>
  <si>
    <t>临湘市</t>
  </si>
  <si>
    <t>汨罗市</t>
  </si>
  <si>
    <t>岳阳楼区</t>
  </si>
  <si>
    <t>云溪区</t>
  </si>
  <si>
    <t>君山区</t>
  </si>
  <si>
    <t>屈原管理区</t>
  </si>
  <si>
    <t>岳阳经济技术开发区</t>
  </si>
  <si>
    <t>常德市</t>
  </si>
  <si>
    <t>武陵区</t>
  </si>
  <si>
    <t>鼎城区</t>
  </si>
  <si>
    <t>安乡县</t>
  </si>
  <si>
    <t>汉寿县</t>
  </si>
  <si>
    <t>桃源县</t>
  </si>
  <si>
    <t>澧县</t>
  </si>
  <si>
    <t>津市市</t>
  </si>
  <si>
    <t>临澧县</t>
  </si>
  <si>
    <t>石门县</t>
  </si>
  <si>
    <t>西洞庭管理区</t>
    <phoneticPr fontId="2" type="noConversion"/>
  </si>
  <si>
    <t>经开区</t>
  </si>
  <si>
    <t>西湖管理区</t>
    <phoneticPr fontId="2" type="noConversion"/>
  </si>
  <si>
    <t>益阳市</t>
  </si>
  <si>
    <t>资阳区</t>
  </si>
  <si>
    <t>赫山区</t>
  </si>
  <si>
    <t>安化县</t>
  </si>
  <si>
    <t>南县</t>
  </si>
  <si>
    <t>沅江市</t>
  </si>
  <si>
    <t>桃江县</t>
    <phoneticPr fontId="2" type="noConversion"/>
  </si>
  <si>
    <t>大通湖管理区</t>
    <phoneticPr fontId="2" type="noConversion"/>
  </si>
  <si>
    <t>张家界市</t>
    <phoneticPr fontId="2" type="noConversion"/>
  </si>
  <si>
    <t>永定区</t>
  </si>
  <si>
    <t>武陵源区</t>
  </si>
  <si>
    <t>慈利县</t>
  </si>
  <si>
    <t>桑植县</t>
  </si>
  <si>
    <t>郴州市</t>
  </si>
  <si>
    <t>北湖区</t>
  </si>
  <si>
    <t>苏仙区</t>
  </si>
  <si>
    <t>资兴市</t>
  </si>
  <si>
    <t>桂阳县</t>
  </si>
  <si>
    <t>永兴县</t>
  </si>
  <si>
    <t>嘉禾县</t>
  </si>
  <si>
    <t>临武县</t>
  </si>
  <si>
    <t>宜章县</t>
  </si>
  <si>
    <t>汝城县</t>
  </si>
  <si>
    <t>桂东县</t>
  </si>
  <si>
    <t>安仁县</t>
  </si>
  <si>
    <t>永州市</t>
  </si>
  <si>
    <t>冷水滩区</t>
  </si>
  <si>
    <t>零陵区</t>
  </si>
  <si>
    <t>东安县</t>
  </si>
  <si>
    <t>祁阳县</t>
  </si>
  <si>
    <t>蓝山县</t>
  </si>
  <si>
    <t>道县</t>
  </si>
  <si>
    <t>双牌县</t>
  </si>
  <si>
    <t>江永县</t>
  </si>
  <si>
    <t>宁远县</t>
  </si>
  <si>
    <t>新田县</t>
  </si>
  <si>
    <t>江华县</t>
  </si>
  <si>
    <t>金洞管理区</t>
  </si>
  <si>
    <t>回龙圩管理区</t>
  </si>
  <si>
    <t>娄底市</t>
  </si>
  <si>
    <t>娄星区</t>
  </si>
  <si>
    <t>经济技术开发区</t>
  </si>
  <si>
    <t>双峰县</t>
  </si>
  <si>
    <t>新化县</t>
  </si>
  <si>
    <t>冷水江市</t>
  </si>
  <si>
    <t>涟源市</t>
  </si>
  <si>
    <t>怀化市</t>
    <phoneticPr fontId="2" type="noConversion"/>
  </si>
  <si>
    <t>鹤城区</t>
  </si>
  <si>
    <t>中方县</t>
  </si>
  <si>
    <t>沅陵县</t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</si>
  <si>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</si>
  <si>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</si>
  <si>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</si>
  <si>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</si>
  <si>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</si>
  <si>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</si>
  <si>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</si>
  <si>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</si>
  <si>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洪江市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</si>
  <si>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</si>
  <si>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</si>
  <si>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</si>
  <si>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</si>
  <si>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</si>
  <si>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</si>
  <si>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</si>
  <si>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</si>
  <si>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备注：经开区、高新区等暂按所在行政管理区分担比例纳入测算</t>
    <phoneticPr fontId="7" type="noConversion"/>
  </si>
  <si>
    <t>本次下达金额</t>
    <phoneticPr fontId="2" type="noConversion"/>
  </si>
  <si>
    <t>合计</t>
    <phoneticPr fontId="2" type="noConversion"/>
  </si>
  <si>
    <t>省级</t>
    <phoneticPr fontId="2" type="noConversion"/>
  </si>
  <si>
    <r>
      <t>中央</t>
    </r>
    <r>
      <rPr>
        <sz val="10"/>
        <color theme="1"/>
        <rFont val="黑体"/>
        <family val="3"/>
        <charset val="134"/>
      </rPr>
      <t>（统筹义务教育综合奖补用于非贫困地区人才津贴）</t>
    </r>
    <phoneticPr fontId="2" type="noConversion"/>
  </si>
  <si>
    <t>长沙市小计</t>
    <phoneticPr fontId="2" type="noConversion"/>
  </si>
  <si>
    <t>长沙市本级及所辖区小计</t>
    <phoneticPr fontId="2" type="noConversion"/>
  </si>
  <si>
    <t>株洲市小计</t>
    <phoneticPr fontId="2" type="noConversion"/>
  </si>
  <si>
    <t>株洲市本级及所辖区小计</t>
    <phoneticPr fontId="2" type="noConversion"/>
  </si>
  <si>
    <t>湘潭市小计</t>
    <phoneticPr fontId="2" type="noConversion"/>
  </si>
  <si>
    <t>湘潭市本级及所辖区小计</t>
    <phoneticPr fontId="2" type="noConversion"/>
  </si>
  <si>
    <t>衡阳市小计</t>
    <phoneticPr fontId="2" type="noConversion"/>
  </si>
  <si>
    <t>衡阳市本级及所辖区小计</t>
    <phoneticPr fontId="2" type="noConversion"/>
  </si>
  <si>
    <t>邵阳市小计</t>
    <phoneticPr fontId="2" type="noConversion"/>
  </si>
  <si>
    <t>邵阳市本级及所辖区小计</t>
    <phoneticPr fontId="2" type="noConversion"/>
  </si>
  <si>
    <t>岳阳市小计</t>
    <phoneticPr fontId="2" type="noConversion"/>
  </si>
  <si>
    <t>岳阳市本级及所辖区小计</t>
    <phoneticPr fontId="2" type="noConversion"/>
  </si>
  <si>
    <t>常德市小计</t>
    <phoneticPr fontId="2" type="noConversion"/>
  </si>
  <si>
    <t>常德市本级及所辖区小计</t>
    <phoneticPr fontId="2" type="noConversion"/>
  </si>
  <si>
    <t>桃花源</t>
    <phoneticPr fontId="2" type="noConversion"/>
  </si>
  <si>
    <t>柳叶湖</t>
    <phoneticPr fontId="2" type="noConversion"/>
  </si>
  <si>
    <t>益阳市小计</t>
    <phoneticPr fontId="2" type="noConversion"/>
  </si>
  <si>
    <t>益阳市本级及所辖区小计</t>
    <phoneticPr fontId="2" type="noConversion"/>
  </si>
  <si>
    <t>张家界市小计</t>
    <phoneticPr fontId="2" type="noConversion"/>
  </si>
  <si>
    <t>张家界市本级及所辖区小计</t>
    <phoneticPr fontId="2" type="noConversion"/>
  </si>
  <si>
    <t>郴州市小计</t>
    <phoneticPr fontId="2" type="noConversion"/>
  </si>
  <si>
    <t>郴州市本级及所辖区小计</t>
    <phoneticPr fontId="2" type="noConversion"/>
  </si>
  <si>
    <t>永州市小计</t>
    <phoneticPr fontId="2" type="noConversion"/>
  </si>
  <si>
    <t>永州市本级及所辖区小计</t>
    <phoneticPr fontId="2" type="noConversion"/>
  </si>
  <si>
    <t>娄底市小计</t>
    <phoneticPr fontId="2" type="noConversion"/>
  </si>
  <si>
    <t>娄底市本级及所辖区小计</t>
    <phoneticPr fontId="2" type="noConversion"/>
  </si>
  <si>
    <t>怀化市小计</t>
    <phoneticPr fontId="2" type="noConversion"/>
  </si>
  <si>
    <t>怀化市本级及所辖区小计</t>
    <phoneticPr fontId="2" type="noConversion"/>
  </si>
  <si>
    <t>湘西土家族苗族自治州</t>
    <phoneticPr fontId="2" type="noConversion"/>
  </si>
  <si>
    <t>湘西土家族苗族自治州小计</t>
    <phoneticPr fontId="2" type="noConversion"/>
  </si>
  <si>
    <t>单位：万元</t>
    <phoneticPr fontId="2" type="noConversion"/>
  </si>
  <si>
    <t>洪江区</t>
    <phoneticPr fontId="2" type="noConversion"/>
  </si>
  <si>
    <t>九华</t>
    <phoneticPr fontId="2" type="noConversion"/>
  </si>
  <si>
    <t>2020年湖南省乡村中小学教师人才津贴补助资金分配表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</si>
</sst>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8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sz val="11"/>
      <name val="黑体"/>
      <family val="3"/>
      <charset val="134"/>
    </font>
    <font>
      <sz val="11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4"/>
      <name val="黑体"/>
      <family val="3"/>
      <charset val="134"/>
    </font>
    <font>
      <sz val="10"/>
      <color theme="1"/>
      <name val="黑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47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49" fontId="11" fillId="0" borderId="6" xfId="0" applyNumberFormat="1" applyFont="1" applyFill="1" applyBorder="1" applyAlignment="1" applyProtection="1">
      <alignment horizontal="center" vertical="center" wrapText="1"/>
    </xf>
    <xf numFmtId="49" fontId="9" fillId="0" borderId="6" xfId="0" applyNumberFormat="1" applyFont="1" applyFill="1" applyBorder="1" applyAlignment="1" applyProtection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49" fontId="13" fillId="0" borderId="6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176" fontId="6" fillId="0" borderId="2" xfId="1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 wrapText="1"/>
    </xf>
    <xf numFmtId="176" fontId="6" fillId="0" borderId="9" xfId="1" applyNumberFormat="1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67"/>
  <sheetViews>
    <sheetView tabSelected="1" zoomScale="115" zoomScaleNormal="115" workbookViewId="0">
      <selection activeCell="H40" sqref="H40"/>
    </sheetView>
  </sheetViews>
  <sheetFormatPr defaultColWidth="9" defaultRowHeight="18" customHeight="1" x14ac:dyDescent="0.15"/>
  <cols>
    <col min="1" max="1" width="11.875" style="18" customWidth="1"/>
    <col min="2" max="2" width="26.875" style="1" customWidth="1"/>
    <col min="3" max="3" width="11.875" style="2" customWidth="1"/>
    <col min="4" max="4" width="9.375" style="4" customWidth="1"/>
    <col min="5" max="5" width="17.625" style="4" customWidth="1"/>
    <col min="6" max="6" width="9.125" style="4" customWidth="1"/>
    <col min="7" max="16384" width="9" style="3"/>
  </cols>
  <sheetData>
    <row r="1" spans="1:6" ht="18" customHeight="1" x14ac:dyDescent="0.15">
      <c r="A1" s="22" t="s">
        <v>0</v>
      </c>
    </row>
    <row r="2" spans="1:6" ht="33" customHeight="1" x14ac:dyDescent="0.15">
      <c r="A2" s="33" t="s">
        <v>189</v>
      </c>
      <c r="B2" s="33"/>
      <c r="C2" s="33"/>
      <c r="D2" s="33"/>
      <c r="E2" s="33"/>
      <c r="F2" s="33"/>
    </row>
    <row r="3" spans="1:6" ht="16.5" customHeight="1" x14ac:dyDescent="0.15">
      <c r="A3" s="25"/>
      <c r="B3" s="25"/>
      <c r="C3" s="25"/>
      <c r="D3" s="24"/>
      <c r="E3" s="24"/>
      <c r="F3" s="26" t="s">
        <v>186</v>
      </c>
    </row>
    <row r="4" spans="1:6" ht="24.95" customHeight="1" x14ac:dyDescent="0.15">
      <c r="A4" s="40" t="s">
        <v>1</v>
      </c>
      <c r="B4" s="40" t="s">
        <v>2</v>
      </c>
      <c r="C4" s="41" t="s">
        <v>3</v>
      </c>
      <c r="D4" s="37" t="s">
        <v>152</v>
      </c>
      <c r="E4" s="38"/>
      <c r="F4" s="39"/>
    </row>
    <row r="5" spans="1:6" ht="45" customHeight="1" x14ac:dyDescent="0.15">
      <c r="A5" s="40"/>
      <c r="B5" s="40"/>
      <c r="C5" s="42"/>
      <c r="D5" s="21" t="s">
        <v>153</v>
      </c>
      <c r="E5" s="21" t="s">
        <v>155</v>
      </c>
      <c r="F5" s="21" t="s">
        <v>154</v>
      </c>
    </row>
    <row r="6" spans="1:6" s="7" customFormat="1" ht="24.95" customHeight="1" x14ac:dyDescent="0.15">
      <c r="A6" s="34" t="s">
        <v>4</v>
      </c>
      <c r="B6" s="35"/>
      <c r="C6" s="5"/>
      <c r="D6" s="6">
        <f>E6+F6</f>
        <v>53171</v>
      </c>
      <c r="E6" s="6">
        <f>E7+E15+E26+E35+E49+E63+E76+E92+E101+E107+E120+E135+E143+E158</f>
        <v>8000</v>
      </c>
      <c r="F6" s="6">
        <f>F7+F15+F26+F35+F49+F63+F76+F92+F101+F107+F120+F135+F143+F158</f>
        <v>45171</v>
      </c>
    </row>
    <row r="7" spans="1:6" s="7" customFormat="1" ht="18" customHeight="1" x14ac:dyDescent="0.15">
      <c r="A7" s="36" t="s">
        <v>5</v>
      </c>
      <c r="B7" s="8" t="s">
        <v>156</v>
      </c>
      <c r="C7" s="5"/>
      <c r="D7" s="6">
        <f t="shared" ref="D7:D75" si="0">E7+F7</f>
        <v>1915</v>
      </c>
      <c r="E7" s="6">
        <f>SUM(E9:E14)</f>
        <v>904</v>
      </c>
      <c r="F7" s="6">
        <f>SUM(F9:F14)</f>
        <v>1011</v>
      </c>
    </row>
    <row r="8" spans="1:6" s="7" customFormat="1" ht="18" customHeight="1" x14ac:dyDescent="0.15">
      <c r="A8" s="36"/>
      <c r="B8" s="8" t="s">
        <v>157</v>
      </c>
      <c r="C8" s="5"/>
      <c r="D8" s="6">
        <f>E8+F8</f>
        <v>174</v>
      </c>
      <c r="E8" s="6">
        <f>SUM(E9:E12)</f>
        <v>174</v>
      </c>
      <c r="F8" s="6">
        <f>SUM(F9:F12)</f>
        <v>0</v>
      </c>
    </row>
    <row r="9" spans="1:6" ht="18" customHeight="1" x14ac:dyDescent="0.15">
      <c r="A9" s="36"/>
      <c r="B9" s="9" t="s">
        <v>6</v>
      </c>
      <c r="C9" s="10" t="s">
        <v>7</v>
      </c>
      <c r="D9" s="11">
        <f t="shared" si="0"/>
        <v>10</v>
      </c>
      <c r="E9" s="11">
        <v>10</v>
      </c>
      <c r="F9" s="11">
        <v>0</v>
      </c>
    </row>
    <row r="10" spans="1:6" ht="18" customHeight="1" x14ac:dyDescent="0.15">
      <c r="A10" s="36"/>
      <c r="B10" s="9" t="s">
        <v>8</v>
      </c>
      <c r="C10" s="10" t="s">
        <v>7</v>
      </c>
      <c r="D10" s="11">
        <f t="shared" si="0"/>
        <v>11</v>
      </c>
      <c r="E10" s="11">
        <v>11</v>
      </c>
      <c r="F10" s="11">
        <v>0</v>
      </c>
    </row>
    <row r="11" spans="1:6" ht="18" customHeight="1" x14ac:dyDescent="0.15">
      <c r="A11" s="36"/>
      <c r="B11" s="9" t="s">
        <v>9</v>
      </c>
      <c r="C11" s="10" t="s">
        <v>7</v>
      </c>
      <c r="D11" s="11">
        <f t="shared" si="0"/>
        <v>100</v>
      </c>
      <c r="E11" s="11">
        <v>100</v>
      </c>
      <c r="F11" s="11">
        <v>0</v>
      </c>
    </row>
    <row r="12" spans="1:6" ht="18" customHeight="1" x14ac:dyDescent="0.15">
      <c r="A12" s="36"/>
      <c r="B12" s="9" t="s">
        <v>10</v>
      </c>
      <c r="C12" s="10" t="s">
        <v>7</v>
      </c>
      <c r="D12" s="11">
        <f t="shared" si="0"/>
        <v>53</v>
      </c>
      <c r="E12" s="11">
        <v>53</v>
      </c>
      <c r="F12" s="11">
        <v>0</v>
      </c>
    </row>
    <row r="13" spans="1:6" ht="18" customHeight="1" x14ac:dyDescent="0.15">
      <c r="A13" s="36"/>
      <c r="B13" s="9" t="s">
        <v>11</v>
      </c>
      <c r="C13" s="10" t="s">
        <v>7</v>
      </c>
      <c r="D13" s="11">
        <f t="shared" si="0"/>
        <v>885</v>
      </c>
      <c r="E13" s="11">
        <v>392</v>
      </c>
      <c r="F13" s="11">
        <v>493</v>
      </c>
    </row>
    <row r="14" spans="1:6" ht="18" customHeight="1" x14ac:dyDescent="0.15">
      <c r="A14" s="36"/>
      <c r="B14" s="9" t="s">
        <v>12</v>
      </c>
      <c r="C14" s="10" t="s">
        <v>7</v>
      </c>
      <c r="D14" s="11">
        <f t="shared" si="0"/>
        <v>856</v>
      </c>
      <c r="E14" s="11">
        <v>338</v>
      </c>
      <c r="F14" s="11">
        <v>518</v>
      </c>
    </row>
    <row r="15" spans="1:6" ht="18" customHeight="1" x14ac:dyDescent="0.15">
      <c r="A15" s="30" t="s">
        <v>13</v>
      </c>
      <c r="B15" s="12" t="s">
        <v>158</v>
      </c>
      <c r="C15" s="5"/>
      <c r="D15" s="6">
        <f t="shared" si="0"/>
        <v>1933</v>
      </c>
      <c r="E15" s="6">
        <f>SUM(E17:E25)</f>
        <v>505</v>
      </c>
      <c r="F15" s="6">
        <f>SUM(F17:F25)</f>
        <v>1428</v>
      </c>
    </row>
    <row r="16" spans="1:6" ht="18" customHeight="1" x14ac:dyDescent="0.15">
      <c r="A16" s="31"/>
      <c r="B16" s="8" t="s">
        <v>159</v>
      </c>
      <c r="C16" s="5"/>
      <c r="D16" s="6">
        <f>E16+F16</f>
        <v>51</v>
      </c>
      <c r="E16" s="6">
        <f>SUM(E17:E20)</f>
        <v>51</v>
      </c>
      <c r="F16" s="6">
        <f>SUM(F17:F20)</f>
        <v>0</v>
      </c>
    </row>
    <row r="17" spans="1:6" ht="18" customHeight="1" x14ac:dyDescent="0.15">
      <c r="A17" s="31"/>
      <c r="B17" s="9" t="s">
        <v>14</v>
      </c>
      <c r="C17" s="10" t="s">
        <v>7</v>
      </c>
      <c r="D17" s="11">
        <f t="shared" si="0"/>
        <v>15</v>
      </c>
      <c r="E17" s="11">
        <v>15</v>
      </c>
      <c r="F17" s="11">
        <v>0</v>
      </c>
    </row>
    <row r="18" spans="1:6" ht="18" customHeight="1" x14ac:dyDescent="0.15">
      <c r="A18" s="31"/>
      <c r="B18" s="13" t="s">
        <v>15</v>
      </c>
      <c r="C18" s="10" t="s">
        <v>7</v>
      </c>
      <c r="D18" s="11">
        <f t="shared" si="0"/>
        <v>5</v>
      </c>
      <c r="E18" s="11">
        <v>5</v>
      </c>
      <c r="F18" s="11">
        <v>0</v>
      </c>
    </row>
    <row r="19" spans="1:6" ht="18" customHeight="1" x14ac:dyDescent="0.15">
      <c r="A19" s="31"/>
      <c r="B19" s="13" t="s">
        <v>16</v>
      </c>
      <c r="C19" s="10" t="s">
        <v>7</v>
      </c>
      <c r="D19" s="11">
        <f t="shared" si="0"/>
        <v>21</v>
      </c>
      <c r="E19" s="11">
        <v>21</v>
      </c>
      <c r="F19" s="11">
        <v>0</v>
      </c>
    </row>
    <row r="20" spans="1:6" ht="18" customHeight="1" x14ac:dyDescent="0.15">
      <c r="A20" s="31"/>
      <c r="B20" s="13" t="s">
        <v>17</v>
      </c>
      <c r="C20" s="10" t="s">
        <v>7</v>
      </c>
      <c r="D20" s="11">
        <f t="shared" si="0"/>
        <v>10</v>
      </c>
      <c r="E20" s="11">
        <v>10</v>
      </c>
      <c r="F20" s="11">
        <v>0</v>
      </c>
    </row>
    <row r="21" spans="1:6" ht="18" customHeight="1" x14ac:dyDescent="0.15">
      <c r="A21" s="31"/>
      <c r="B21" s="13" t="s">
        <v>18</v>
      </c>
      <c r="C21" s="10" t="s">
        <v>7</v>
      </c>
      <c r="D21" s="11">
        <f t="shared" si="0"/>
        <v>141</v>
      </c>
      <c r="E21" s="11">
        <v>85</v>
      </c>
      <c r="F21" s="11">
        <v>56</v>
      </c>
    </row>
    <row r="22" spans="1:6" ht="18" customHeight="1" x14ac:dyDescent="0.15">
      <c r="A22" s="31"/>
      <c r="B22" s="14" t="s">
        <v>19</v>
      </c>
      <c r="C22" s="10" t="s">
        <v>20</v>
      </c>
      <c r="D22" s="11">
        <f t="shared" si="0"/>
        <v>658</v>
      </c>
      <c r="E22" s="11"/>
      <c r="F22" s="11">
        <v>658</v>
      </c>
    </row>
    <row r="23" spans="1:6" ht="18" customHeight="1" x14ac:dyDescent="0.15">
      <c r="A23" s="31"/>
      <c r="B23" s="14" t="s">
        <v>21</v>
      </c>
      <c r="C23" s="10" t="s">
        <v>20</v>
      </c>
      <c r="D23" s="11">
        <f t="shared" si="0"/>
        <v>180</v>
      </c>
      <c r="E23" s="11"/>
      <c r="F23" s="11">
        <v>180</v>
      </c>
    </row>
    <row r="24" spans="1:6" ht="18" customHeight="1" x14ac:dyDescent="0.15">
      <c r="A24" s="31"/>
      <c r="B24" s="13" t="s">
        <v>22</v>
      </c>
      <c r="C24" s="10" t="s">
        <v>7</v>
      </c>
      <c r="D24" s="11">
        <f t="shared" si="0"/>
        <v>493</v>
      </c>
      <c r="E24" s="11">
        <v>192</v>
      </c>
      <c r="F24" s="11">
        <v>301</v>
      </c>
    </row>
    <row r="25" spans="1:6" ht="18" customHeight="1" x14ac:dyDescent="0.15">
      <c r="A25" s="32"/>
      <c r="B25" s="13" t="s">
        <v>23</v>
      </c>
      <c r="C25" s="10" t="s">
        <v>7</v>
      </c>
      <c r="D25" s="11">
        <f t="shared" si="0"/>
        <v>410</v>
      </c>
      <c r="E25" s="11">
        <v>177</v>
      </c>
      <c r="F25" s="11">
        <v>233</v>
      </c>
    </row>
    <row r="26" spans="1:6" ht="18" customHeight="1" x14ac:dyDescent="0.15">
      <c r="A26" s="30" t="s">
        <v>24</v>
      </c>
      <c r="B26" s="8" t="s">
        <v>160</v>
      </c>
      <c r="C26" s="5"/>
      <c r="D26" s="6">
        <f t="shared" si="0"/>
        <v>1255</v>
      </c>
      <c r="E26" s="6">
        <f>SUM(E28:E34)</f>
        <v>462</v>
      </c>
      <c r="F26" s="6">
        <f>SUM(F28:F34)</f>
        <v>793</v>
      </c>
    </row>
    <row r="27" spans="1:6" ht="18" customHeight="1" x14ac:dyDescent="0.15">
      <c r="A27" s="31"/>
      <c r="B27" s="8" t="s">
        <v>161</v>
      </c>
      <c r="C27" s="5"/>
      <c r="D27" s="6">
        <f>E27+F27</f>
        <v>95</v>
      </c>
      <c r="E27" s="6">
        <f>SUM(E28:E31)</f>
        <v>65</v>
      </c>
      <c r="F27" s="6">
        <f>SUM(F28:F31)</f>
        <v>30</v>
      </c>
    </row>
    <row r="28" spans="1:6" ht="18" customHeight="1" x14ac:dyDescent="0.15">
      <c r="A28" s="31"/>
      <c r="B28" s="9" t="s">
        <v>28</v>
      </c>
      <c r="C28" s="10" t="s">
        <v>7</v>
      </c>
      <c r="D28" s="11">
        <f>E28+F28</f>
        <v>70</v>
      </c>
      <c r="E28" s="11">
        <v>40</v>
      </c>
      <c r="F28" s="11">
        <v>30</v>
      </c>
    </row>
    <row r="29" spans="1:6" ht="18" customHeight="1" x14ac:dyDescent="0.15">
      <c r="A29" s="31"/>
      <c r="B29" s="9" t="s">
        <v>29</v>
      </c>
      <c r="C29" s="10" t="s">
        <v>7</v>
      </c>
      <c r="D29" s="11">
        <f>E29+F29</f>
        <v>9</v>
      </c>
      <c r="E29" s="11">
        <v>9</v>
      </c>
      <c r="F29" s="11">
        <v>0</v>
      </c>
    </row>
    <row r="30" spans="1:6" ht="18" customHeight="1" x14ac:dyDescent="0.15">
      <c r="A30" s="31"/>
      <c r="B30" s="9" t="s">
        <v>188</v>
      </c>
      <c r="C30" s="10" t="s">
        <v>7</v>
      </c>
      <c r="D30" s="11">
        <f>E30+F30</f>
        <v>5</v>
      </c>
      <c r="E30" s="11">
        <v>5</v>
      </c>
      <c r="F30" s="11">
        <v>0</v>
      </c>
    </row>
    <row r="31" spans="1:6" ht="18" customHeight="1" x14ac:dyDescent="0.15">
      <c r="A31" s="31"/>
      <c r="B31" s="9" t="s">
        <v>30</v>
      </c>
      <c r="C31" s="10" t="s">
        <v>7</v>
      </c>
      <c r="D31" s="11">
        <f>E31+F31</f>
        <v>11</v>
      </c>
      <c r="E31" s="11">
        <v>11</v>
      </c>
      <c r="F31" s="11">
        <v>0</v>
      </c>
    </row>
    <row r="32" spans="1:6" ht="18" customHeight="1" x14ac:dyDescent="0.15">
      <c r="A32" s="31"/>
      <c r="B32" s="9" t="s">
        <v>25</v>
      </c>
      <c r="C32" s="10" t="s">
        <v>7</v>
      </c>
      <c r="D32" s="11">
        <f t="shared" si="0"/>
        <v>445</v>
      </c>
      <c r="E32" s="11">
        <v>179</v>
      </c>
      <c r="F32" s="11">
        <v>266</v>
      </c>
    </row>
    <row r="33" spans="1:6" ht="18" customHeight="1" x14ac:dyDescent="0.15">
      <c r="A33" s="31"/>
      <c r="B33" s="15" t="s">
        <v>26</v>
      </c>
      <c r="C33" s="10" t="s">
        <v>7</v>
      </c>
      <c r="D33" s="11">
        <f t="shared" si="0"/>
        <v>642</v>
      </c>
      <c r="E33" s="11">
        <v>196</v>
      </c>
      <c r="F33" s="11">
        <v>446</v>
      </c>
    </row>
    <row r="34" spans="1:6" ht="18" customHeight="1" x14ac:dyDescent="0.15">
      <c r="A34" s="32"/>
      <c r="B34" s="9" t="s">
        <v>27</v>
      </c>
      <c r="C34" s="10" t="s">
        <v>7</v>
      </c>
      <c r="D34" s="11">
        <f t="shared" si="0"/>
        <v>73</v>
      </c>
      <c r="E34" s="11">
        <v>22</v>
      </c>
      <c r="F34" s="11">
        <v>51</v>
      </c>
    </row>
    <row r="35" spans="1:6" ht="18" customHeight="1" x14ac:dyDescent="0.15">
      <c r="A35" s="30" t="s">
        <v>31</v>
      </c>
      <c r="B35" s="12" t="s">
        <v>162</v>
      </c>
      <c r="C35" s="5"/>
      <c r="D35" s="6">
        <f t="shared" si="0"/>
        <v>5452</v>
      </c>
      <c r="E35" s="6">
        <f>SUM(E37:E48)</f>
        <v>1568</v>
      </c>
      <c r="F35" s="6">
        <f>SUM(F37:F48)</f>
        <v>3884</v>
      </c>
    </row>
    <row r="36" spans="1:6" ht="18" customHeight="1" x14ac:dyDescent="0.15">
      <c r="A36" s="31"/>
      <c r="B36" s="8" t="s">
        <v>163</v>
      </c>
      <c r="C36" s="5"/>
      <c r="D36" s="6">
        <f>E36+F36</f>
        <v>120</v>
      </c>
      <c r="E36" s="6">
        <f>SUM(E37:E41)</f>
        <v>82</v>
      </c>
      <c r="F36" s="6">
        <f>SUM(F37:F41)</f>
        <v>38</v>
      </c>
    </row>
    <row r="37" spans="1:6" ht="18" customHeight="1" x14ac:dyDescent="0.15">
      <c r="A37" s="31"/>
      <c r="B37" s="13" t="s">
        <v>32</v>
      </c>
      <c r="C37" s="10" t="s">
        <v>7</v>
      </c>
      <c r="D37" s="11">
        <f t="shared" si="0"/>
        <v>50</v>
      </c>
      <c r="E37" s="11">
        <v>34</v>
      </c>
      <c r="F37" s="11">
        <v>16</v>
      </c>
    </row>
    <row r="38" spans="1:6" ht="18" customHeight="1" x14ac:dyDescent="0.15">
      <c r="A38" s="31"/>
      <c r="B38" s="13" t="s">
        <v>33</v>
      </c>
      <c r="C38" s="10" t="s">
        <v>7</v>
      </c>
      <c r="D38" s="11">
        <f t="shared" si="0"/>
        <v>27</v>
      </c>
      <c r="E38" s="11">
        <v>15</v>
      </c>
      <c r="F38" s="11">
        <v>12</v>
      </c>
    </row>
    <row r="39" spans="1:6" ht="18" customHeight="1" x14ac:dyDescent="0.15">
      <c r="A39" s="31"/>
      <c r="B39" s="13" t="s">
        <v>34</v>
      </c>
      <c r="C39" s="10" t="s">
        <v>7</v>
      </c>
      <c r="D39" s="11">
        <f t="shared" si="0"/>
        <v>10</v>
      </c>
      <c r="E39" s="11">
        <v>10</v>
      </c>
      <c r="F39" s="11">
        <v>0</v>
      </c>
    </row>
    <row r="40" spans="1:6" ht="18" customHeight="1" x14ac:dyDescent="0.15">
      <c r="A40" s="31"/>
      <c r="B40" s="13" t="s">
        <v>35</v>
      </c>
      <c r="C40" s="10" t="s">
        <v>7</v>
      </c>
      <c r="D40" s="11">
        <f t="shared" si="0"/>
        <v>26</v>
      </c>
      <c r="E40" s="11">
        <v>16</v>
      </c>
      <c r="F40" s="11">
        <v>10</v>
      </c>
    </row>
    <row r="41" spans="1:6" ht="18" customHeight="1" x14ac:dyDescent="0.15">
      <c r="A41" s="31"/>
      <c r="B41" s="13" t="s">
        <v>36</v>
      </c>
      <c r="C41" s="10" t="s">
        <v>7</v>
      </c>
      <c r="D41" s="11">
        <f t="shared" si="0"/>
        <v>7</v>
      </c>
      <c r="E41" s="11">
        <v>7</v>
      </c>
      <c r="F41" s="11">
        <v>0</v>
      </c>
    </row>
    <row r="42" spans="1:6" ht="18" customHeight="1" x14ac:dyDescent="0.15">
      <c r="A42" s="31"/>
      <c r="B42" s="13" t="s">
        <v>37</v>
      </c>
      <c r="C42" s="10" t="s">
        <v>7</v>
      </c>
      <c r="D42" s="11">
        <f t="shared" si="0"/>
        <v>956</v>
      </c>
      <c r="E42" s="11">
        <v>320</v>
      </c>
      <c r="F42" s="11">
        <v>636</v>
      </c>
    </row>
    <row r="43" spans="1:6" ht="18" customHeight="1" x14ac:dyDescent="0.15">
      <c r="A43" s="31"/>
      <c r="B43" s="13" t="s">
        <v>38</v>
      </c>
      <c r="C43" s="10" t="s">
        <v>7</v>
      </c>
      <c r="D43" s="11">
        <f t="shared" si="0"/>
        <v>224</v>
      </c>
      <c r="E43" s="11">
        <v>85</v>
      </c>
      <c r="F43" s="11">
        <v>139</v>
      </c>
    </row>
    <row r="44" spans="1:6" ht="18" customHeight="1" x14ac:dyDescent="0.15">
      <c r="A44" s="31"/>
      <c r="B44" s="13" t="s">
        <v>39</v>
      </c>
      <c r="C44" s="10" t="s">
        <v>7</v>
      </c>
      <c r="D44" s="11">
        <f t="shared" si="0"/>
        <v>1037</v>
      </c>
      <c r="E44" s="11">
        <v>408</v>
      </c>
      <c r="F44" s="11">
        <v>629</v>
      </c>
    </row>
    <row r="45" spans="1:6" ht="18" customHeight="1" x14ac:dyDescent="0.15">
      <c r="A45" s="31"/>
      <c r="B45" s="9" t="s">
        <v>40</v>
      </c>
      <c r="C45" s="10" t="s">
        <v>7</v>
      </c>
      <c r="D45" s="11">
        <f t="shared" si="0"/>
        <v>440</v>
      </c>
      <c r="E45" s="11">
        <v>187</v>
      </c>
      <c r="F45" s="11">
        <v>253</v>
      </c>
    </row>
    <row r="46" spans="1:6" ht="18" customHeight="1" x14ac:dyDescent="0.15">
      <c r="A46" s="31"/>
      <c r="B46" s="13" t="s">
        <v>41</v>
      </c>
      <c r="C46" s="10" t="s">
        <v>7</v>
      </c>
      <c r="D46" s="11">
        <f t="shared" si="0"/>
        <v>575</v>
      </c>
      <c r="E46" s="11">
        <v>238</v>
      </c>
      <c r="F46" s="11">
        <v>337</v>
      </c>
    </row>
    <row r="47" spans="1:6" ht="18" customHeight="1" x14ac:dyDescent="0.15">
      <c r="A47" s="31"/>
      <c r="B47" s="13" t="s">
        <v>42</v>
      </c>
      <c r="C47" s="10" t="s">
        <v>20</v>
      </c>
      <c r="D47" s="11">
        <f t="shared" si="0"/>
        <v>1465</v>
      </c>
      <c r="E47" s="11"/>
      <c r="F47" s="11">
        <v>1465</v>
      </c>
    </row>
    <row r="48" spans="1:6" ht="18" customHeight="1" x14ac:dyDescent="0.15">
      <c r="A48" s="32"/>
      <c r="B48" s="13" t="s">
        <v>43</v>
      </c>
      <c r="C48" s="10" t="s">
        <v>7</v>
      </c>
      <c r="D48" s="11">
        <f t="shared" si="0"/>
        <v>635</v>
      </c>
      <c r="E48" s="11">
        <v>248</v>
      </c>
      <c r="F48" s="11">
        <v>387</v>
      </c>
    </row>
    <row r="49" spans="1:6" ht="18" customHeight="1" x14ac:dyDescent="0.15">
      <c r="A49" s="30" t="s">
        <v>44</v>
      </c>
      <c r="B49" s="8" t="s">
        <v>164</v>
      </c>
      <c r="C49" s="5"/>
      <c r="D49" s="6">
        <f t="shared" si="0"/>
        <v>8483</v>
      </c>
      <c r="E49" s="6">
        <f>SUM(E51:E62)</f>
        <v>290</v>
      </c>
      <c r="F49" s="6">
        <f>SUM(F51:F62)</f>
        <v>8193</v>
      </c>
    </row>
    <row r="50" spans="1:6" ht="18" customHeight="1" x14ac:dyDescent="0.15">
      <c r="A50" s="31"/>
      <c r="B50" s="8" t="s">
        <v>165</v>
      </c>
      <c r="C50" s="5"/>
      <c r="D50" s="6">
        <f>E50+F50</f>
        <v>106</v>
      </c>
      <c r="E50" s="6">
        <f>SUM(E51:E53)</f>
        <v>74</v>
      </c>
      <c r="F50" s="6">
        <f>SUM(F51:F53)</f>
        <v>32</v>
      </c>
    </row>
    <row r="51" spans="1:6" ht="18" customHeight="1" x14ac:dyDescent="0.15">
      <c r="A51" s="31"/>
      <c r="B51" s="9" t="s">
        <v>45</v>
      </c>
      <c r="C51" s="10" t="s">
        <v>7</v>
      </c>
      <c r="D51" s="11">
        <f t="shared" si="0"/>
        <v>58</v>
      </c>
      <c r="E51" s="11">
        <v>38</v>
      </c>
      <c r="F51" s="11">
        <v>20</v>
      </c>
    </row>
    <row r="52" spans="1:6" ht="18" customHeight="1" x14ac:dyDescent="0.15">
      <c r="A52" s="31"/>
      <c r="B52" s="9" t="s">
        <v>46</v>
      </c>
      <c r="C52" s="10" t="s">
        <v>7</v>
      </c>
      <c r="D52" s="11">
        <f t="shared" si="0"/>
        <v>40</v>
      </c>
      <c r="E52" s="11">
        <v>28</v>
      </c>
      <c r="F52" s="11">
        <v>12</v>
      </c>
    </row>
    <row r="53" spans="1:6" ht="18" customHeight="1" x14ac:dyDescent="0.15">
      <c r="A53" s="31"/>
      <c r="B53" s="9" t="s">
        <v>47</v>
      </c>
      <c r="C53" s="10" t="s">
        <v>7</v>
      </c>
      <c r="D53" s="11">
        <f t="shared" si="0"/>
        <v>8</v>
      </c>
      <c r="E53" s="11">
        <v>8</v>
      </c>
      <c r="F53" s="11">
        <v>0</v>
      </c>
    </row>
    <row r="54" spans="1:6" ht="18" customHeight="1" x14ac:dyDescent="0.15">
      <c r="A54" s="31"/>
      <c r="B54" s="9" t="s">
        <v>48</v>
      </c>
      <c r="C54" s="10" t="s">
        <v>7</v>
      </c>
      <c r="D54" s="11">
        <f t="shared" si="0"/>
        <v>565</v>
      </c>
      <c r="E54" s="11">
        <v>216</v>
      </c>
      <c r="F54" s="11">
        <v>349</v>
      </c>
    </row>
    <row r="55" spans="1:6" ht="18" customHeight="1" x14ac:dyDescent="0.15">
      <c r="A55" s="31"/>
      <c r="B55" s="9" t="s">
        <v>49</v>
      </c>
      <c r="C55" s="10" t="s">
        <v>20</v>
      </c>
      <c r="D55" s="11">
        <f t="shared" si="0"/>
        <v>1143</v>
      </c>
      <c r="E55" s="11"/>
      <c r="F55" s="11">
        <v>1143</v>
      </c>
    </row>
    <row r="56" spans="1:6" ht="18" customHeight="1" x14ac:dyDescent="0.15">
      <c r="A56" s="31"/>
      <c r="B56" s="9" t="s">
        <v>50</v>
      </c>
      <c r="C56" s="10" t="s">
        <v>20</v>
      </c>
      <c r="D56" s="11">
        <f t="shared" si="0"/>
        <v>1167</v>
      </c>
      <c r="E56" s="11"/>
      <c r="F56" s="11">
        <v>1167</v>
      </c>
    </row>
    <row r="57" spans="1:6" ht="18" customHeight="1" x14ac:dyDescent="0.15">
      <c r="A57" s="31"/>
      <c r="B57" s="9" t="s">
        <v>51</v>
      </c>
      <c r="C57" s="10" t="s">
        <v>20</v>
      </c>
      <c r="D57" s="11">
        <f t="shared" si="0"/>
        <v>1602</v>
      </c>
      <c r="E57" s="11"/>
      <c r="F57" s="11">
        <v>1602</v>
      </c>
    </row>
    <row r="58" spans="1:6" ht="18" customHeight="1" x14ac:dyDescent="0.15">
      <c r="A58" s="31"/>
      <c r="B58" s="9" t="s">
        <v>52</v>
      </c>
      <c r="C58" s="10" t="s">
        <v>53</v>
      </c>
      <c r="D58" s="11">
        <f t="shared" si="0"/>
        <v>1369</v>
      </c>
      <c r="E58" s="11"/>
      <c r="F58" s="11">
        <v>1369</v>
      </c>
    </row>
    <row r="59" spans="1:6" ht="18" customHeight="1" x14ac:dyDescent="0.15">
      <c r="A59" s="31"/>
      <c r="B59" s="9" t="s">
        <v>54</v>
      </c>
      <c r="C59" s="10" t="s">
        <v>53</v>
      </c>
      <c r="D59" s="11">
        <f t="shared" si="0"/>
        <v>521</v>
      </c>
      <c r="E59" s="11"/>
      <c r="F59" s="11">
        <v>521</v>
      </c>
    </row>
    <row r="60" spans="1:6" ht="18" customHeight="1" x14ac:dyDescent="0.15">
      <c r="A60" s="31"/>
      <c r="B60" s="9" t="s">
        <v>55</v>
      </c>
      <c r="C60" s="10" t="s">
        <v>53</v>
      </c>
      <c r="D60" s="11">
        <f t="shared" si="0"/>
        <v>712</v>
      </c>
      <c r="E60" s="11"/>
      <c r="F60" s="11">
        <v>712</v>
      </c>
    </row>
    <row r="61" spans="1:6" ht="18" customHeight="1" x14ac:dyDescent="0.15">
      <c r="A61" s="31"/>
      <c r="B61" s="9" t="s">
        <v>56</v>
      </c>
      <c r="C61" s="10" t="s">
        <v>53</v>
      </c>
      <c r="D61" s="11">
        <f t="shared" si="0"/>
        <v>385</v>
      </c>
      <c r="E61" s="11"/>
      <c r="F61" s="11">
        <v>385</v>
      </c>
    </row>
    <row r="62" spans="1:6" ht="18" customHeight="1" x14ac:dyDescent="0.15">
      <c r="A62" s="32"/>
      <c r="B62" s="9" t="s">
        <v>57</v>
      </c>
      <c r="C62" s="10" t="s">
        <v>53</v>
      </c>
      <c r="D62" s="11">
        <f t="shared" si="0"/>
        <v>913</v>
      </c>
      <c r="E62" s="11"/>
      <c r="F62" s="11">
        <v>913</v>
      </c>
    </row>
    <row r="63" spans="1:6" ht="18" customHeight="1" x14ac:dyDescent="0.15">
      <c r="A63" s="27" t="s">
        <v>58</v>
      </c>
      <c r="B63" s="12" t="s">
        <v>166</v>
      </c>
      <c r="C63" s="5"/>
      <c r="D63" s="6">
        <f t="shared" si="0"/>
        <v>4033</v>
      </c>
      <c r="E63" s="6">
        <f>SUM(E65:E75)</f>
        <v>766</v>
      </c>
      <c r="F63" s="6">
        <f>SUM(F65:F75)</f>
        <v>3267</v>
      </c>
    </row>
    <row r="64" spans="1:6" ht="18" customHeight="1" x14ac:dyDescent="0.15">
      <c r="A64" s="28"/>
      <c r="B64" s="8" t="s">
        <v>167</v>
      </c>
      <c r="C64" s="5"/>
      <c r="D64" s="6">
        <f t="shared" ref="D64:D69" si="1">E64+F64</f>
        <v>133</v>
      </c>
      <c r="E64" s="6">
        <f>SUM(E65:E69)</f>
        <v>100</v>
      </c>
      <c r="F64" s="6">
        <f>SUM(F65:F69)</f>
        <v>33</v>
      </c>
    </row>
    <row r="65" spans="1:6" ht="18" customHeight="1" x14ac:dyDescent="0.15">
      <c r="A65" s="28"/>
      <c r="B65" s="15" t="s">
        <v>66</v>
      </c>
      <c r="C65" s="10" t="s">
        <v>60</v>
      </c>
      <c r="D65" s="11">
        <f t="shared" si="1"/>
        <v>10</v>
      </c>
      <c r="E65" s="11">
        <v>10</v>
      </c>
      <c r="F65" s="11">
        <v>0</v>
      </c>
    </row>
    <row r="66" spans="1:6" ht="18" customHeight="1" x14ac:dyDescent="0.15">
      <c r="A66" s="28"/>
      <c r="B66" s="9" t="s">
        <v>67</v>
      </c>
      <c r="C66" s="10" t="s">
        <v>60</v>
      </c>
      <c r="D66" s="11">
        <f t="shared" si="1"/>
        <v>36</v>
      </c>
      <c r="E66" s="11">
        <v>36</v>
      </c>
      <c r="F66" s="11">
        <v>0</v>
      </c>
    </row>
    <row r="67" spans="1:6" ht="18" customHeight="1" x14ac:dyDescent="0.15">
      <c r="A67" s="28"/>
      <c r="B67" s="15" t="s">
        <v>68</v>
      </c>
      <c r="C67" s="10" t="s">
        <v>60</v>
      </c>
      <c r="D67" s="11">
        <f t="shared" si="1"/>
        <v>43</v>
      </c>
      <c r="E67" s="11">
        <v>32</v>
      </c>
      <c r="F67" s="11">
        <v>11</v>
      </c>
    </row>
    <row r="68" spans="1:6" ht="18" customHeight="1" x14ac:dyDescent="0.15">
      <c r="A68" s="28"/>
      <c r="B68" s="15" t="s">
        <v>69</v>
      </c>
      <c r="C68" s="10" t="s">
        <v>60</v>
      </c>
      <c r="D68" s="11">
        <f t="shared" si="1"/>
        <v>24</v>
      </c>
      <c r="E68" s="11">
        <v>8</v>
      </c>
      <c r="F68" s="11">
        <v>16</v>
      </c>
    </row>
    <row r="69" spans="1:6" ht="18" customHeight="1" x14ac:dyDescent="0.15">
      <c r="A69" s="28"/>
      <c r="B69" s="15" t="s">
        <v>70</v>
      </c>
      <c r="C69" s="10" t="s">
        <v>60</v>
      </c>
      <c r="D69" s="11">
        <f t="shared" si="1"/>
        <v>20</v>
      </c>
      <c r="E69" s="11">
        <v>14</v>
      </c>
      <c r="F69" s="11">
        <v>6</v>
      </c>
    </row>
    <row r="70" spans="1:6" ht="18" customHeight="1" x14ac:dyDescent="0.15">
      <c r="A70" s="28"/>
      <c r="B70" s="15" t="s">
        <v>59</v>
      </c>
      <c r="C70" s="10" t="s">
        <v>60</v>
      </c>
      <c r="D70" s="11">
        <f t="shared" si="0"/>
        <v>439</v>
      </c>
      <c r="E70" s="11">
        <v>163</v>
      </c>
      <c r="F70" s="11">
        <v>276</v>
      </c>
    </row>
    <row r="71" spans="1:6" ht="18" customHeight="1" x14ac:dyDescent="0.15">
      <c r="A71" s="28"/>
      <c r="B71" s="15" t="s">
        <v>61</v>
      </c>
      <c r="C71" s="10" t="s">
        <v>60</v>
      </c>
      <c r="D71" s="11">
        <f t="shared" si="0"/>
        <v>69</v>
      </c>
      <c r="E71" s="11">
        <v>38</v>
      </c>
      <c r="F71" s="11">
        <v>31</v>
      </c>
    </row>
    <row r="72" spans="1:6" ht="18" customHeight="1" x14ac:dyDescent="0.15">
      <c r="A72" s="28"/>
      <c r="B72" s="15" t="s">
        <v>62</v>
      </c>
      <c r="C72" s="10" t="s">
        <v>53</v>
      </c>
      <c r="D72" s="11">
        <f t="shared" si="0"/>
        <v>2252</v>
      </c>
      <c r="E72" s="11"/>
      <c r="F72" s="11">
        <v>2252</v>
      </c>
    </row>
    <row r="73" spans="1:6" ht="18" customHeight="1" x14ac:dyDescent="0.15">
      <c r="A73" s="28"/>
      <c r="B73" s="15" t="s">
        <v>63</v>
      </c>
      <c r="C73" s="10" t="s">
        <v>60</v>
      </c>
      <c r="D73" s="11">
        <f t="shared" si="0"/>
        <v>332</v>
      </c>
      <c r="E73" s="11">
        <v>135</v>
      </c>
      <c r="F73" s="11">
        <v>197</v>
      </c>
    </row>
    <row r="74" spans="1:6" ht="18" customHeight="1" x14ac:dyDescent="0.15">
      <c r="A74" s="28"/>
      <c r="B74" s="15" t="s">
        <v>64</v>
      </c>
      <c r="C74" s="10" t="s">
        <v>60</v>
      </c>
      <c r="D74" s="11">
        <f t="shared" si="0"/>
        <v>178</v>
      </c>
      <c r="E74" s="11">
        <v>84</v>
      </c>
      <c r="F74" s="11">
        <v>94</v>
      </c>
    </row>
    <row r="75" spans="1:6" ht="18" customHeight="1" x14ac:dyDescent="0.15">
      <c r="A75" s="29"/>
      <c r="B75" s="15" t="s">
        <v>65</v>
      </c>
      <c r="C75" s="10" t="s">
        <v>60</v>
      </c>
      <c r="D75" s="11">
        <f t="shared" si="0"/>
        <v>630</v>
      </c>
      <c r="E75" s="11">
        <v>246</v>
      </c>
      <c r="F75" s="11">
        <v>384</v>
      </c>
    </row>
    <row r="76" spans="1:6" ht="18" customHeight="1" x14ac:dyDescent="0.15">
      <c r="A76" s="30" t="s">
        <v>71</v>
      </c>
      <c r="B76" s="16" t="s">
        <v>168</v>
      </c>
      <c r="C76" s="5"/>
      <c r="D76" s="6">
        <f t="shared" ref="D76:D145" si="2">E76+F76</f>
        <v>2818</v>
      </c>
      <c r="E76" s="6">
        <f>SUM(E78:E91)</f>
        <v>1031</v>
      </c>
      <c r="F76" s="6">
        <f>SUM(F78:F91)</f>
        <v>1787</v>
      </c>
    </row>
    <row r="77" spans="1:6" ht="18" customHeight="1" x14ac:dyDescent="0.15">
      <c r="A77" s="31"/>
      <c r="B77" s="8" t="s">
        <v>169</v>
      </c>
      <c r="C77" s="5"/>
      <c r="D77" s="6">
        <f t="shared" ref="D77:D82" si="3">E77+F77</f>
        <v>251</v>
      </c>
      <c r="E77" s="6">
        <f>SUM(E78:E84)</f>
        <v>191</v>
      </c>
      <c r="F77" s="6">
        <f>SUM(F78:F84)</f>
        <v>60</v>
      </c>
    </row>
    <row r="78" spans="1:6" ht="18" customHeight="1" x14ac:dyDescent="0.15">
      <c r="A78" s="31"/>
      <c r="B78" s="9" t="s">
        <v>81</v>
      </c>
      <c r="C78" s="10" t="s">
        <v>60</v>
      </c>
      <c r="D78" s="11">
        <f t="shared" si="3"/>
        <v>4</v>
      </c>
      <c r="E78" s="11">
        <v>4</v>
      </c>
      <c r="F78" s="11">
        <v>0</v>
      </c>
    </row>
    <row r="79" spans="1:6" ht="18" customHeight="1" x14ac:dyDescent="0.15">
      <c r="A79" s="31"/>
      <c r="B79" s="9" t="s">
        <v>170</v>
      </c>
      <c r="C79" s="10" t="s">
        <v>60</v>
      </c>
      <c r="D79" s="11">
        <f t="shared" si="3"/>
        <v>4</v>
      </c>
      <c r="E79" s="11">
        <v>4</v>
      </c>
      <c r="F79" s="11">
        <v>0</v>
      </c>
    </row>
    <row r="80" spans="1:6" ht="18" customHeight="1" x14ac:dyDescent="0.15">
      <c r="A80" s="31"/>
      <c r="B80" s="9" t="s">
        <v>82</v>
      </c>
      <c r="C80" s="10" t="s">
        <v>60</v>
      </c>
      <c r="D80" s="11">
        <f t="shared" si="3"/>
        <v>12</v>
      </c>
      <c r="E80" s="11">
        <v>12</v>
      </c>
      <c r="F80" s="11">
        <v>0</v>
      </c>
    </row>
    <row r="81" spans="1:6" ht="18" customHeight="1" x14ac:dyDescent="0.15">
      <c r="A81" s="31"/>
      <c r="B81" s="17" t="s">
        <v>83</v>
      </c>
      <c r="C81" s="10" t="s">
        <v>60</v>
      </c>
      <c r="D81" s="11">
        <f t="shared" si="3"/>
        <v>18</v>
      </c>
      <c r="E81" s="11">
        <v>5</v>
      </c>
      <c r="F81" s="11">
        <v>13</v>
      </c>
    </row>
    <row r="82" spans="1:6" ht="18" customHeight="1" x14ac:dyDescent="0.15">
      <c r="A82" s="31"/>
      <c r="B82" s="9" t="s">
        <v>171</v>
      </c>
      <c r="C82" s="10" t="s">
        <v>60</v>
      </c>
      <c r="D82" s="11">
        <f t="shared" si="3"/>
        <v>7</v>
      </c>
      <c r="E82" s="11">
        <v>7</v>
      </c>
      <c r="F82" s="11">
        <v>0</v>
      </c>
    </row>
    <row r="83" spans="1:6" ht="18" customHeight="1" x14ac:dyDescent="0.15">
      <c r="A83" s="31"/>
      <c r="B83" s="9" t="s">
        <v>72</v>
      </c>
      <c r="C83" s="10" t="s">
        <v>60</v>
      </c>
      <c r="D83" s="11">
        <f t="shared" si="2"/>
        <v>25</v>
      </c>
      <c r="E83" s="11">
        <v>25</v>
      </c>
      <c r="F83" s="11">
        <v>0</v>
      </c>
    </row>
    <row r="84" spans="1:6" ht="18" customHeight="1" x14ac:dyDescent="0.15">
      <c r="A84" s="31"/>
      <c r="B84" s="9" t="s">
        <v>73</v>
      </c>
      <c r="C84" s="10" t="s">
        <v>60</v>
      </c>
      <c r="D84" s="11">
        <f t="shared" si="2"/>
        <v>181</v>
      </c>
      <c r="E84" s="11">
        <v>134</v>
      </c>
      <c r="F84" s="11">
        <v>47</v>
      </c>
    </row>
    <row r="85" spans="1:6" ht="18" customHeight="1" x14ac:dyDescent="0.15">
      <c r="A85" s="31"/>
      <c r="B85" s="9" t="s">
        <v>74</v>
      </c>
      <c r="C85" s="10" t="s">
        <v>60</v>
      </c>
      <c r="D85" s="11">
        <f t="shared" si="2"/>
        <v>219</v>
      </c>
      <c r="E85" s="11">
        <v>116</v>
      </c>
      <c r="F85" s="11">
        <v>103</v>
      </c>
    </row>
    <row r="86" spans="1:6" ht="18" customHeight="1" x14ac:dyDescent="0.15">
      <c r="A86" s="31"/>
      <c r="B86" s="9" t="s">
        <v>75</v>
      </c>
      <c r="C86" s="10" t="s">
        <v>60</v>
      </c>
      <c r="D86" s="11">
        <f t="shared" si="2"/>
        <v>311</v>
      </c>
      <c r="E86" s="11">
        <v>154</v>
      </c>
      <c r="F86" s="11">
        <v>157</v>
      </c>
    </row>
    <row r="87" spans="1:6" ht="18" customHeight="1" x14ac:dyDescent="0.15">
      <c r="A87" s="31"/>
      <c r="B87" s="9" t="s">
        <v>76</v>
      </c>
      <c r="C87" s="10" t="s">
        <v>60</v>
      </c>
      <c r="D87" s="11">
        <f t="shared" si="2"/>
        <v>575</v>
      </c>
      <c r="E87" s="11">
        <v>260</v>
      </c>
      <c r="F87" s="11">
        <v>315</v>
      </c>
    </row>
    <row r="88" spans="1:6" ht="18" customHeight="1" x14ac:dyDescent="0.15">
      <c r="A88" s="31"/>
      <c r="B88" s="9" t="s">
        <v>77</v>
      </c>
      <c r="C88" s="10" t="s">
        <v>60</v>
      </c>
      <c r="D88" s="11">
        <f t="shared" si="2"/>
        <v>436</v>
      </c>
      <c r="E88" s="11">
        <v>181</v>
      </c>
      <c r="F88" s="11">
        <v>255</v>
      </c>
    </row>
    <row r="89" spans="1:6" ht="18" customHeight="1" x14ac:dyDescent="0.15">
      <c r="A89" s="31"/>
      <c r="B89" s="9" t="s">
        <v>78</v>
      </c>
      <c r="C89" s="10" t="s">
        <v>60</v>
      </c>
      <c r="D89" s="11">
        <f t="shared" si="2"/>
        <v>67</v>
      </c>
      <c r="E89" s="11">
        <v>35</v>
      </c>
      <c r="F89" s="11">
        <v>32</v>
      </c>
    </row>
    <row r="90" spans="1:6" ht="18" customHeight="1" x14ac:dyDescent="0.15">
      <c r="A90" s="31"/>
      <c r="B90" s="9" t="s">
        <v>79</v>
      </c>
      <c r="C90" s="10" t="s">
        <v>60</v>
      </c>
      <c r="D90" s="11">
        <f t="shared" si="2"/>
        <v>194</v>
      </c>
      <c r="E90" s="11">
        <v>94</v>
      </c>
      <c r="F90" s="11">
        <v>100</v>
      </c>
    </row>
    <row r="91" spans="1:6" ht="18" customHeight="1" x14ac:dyDescent="0.15">
      <c r="A91" s="32"/>
      <c r="B91" s="9" t="s">
        <v>80</v>
      </c>
      <c r="C91" s="10" t="s">
        <v>53</v>
      </c>
      <c r="D91" s="11">
        <f t="shared" si="2"/>
        <v>765</v>
      </c>
      <c r="E91" s="11"/>
      <c r="F91" s="11">
        <v>765</v>
      </c>
    </row>
    <row r="92" spans="1:6" ht="18" customHeight="1" x14ac:dyDescent="0.15">
      <c r="A92" s="30" t="s">
        <v>84</v>
      </c>
      <c r="B92" s="12" t="s">
        <v>172</v>
      </c>
      <c r="C92" s="5"/>
      <c r="D92" s="6">
        <f t="shared" si="2"/>
        <v>3115</v>
      </c>
      <c r="E92" s="6">
        <f>SUM(E94:E100)</f>
        <v>819</v>
      </c>
      <c r="F92" s="6">
        <f>SUM(F94:F100)</f>
        <v>2296</v>
      </c>
    </row>
    <row r="93" spans="1:6" ht="18" customHeight="1" x14ac:dyDescent="0.15">
      <c r="A93" s="31"/>
      <c r="B93" s="8" t="s">
        <v>173</v>
      </c>
      <c r="C93" s="5"/>
      <c r="D93" s="6">
        <f>E93+F93</f>
        <v>540</v>
      </c>
      <c r="E93" s="6">
        <f>SUM(E95:E96,E94)</f>
        <v>280</v>
      </c>
      <c r="F93" s="6">
        <f>SUM(F95:F96,F94)</f>
        <v>260</v>
      </c>
    </row>
    <row r="94" spans="1:6" ht="18" customHeight="1" x14ac:dyDescent="0.15">
      <c r="A94" s="31"/>
      <c r="B94" s="9" t="s">
        <v>91</v>
      </c>
      <c r="C94" s="10" t="s">
        <v>60</v>
      </c>
      <c r="D94" s="11">
        <f>E94+F94</f>
        <v>45</v>
      </c>
      <c r="E94" s="11">
        <v>18</v>
      </c>
      <c r="F94" s="11">
        <v>27</v>
      </c>
    </row>
    <row r="95" spans="1:6" ht="18" customHeight="1" x14ac:dyDescent="0.15">
      <c r="A95" s="31"/>
      <c r="B95" s="9" t="s">
        <v>85</v>
      </c>
      <c r="C95" s="10" t="s">
        <v>60</v>
      </c>
      <c r="D95" s="11">
        <f t="shared" si="2"/>
        <v>136</v>
      </c>
      <c r="E95" s="11">
        <v>72</v>
      </c>
      <c r="F95" s="11">
        <v>64</v>
      </c>
    </row>
    <row r="96" spans="1:6" ht="18" customHeight="1" x14ac:dyDescent="0.15">
      <c r="A96" s="31"/>
      <c r="B96" s="9" t="s">
        <v>86</v>
      </c>
      <c r="C96" s="10" t="s">
        <v>60</v>
      </c>
      <c r="D96" s="11">
        <f t="shared" si="2"/>
        <v>359</v>
      </c>
      <c r="E96" s="11">
        <v>190</v>
      </c>
      <c r="F96" s="11">
        <v>169</v>
      </c>
    </row>
    <row r="97" spans="1:6" ht="18" customHeight="1" x14ac:dyDescent="0.15">
      <c r="A97" s="31"/>
      <c r="B97" s="9" t="s">
        <v>87</v>
      </c>
      <c r="C97" s="10" t="s">
        <v>53</v>
      </c>
      <c r="D97" s="11">
        <f t="shared" si="2"/>
        <v>1155</v>
      </c>
      <c r="E97" s="11"/>
      <c r="F97" s="11">
        <v>1155</v>
      </c>
    </row>
    <row r="98" spans="1:6" ht="18" customHeight="1" x14ac:dyDescent="0.15">
      <c r="A98" s="31"/>
      <c r="B98" s="9" t="s">
        <v>88</v>
      </c>
      <c r="C98" s="10" t="s">
        <v>60</v>
      </c>
      <c r="D98" s="11">
        <f t="shared" si="2"/>
        <v>364</v>
      </c>
      <c r="E98" s="11">
        <v>146</v>
      </c>
      <c r="F98" s="11">
        <v>218</v>
      </c>
    </row>
    <row r="99" spans="1:6" ht="18" customHeight="1" x14ac:dyDescent="0.15">
      <c r="A99" s="31"/>
      <c r="B99" s="9" t="s">
        <v>89</v>
      </c>
      <c r="C99" s="10" t="s">
        <v>60</v>
      </c>
      <c r="D99" s="11">
        <f t="shared" si="2"/>
        <v>502</v>
      </c>
      <c r="E99" s="11">
        <v>184</v>
      </c>
      <c r="F99" s="11">
        <v>318</v>
      </c>
    </row>
    <row r="100" spans="1:6" ht="18" customHeight="1" x14ac:dyDescent="0.15">
      <c r="A100" s="32"/>
      <c r="B100" s="9" t="s">
        <v>90</v>
      </c>
      <c r="C100" s="10" t="s">
        <v>60</v>
      </c>
      <c r="D100" s="11">
        <f t="shared" si="2"/>
        <v>554</v>
      </c>
      <c r="E100" s="11">
        <v>209</v>
      </c>
      <c r="F100" s="11">
        <v>345</v>
      </c>
    </row>
    <row r="101" spans="1:6" s="18" customFormat="1" ht="18" customHeight="1" x14ac:dyDescent="0.15">
      <c r="A101" s="30" t="s">
        <v>92</v>
      </c>
      <c r="B101" s="12" t="s">
        <v>174</v>
      </c>
      <c r="C101" s="5"/>
      <c r="D101" s="6">
        <f t="shared" si="2"/>
        <v>1445</v>
      </c>
      <c r="E101" s="6">
        <f>SUM(E103:E106)</f>
        <v>0</v>
      </c>
      <c r="F101" s="6">
        <f>SUM(F103:F106)</f>
        <v>1445</v>
      </c>
    </row>
    <row r="102" spans="1:6" s="18" customFormat="1" ht="18" customHeight="1" x14ac:dyDescent="0.15">
      <c r="A102" s="31"/>
      <c r="B102" s="8" t="s">
        <v>175</v>
      </c>
      <c r="C102" s="5"/>
      <c r="D102" s="6">
        <f>E102+F102</f>
        <v>294</v>
      </c>
      <c r="E102" s="6">
        <f>SUM(E103:E104)</f>
        <v>0</v>
      </c>
      <c r="F102" s="6">
        <f>SUM(F103:F104)</f>
        <v>294</v>
      </c>
    </row>
    <row r="103" spans="1:6" ht="18" customHeight="1" x14ac:dyDescent="0.15">
      <c r="A103" s="31"/>
      <c r="B103" s="9" t="s">
        <v>93</v>
      </c>
      <c r="C103" s="10" t="s">
        <v>53</v>
      </c>
      <c r="D103" s="11">
        <f t="shared" si="2"/>
        <v>261</v>
      </c>
      <c r="E103" s="11"/>
      <c r="F103" s="11">
        <v>261</v>
      </c>
    </row>
    <row r="104" spans="1:6" ht="18" customHeight="1" x14ac:dyDescent="0.15">
      <c r="A104" s="31"/>
      <c r="B104" s="9" t="s">
        <v>94</v>
      </c>
      <c r="C104" s="10" t="s">
        <v>53</v>
      </c>
      <c r="D104" s="11">
        <f t="shared" si="2"/>
        <v>33</v>
      </c>
      <c r="E104" s="11"/>
      <c r="F104" s="11">
        <v>33</v>
      </c>
    </row>
    <row r="105" spans="1:6" ht="18" customHeight="1" x14ac:dyDescent="0.15">
      <c r="A105" s="31"/>
      <c r="B105" s="9" t="s">
        <v>95</v>
      </c>
      <c r="C105" s="10" t="s">
        <v>53</v>
      </c>
      <c r="D105" s="11">
        <f t="shared" si="2"/>
        <v>627</v>
      </c>
      <c r="E105" s="11"/>
      <c r="F105" s="11">
        <v>627</v>
      </c>
    </row>
    <row r="106" spans="1:6" ht="18" customHeight="1" x14ac:dyDescent="0.15">
      <c r="A106" s="32"/>
      <c r="B106" s="9" t="s">
        <v>96</v>
      </c>
      <c r="C106" s="10" t="s">
        <v>53</v>
      </c>
      <c r="D106" s="11">
        <f t="shared" si="2"/>
        <v>524</v>
      </c>
      <c r="E106" s="11"/>
      <c r="F106" s="11">
        <v>524</v>
      </c>
    </row>
    <row r="107" spans="1:6" s="18" customFormat="1" ht="18" customHeight="1" x14ac:dyDescent="0.15">
      <c r="A107" s="30" t="s">
        <v>97</v>
      </c>
      <c r="B107" s="12" t="s">
        <v>176</v>
      </c>
      <c r="C107" s="5"/>
      <c r="D107" s="6">
        <f t="shared" si="2"/>
        <v>3643</v>
      </c>
      <c r="E107" s="6">
        <f>SUM(E109:E119)</f>
        <v>758</v>
      </c>
      <c r="F107" s="6">
        <f>SUM(F109:F119)</f>
        <v>2885</v>
      </c>
    </row>
    <row r="108" spans="1:6" s="18" customFormat="1" ht="18" customHeight="1" x14ac:dyDescent="0.15">
      <c r="A108" s="31"/>
      <c r="B108" s="8" t="s">
        <v>177</v>
      </c>
      <c r="C108" s="5"/>
      <c r="D108" s="6">
        <f>E108+F108</f>
        <v>143</v>
      </c>
      <c r="E108" s="6">
        <f>SUM(E109:E110)</f>
        <v>118</v>
      </c>
      <c r="F108" s="6">
        <f>SUM(F109:F110)</f>
        <v>25</v>
      </c>
    </row>
    <row r="109" spans="1:6" ht="18" customHeight="1" x14ac:dyDescent="0.15">
      <c r="A109" s="31"/>
      <c r="B109" s="19" t="s">
        <v>98</v>
      </c>
      <c r="C109" s="10" t="s">
        <v>60</v>
      </c>
      <c r="D109" s="11">
        <f t="shared" si="2"/>
        <v>42</v>
      </c>
      <c r="E109" s="11">
        <v>38</v>
      </c>
      <c r="F109" s="11">
        <v>4</v>
      </c>
    </row>
    <row r="110" spans="1:6" ht="18" customHeight="1" x14ac:dyDescent="0.15">
      <c r="A110" s="31"/>
      <c r="B110" s="19" t="s">
        <v>99</v>
      </c>
      <c r="C110" s="10" t="s">
        <v>60</v>
      </c>
      <c r="D110" s="11">
        <f t="shared" si="2"/>
        <v>101</v>
      </c>
      <c r="E110" s="11">
        <v>80</v>
      </c>
      <c r="F110" s="11">
        <v>21</v>
      </c>
    </row>
    <row r="111" spans="1:6" ht="18" customHeight="1" x14ac:dyDescent="0.15">
      <c r="A111" s="31"/>
      <c r="B111" s="19" t="s">
        <v>100</v>
      </c>
      <c r="C111" s="10" t="s">
        <v>60</v>
      </c>
      <c r="D111" s="11">
        <f t="shared" si="2"/>
        <v>216</v>
      </c>
      <c r="E111" s="11">
        <v>113</v>
      </c>
      <c r="F111" s="11">
        <v>103</v>
      </c>
    </row>
    <row r="112" spans="1:6" ht="18" customHeight="1" x14ac:dyDescent="0.15">
      <c r="A112" s="31"/>
      <c r="B112" s="19" t="s">
        <v>101</v>
      </c>
      <c r="C112" s="10" t="s">
        <v>60</v>
      </c>
      <c r="D112" s="11">
        <f t="shared" si="2"/>
        <v>351</v>
      </c>
      <c r="E112" s="11">
        <v>174</v>
      </c>
      <c r="F112" s="11">
        <v>177</v>
      </c>
    </row>
    <row r="113" spans="1:6" ht="18" customHeight="1" x14ac:dyDescent="0.15">
      <c r="A113" s="31"/>
      <c r="B113" s="19" t="s">
        <v>102</v>
      </c>
      <c r="C113" s="10" t="s">
        <v>60</v>
      </c>
      <c r="D113" s="11">
        <f t="shared" si="2"/>
        <v>345</v>
      </c>
      <c r="E113" s="11">
        <v>157</v>
      </c>
      <c r="F113" s="11">
        <v>188</v>
      </c>
    </row>
    <row r="114" spans="1:6" ht="18" customHeight="1" x14ac:dyDescent="0.15">
      <c r="A114" s="31"/>
      <c r="B114" s="19" t="s">
        <v>103</v>
      </c>
      <c r="C114" s="10" t="s">
        <v>60</v>
      </c>
      <c r="D114" s="11">
        <f t="shared" si="2"/>
        <v>300</v>
      </c>
      <c r="E114" s="11">
        <v>121</v>
      </c>
      <c r="F114" s="11">
        <v>179</v>
      </c>
    </row>
    <row r="115" spans="1:6" ht="18" customHeight="1" x14ac:dyDescent="0.15">
      <c r="A115" s="31"/>
      <c r="B115" s="19" t="s">
        <v>104</v>
      </c>
      <c r="C115" s="10" t="s">
        <v>60</v>
      </c>
      <c r="D115" s="11">
        <f t="shared" si="2"/>
        <v>168</v>
      </c>
      <c r="E115" s="11">
        <v>75</v>
      </c>
      <c r="F115" s="11">
        <v>93</v>
      </c>
    </row>
    <row r="116" spans="1:6" ht="18" customHeight="1" x14ac:dyDescent="0.15">
      <c r="A116" s="31"/>
      <c r="B116" s="19" t="s">
        <v>105</v>
      </c>
      <c r="C116" s="10" t="s">
        <v>53</v>
      </c>
      <c r="D116" s="11">
        <f t="shared" si="2"/>
        <v>679</v>
      </c>
      <c r="E116" s="11"/>
      <c r="F116" s="11">
        <v>679</v>
      </c>
    </row>
    <row r="117" spans="1:6" ht="18" customHeight="1" x14ac:dyDescent="0.15">
      <c r="A117" s="31"/>
      <c r="B117" s="19" t="s">
        <v>106</v>
      </c>
      <c r="C117" s="10" t="s">
        <v>53</v>
      </c>
      <c r="D117" s="11">
        <f t="shared" si="2"/>
        <v>408</v>
      </c>
      <c r="E117" s="11"/>
      <c r="F117" s="11">
        <v>408</v>
      </c>
    </row>
    <row r="118" spans="1:6" ht="18" customHeight="1" x14ac:dyDescent="0.15">
      <c r="A118" s="31"/>
      <c r="B118" s="19" t="s">
        <v>107</v>
      </c>
      <c r="C118" s="10" t="s">
        <v>53</v>
      </c>
      <c r="D118" s="11">
        <f t="shared" si="2"/>
        <v>160</v>
      </c>
      <c r="E118" s="11"/>
      <c r="F118" s="11">
        <v>160</v>
      </c>
    </row>
    <row r="119" spans="1:6" ht="18" customHeight="1" x14ac:dyDescent="0.15">
      <c r="A119" s="32"/>
      <c r="B119" s="19" t="s">
        <v>108</v>
      </c>
      <c r="C119" s="10" t="s">
        <v>53</v>
      </c>
      <c r="D119" s="11">
        <f t="shared" si="2"/>
        <v>873</v>
      </c>
      <c r="E119" s="11"/>
      <c r="F119" s="11">
        <v>873</v>
      </c>
    </row>
    <row r="120" spans="1:6" s="18" customFormat="1" ht="18" customHeight="1" x14ac:dyDescent="0.15">
      <c r="A120" s="30" t="s">
        <v>109</v>
      </c>
      <c r="B120" s="20" t="s">
        <v>178</v>
      </c>
      <c r="C120" s="5"/>
      <c r="D120" s="6">
        <f t="shared" si="2"/>
        <v>4010</v>
      </c>
      <c r="E120" s="6">
        <f>SUM(E122:E134)</f>
        <v>826</v>
      </c>
      <c r="F120" s="6">
        <f>SUM(F122:F134)</f>
        <v>3184</v>
      </c>
    </row>
    <row r="121" spans="1:6" s="18" customFormat="1" ht="18" customHeight="1" x14ac:dyDescent="0.15">
      <c r="A121" s="31"/>
      <c r="B121" s="8" t="s">
        <v>179</v>
      </c>
      <c r="C121" s="5"/>
      <c r="D121" s="6">
        <f>E121+F121</f>
        <v>299</v>
      </c>
      <c r="E121" s="6">
        <f>SUM(E122:E125)</f>
        <v>219</v>
      </c>
      <c r="F121" s="6">
        <f>SUM(F122:F125)</f>
        <v>80</v>
      </c>
    </row>
    <row r="122" spans="1:6" ht="18" customHeight="1" x14ac:dyDescent="0.15">
      <c r="A122" s="31"/>
      <c r="B122" s="9" t="s">
        <v>121</v>
      </c>
      <c r="C122" s="10" t="s">
        <v>60</v>
      </c>
      <c r="D122" s="11">
        <f>E122+F122</f>
        <v>45</v>
      </c>
      <c r="E122" s="11">
        <v>17</v>
      </c>
      <c r="F122" s="11">
        <v>28</v>
      </c>
    </row>
    <row r="123" spans="1:6" ht="18" customHeight="1" x14ac:dyDescent="0.15">
      <c r="A123" s="31"/>
      <c r="B123" s="9" t="s">
        <v>122</v>
      </c>
      <c r="C123" s="10" t="s">
        <v>60</v>
      </c>
      <c r="D123" s="11">
        <f>E123+F123</f>
        <v>15</v>
      </c>
      <c r="E123" s="11">
        <v>15</v>
      </c>
      <c r="F123" s="11">
        <v>0</v>
      </c>
    </row>
    <row r="124" spans="1:6" ht="18" customHeight="1" x14ac:dyDescent="0.15">
      <c r="A124" s="31"/>
      <c r="B124" s="9" t="s">
        <v>110</v>
      </c>
      <c r="C124" s="10" t="s">
        <v>60</v>
      </c>
      <c r="D124" s="11">
        <f t="shared" si="2"/>
        <v>90</v>
      </c>
      <c r="E124" s="11">
        <v>71</v>
      </c>
      <c r="F124" s="11">
        <v>19</v>
      </c>
    </row>
    <row r="125" spans="1:6" ht="18" customHeight="1" x14ac:dyDescent="0.15">
      <c r="A125" s="31"/>
      <c r="B125" s="9" t="s">
        <v>111</v>
      </c>
      <c r="C125" s="10" t="s">
        <v>60</v>
      </c>
      <c r="D125" s="11">
        <f t="shared" si="2"/>
        <v>149</v>
      </c>
      <c r="E125" s="11">
        <v>116</v>
      </c>
      <c r="F125" s="11">
        <v>33</v>
      </c>
    </row>
    <row r="126" spans="1:6" ht="18" customHeight="1" x14ac:dyDescent="0.15">
      <c r="A126" s="31"/>
      <c r="B126" s="9" t="s">
        <v>112</v>
      </c>
      <c r="C126" s="10" t="s">
        <v>60</v>
      </c>
      <c r="D126" s="11">
        <f t="shared" si="2"/>
        <v>256</v>
      </c>
      <c r="E126" s="11">
        <v>137</v>
      </c>
      <c r="F126" s="11">
        <v>119</v>
      </c>
    </row>
    <row r="127" spans="1:6" ht="18" customHeight="1" x14ac:dyDescent="0.15">
      <c r="A127" s="31"/>
      <c r="B127" s="9" t="s">
        <v>113</v>
      </c>
      <c r="C127" s="10" t="s">
        <v>60</v>
      </c>
      <c r="D127" s="11">
        <f t="shared" si="2"/>
        <v>552</v>
      </c>
      <c r="E127" s="11">
        <v>226</v>
      </c>
      <c r="F127" s="11">
        <v>326</v>
      </c>
    </row>
    <row r="128" spans="1:6" ht="18" customHeight="1" x14ac:dyDescent="0.15">
      <c r="A128" s="31"/>
      <c r="B128" s="9" t="s">
        <v>114</v>
      </c>
      <c r="C128" s="10" t="s">
        <v>60</v>
      </c>
      <c r="D128" s="11">
        <f t="shared" si="2"/>
        <v>160</v>
      </c>
      <c r="E128" s="11">
        <v>85</v>
      </c>
      <c r="F128" s="11">
        <v>75</v>
      </c>
    </row>
    <row r="129" spans="1:6" ht="18" customHeight="1" x14ac:dyDescent="0.15">
      <c r="A129" s="31"/>
      <c r="B129" s="9" t="s">
        <v>115</v>
      </c>
      <c r="C129" s="10" t="s">
        <v>60</v>
      </c>
      <c r="D129" s="11">
        <f t="shared" si="2"/>
        <v>331</v>
      </c>
      <c r="E129" s="11">
        <v>159</v>
      </c>
      <c r="F129" s="11">
        <v>172</v>
      </c>
    </row>
    <row r="130" spans="1:6" ht="18" customHeight="1" x14ac:dyDescent="0.15">
      <c r="A130" s="31"/>
      <c r="B130" s="9" t="s">
        <v>116</v>
      </c>
      <c r="C130" s="10" t="s">
        <v>53</v>
      </c>
      <c r="D130" s="11">
        <f t="shared" si="2"/>
        <v>149</v>
      </c>
      <c r="E130" s="11"/>
      <c r="F130" s="11">
        <v>149</v>
      </c>
    </row>
    <row r="131" spans="1:6" ht="18" customHeight="1" x14ac:dyDescent="0.15">
      <c r="A131" s="31"/>
      <c r="B131" s="9" t="s">
        <v>117</v>
      </c>
      <c r="C131" s="10" t="s">
        <v>53</v>
      </c>
      <c r="D131" s="11">
        <f t="shared" si="2"/>
        <v>336</v>
      </c>
      <c r="E131" s="11"/>
      <c r="F131" s="11">
        <v>336</v>
      </c>
    </row>
    <row r="132" spans="1:6" ht="18" customHeight="1" x14ac:dyDescent="0.15">
      <c r="A132" s="31"/>
      <c r="B132" s="9" t="s">
        <v>118</v>
      </c>
      <c r="C132" s="10" t="s">
        <v>53</v>
      </c>
      <c r="D132" s="11">
        <f t="shared" si="2"/>
        <v>788</v>
      </c>
      <c r="E132" s="11"/>
      <c r="F132" s="11">
        <v>788</v>
      </c>
    </row>
    <row r="133" spans="1:6" ht="18" customHeight="1" x14ac:dyDescent="0.15">
      <c r="A133" s="31"/>
      <c r="B133" s="9" t="s">
        <v>119</v>
      </c>
      <c r="C133" s="10" t="s">
        <v>53</v>
      </c>
      <c r="D133" s="11">
        <f t="shared" si="2"/>
        <v>321</v>
      </c>
      <c r="E133" s="11"/>
      <c r="F133" s="11">
        <v>321</v>
      </c>
    </row>
    <row r="134" spans="1:6" ht="18" customHeight="1" x14ac:dyDescent="0.15">
      <c r="A134" s="32"/>
      <c r="B134" s="9" t="s">
        <v>120</v>
      </c>
      <c r="C134" s="10" t="s">
        <v>53</v>
      </c>
      <c r="D134" s="11">
        <f t="shared" si="2"/>
        <v>818</v>
      </c>
      <c r="E134" s="11"/>
      <c r="F134" s="11">
        <v>818</v>
      </c>
    </row>
    <row r="135" spans="1:6" s="18" customFormat="1" ht="18" customHeight="1" x14ac:dyDescent="0.15">
      <c r="A135" s="30" t="s">
        <v>123</v>
      </c>
      <c r="B135" s="12" t="s">
        <v>180</v>
      </c>
      <c r="C135" s="5"/>
      <c r="D135" s="6">
        <f t="shared" si="2"/>
        <v>5619</v>
      </c>
      <c r="E135" s="6">
        <f>SUM(E137:E142)</f>
        <v>71</v>
      </c>
      <c r="F135" s="6">
        <f>SUM(F137:F142)</f>
        <v>5548</v>
      </c>
    </row>
    <row r="136" spans="1:6" s="18" customFormat="1" ht="18" customHeight="1" x14ac:dyDescent="0.15">
      <c r="A136" s="31"/>
      <c r="B136" s="8" t="s">
        <v>181</v>
      </c>
      <c r="C136" s="5"/>
      <c r="D136" s="6">
        <f>E136+F136</f>
        <v>97</v>
      </c>
      <c r="E136" s="6">
        <f>SUM(E137:E138)</f>
        <v>71</v>
      </c>
      <c r="F136" s="6">
        <f>SUM(F137:F138)</f>
        <v>26</v>
      </c>
    </row>
    <row r="137" spans="1:6" ht="18" customHeight="1" x14ac:dyDescent="0.15">
      <c r="A137" s="31"/>
      <c r="B137" s="13" t="s">
        <v>124</v>
      </c>
      <c r="C137" s="10" t="s">
        <v>60</v>
      </c>
      <c r="D137" s="11">
        <f t="shared" si="2"/>
        <v>86</v>
      </c>
      <c r="E137" s="11">
        <v>60</v>
      </c>
      <c r="F137" s="11">
        <v>26</v>
      </c>
    </row>
    <row r="138" spans="1:6" ht="18" customHeight="1" x14ac:dyDescent="0.15">
      <c r="A138" s="31"/>
      <c r="B138" s="9" t="s">
        <v>125</v>
      </c>
      <c r="C138" s="10" t="s">
        <v>60</v>
      </c>
      <c r="D138" s="11">
        <f t="shared" si="2"/>
        <v>11</v>
      </c>
      <c r="E138" s="11">
        <v>11</v>
      </c>
      <c r="F138" s="11">
        <v>0</v>
      </c>
    </row>
    <row r="139" spans="1:6" ht="18" customHeight="1" x14ac:dyDescent="0.15">
      <c r="A139" s="31"/>
      <c r="B139" s="9" t="s">
        <v>126</v>
      </c>
      <c r="C139" s="10" t="s">
        <v>53</v>
      </c>
      <c r="D139" s="11">
        <f t="shared" si="2"/>
        <v>1566</v>
      </c>
      <c r="E139" s="11"/>
      <c r="F139" s="11">
        <v>1566</v>
      </c>
    </row>
    <row r="140" spans="1:6" ht="18" customHeight="1" x14ac:dyDescent="0.15">
      <c r="A140" s="31"/>
      <c r="B140" s="9" t="s">
        <v>127</v>
      </c>
      <c r="C140" s="10" t="s">
        <v>53</v>
      </c>
      <c r="D140" s="11">
        <f t="shared" si="2"/>
        <v>1980</v>
      </c>
      <c r="E140" s="11"/>
      <c r="F140" s="11">
        <v>1980</v>
      </c>
    </row>
    <row r="141" spans="1:6" ht="18" customHeight="1" x14ac:dyDescent="0.15">
      <c r="A141" s="31"/>
      <c r="B141" s="9" t="s">
        <v>128</v>
      </c>
      <c r="C141" s="10" t="s">
        <v>53</v>
      </c>
      <c r="D141" s="11">
        <f t="shared" si="2"/>
        <v>493</v>
      </c>
      <c r="E141" s="11"/>
      <c r="F141" s="11">
        <v>493</v>
      </c>
    </row>
    <row r="142" spans="1:6" ht="18" customHeight="1" x14ac:dyDescent="0.15">
      <c r="A142" s="32"/>
      <c r="B142" s="9" t="s">
        <v>129</v>
      </c>
      <c r="C142" s="10" t="s">
        <v>53</v>
      </c>
      <c r="D142" s="11">
        <f t="shared" si="2"/>
        <v>1483</v>
      </c>
      <c r="E142" s="11"/>
      <c r="F142" s="11">
        <v>1483</v>
      </c>
    </row>
    <row r="143" spans="1:6" s="18" customFormat="1" ht="18" customHeight="1" x14ac:dyDescent="0.15">
      <c r="A143" s="30" t="s">
        <v>130</v>
      </c>
      <c r="B143" s="12" t="s">
        <v>182</v>
      </c>
      <c r="C143" s="5"/>
      <c r="D143" s="6">
        <f t="shared" si="2"/>
        <v>5954</v>
      </c>
      <c r="E143" s="6">
        <f>SUM(E145:E157)</f>
        <v>0</v>
      </c>
      <c r="F143" s="6">
        <f>SUM(F145:F157)</f>
        <v>5954</v>
      </c>
    </row>
    <row r="144" spans="1:6" s="18" customFormat="1" ht="18" customHeight="1" x14ac:dyDescent="0.15">
      <c r="A144" s="31"/>
      <c r="B144" s="8" t="s">
        <v>183</v>
      </c>
      <c r="C144" s="5"/>
      <c r="D144" s="6">
        <f>E144+F144</f>
        <v>140</v>
      </c>
      <c r="E144" s="6">
        <f>SUM(E145,E156)</f>
        <v>0</v>
      </c>
      <c r="F144" s="6">
        <f>SUM(F145,0)</f>
        <v>140</v>
      </c>
    </row>
    <row r="145" spans="1:6" ht="18" customHeight="1" x14ac:dyDescent="0.15">
      <c r="A145" s="31"/>
      <c r="B145" s="9" t="s">
        <v>131</v>
      </c>
      <c r="C145" s="10" t="s">
        <v>53</v>
      </c>
      <c r="D145" s="11">
        <f t="shared" si="2"/>
        <v>140</v>
      </c>
      <c r="E145" s="11"/>
      <c r="F145" s="11">
        <v>140</v>
      </c>
    </row>
    <row r="146" spans="1:6" ht="18" customHeight="1" x14ac:dyDescent="0.15">
      <c r="A146" s="31"/>
      <c r="B146" s="9" t="s">
        <v>132</v>
      </c>
      <c r="C146" s="10" t="s">
        <v>53</v>
      </c>
      <c r="D146" s="11">
        <f t="shared" ref="D146:D166" si="4">E146+F146</f>
        <v>355</v>
      </c>
      <c r="E146" s="11"/>
      <c r="F146" s="11">
        <v>355</v>
      </c>
    </row>
    <row r="147" spans="1:6" ht="18" customHeight="1" x14ac:dyDescent="0.15">
      <c r="A147" s="31"/>
      <c r="B147" s="9" t="s">
        <v>133</v>
      </c>
      <c r="C147" s="10" t="s">
        <v>53</v>
      </c>
      <c r="D147" s="11">
        <f t="shared" si="4"/>
        <v>895</v>
      </c>
      <c r="E147" s="11"/>
      <c r="F147" s="11">
        <v>895</v>
      </c>
    </row>
    <row r="148" spans="1:6" ht="18" customHeight="1" x14ac:dyDescent="0.15">
      <c r="A148" s="31"/>
      <c r="B148" s="9" t="s">
        <v>134</v>
      </c>
      <c r="C148" s="10" t="s">
        <v>53</v>
      </c>
      <c r="D148" s="11">
        <f t="shared" si="4"/>
        <v>669</v>
      </c>
      <c r="E148" s="11"/>
      <c r="F148" s="11">
        <v>669</v>
      </c>
    </row>
    <row r="149" spans="1:6" ht="18" customHeight="1" x14ac:dyDescent="0.15">
      <c r="A149" s="31"/>
      <c r="B149" s="9" t="s">
        <v>135</v>
      </c>
      <c r="C149" s="10" t="s">
        <v>53</v>
      </c>
      <c r="D149" s="11">
        <f t="shared" si="4"/>
        <v>1466</v>
      </c>
      <c r="E149" s="11"/>
      <c r="F149" s="11">
        <v>1466</v>
      </c>
    </row>
    <row r="150" spans="1:6" ht="18" customHeight="1" x14ac:dyDescent="0.15">
      <c r="A150" s="31"/>
      <c r="B150" s="9" t="s">
        <v>136</v>
      </c>
      <c r="C150" s="10" t="s">
        <v>53</v>
      </c>
      <c r="D150" s="11">
        <f t="shared" si="4"/>
        <v>312</v>
      </c>
      <c r="E150" s="11"/>
      <c r="F150" s="11">
        <v>312</v>
      </c>
    </row>
    <row r="151" spans="1:6" ht="18" customHeight="1" x14ac:dyDescent="0.15">
      <c r="A151" s="31"/>
      <c r="B151" s="9" t="s">
        <v>137</v>
      </c>
      <c r="C151" s="10" t="s">
        <v>53</v>
      </c>
      <c r="D151" s="11">
        <f t="shared" si="4"/>
        <v>338</v>
      </c>
      <c r="E151" s="11"/>
      <c r="F151" s="11">
        <v>338</v>
      </c>
    </row>
    <row r="152" spans="1:6" ht="18" customHeight="1" x14ac:dyDescent="0.15">
      <c r="A152" s="31"/>
      <c r="B152" s="9" t="s">
        <v>138</v>
      </c>
      <c r="C152" s="10" t="s">
        <v>53</v>
      </c>
      <c r="D152" s="11">
        <f t="shared" si="4"/>
        <v>346</v>
      </c>
      <c r="E152" s="11"/>
      <c r="F152" s="11">
        <v>346</v>
      </c>
    </row>
    <row r="153" spans="1:6" ht="18" customHeight="1" x14ac:dyDescent="0.15">
      <c r="A153" s="31"/>
      <c r="B153" s="9" t="s">
        <v>139</v>
      </c>
      <c r="C153" s="10" t="s">
        <v>53</v>
      </c>
      <c r="D153" s="11">
        <f t="shared" si="4"/>
        <v>371</v>
      </c>
      <c r="E153" s="11"/>
      <c r="F153" s="11">
        <v>371</v>
      </c>
    </row>
    <row r="154" spans="1:6" ht="18" customHeight="1" x14ac:dyDescent="0.15">
      <c r="A154" s="31"/>
      <c r="B154" s="9" t="s">
        <v>140</v>
      </c>
      <c r="C154" s="10" t="s">
        <v>53</v>
      </c>
      <c r="D154" s="11">
        <f t="shared" si="4"/>
        <v>215</v>
      </c>
      <c r="E154" s="11"/>
      <c r="F154" s="11">
        <v>215</v>
      </c>
    </row>
    <row r="155" spans="1:6" ht="18" customHeight="1" x14ac:dyDescent="0.15">
      <c r="A155" s="31"/>
      <c r="B155" s="9" t="s">
        <v>141</v>
      </c>
      <c r="C155" s="10" t="s">
        <v>53</v>
      </c>
      <c r="D155" s="11">
        <f t="shared" si="4"/>
        <v>272</v>
      </c>
      <c r="E155" s="11"/>
      <c r="F155" s="11">
        <v>272</v>
      </c>
    </row>
    <row r="156" spans="1:6" ht="18" customHeight="1" x14ac:dyDescent="0.15">
      <c r="A156" s="31"/>
      <c r="B156" s="9" t="s">
        <v>187</v>
      </c>
      <c r="C156" s="10" t="s">
        <v>53</v>
      </c>
      <c r="D156" s="11">
        <f t="shared" si="4"/>
        <v>11</v>
      </c>
      <c r="E156" s="11"/>
      <c r="F156" s="11">
        <v>11</v>
      </c>
    </row>
    <row r="157" spans="1:6" ht="18" customHeight="1" x14ac:dyDescent="0.15">
      <c r="A157" s="32"/>
      <c r="B157" s="9" t="s">
        <v>142</v>
      </c>
      <c r="C157" s="10" t="s">
        <v>53</v>
      </c>
      <c r="D157" s="11">
        <f t="shared" si="4"/>
        <v>564</v>
      </c>
      <c r="E157" s="11"/>
      <c r="F157" s="11">
        <v>564</v>
      </c>
    </row>
    <row r="158" spans="1:6" s="18" customFormat="1" ht="18" customHeight="1" x14ac:dyDescent="0.15">
      <c r="A158" s="43" t="s">
        <v>184</v>
      </c>
      <c r="B158" s="12" t="s">
        <v>185</v>
      </c>
      <c r="C158" s="5"/>
      <c r="D158" s="6">
        <f t="shared" si="4"/>
        <v>3496</v>
      </c>
      <c r="E158" s="6">
        <f>SUM(E159:E166)</f>
        <v>0</v>
      </c>
      <c r="F158" s="6">
        <f>SUM(F159:F166)</f>
        <v>3496</v>
      </c>
    </row>
    <row r="159" spans="1:6" ht="18" customHeight="1" x14ac:dyDescent="0.15">
      <c r="A159" s="44"/>
      <c r="B159" s="9" t="s">
        <v>143</v>
      </c>
      <c r="C159" s="10" t="s">
        <v>53</v>
      </c>
      <c r="D159" s="11">
        <f t="shared" si="4"/>
        <v>178</v>
      </c>
      <c r="E159" s="11"/>
      <c r="F159" s="11">
        <v>178</v>
      </c>
    </row>
    <row r="160" spans="1:6" ht="18" customHeight="1" x14ac:dyDescent="0.15">
      <c r="A160" s="44"/>
      <c r="B160" s="9" t="s">
        <v>144</v>
      </c>
      <c r="C160" s="10" t="s">
        <v>53</v>
      </c>
      <c r="D160" s="11">
        <f t="shared" si="4"/>
        <v>532</v>
      </c>
      <c r="E160" s="11"/>
      <c r="F160" s="11">
        <v>532</v>
      </c>
    </row>
    <row r="161" spans="1:6" ht="18" customHeight="1" x14ac:dyDescent="0.15">
      <c r="A161" s="44"/>
      <c r="B161" s="9" t="s">
        <v>145</v>
      </c>
      <c r="C161" s="10" t="s">
        <v>53</v>
      </c>
      <c r="D161" s="11">
        <f t="shared" si="4"/>
        <v>559</v>
      </c>
      <c r="E161" s="11"/>
      <c r="F161" s="11">
        <v>559</v>
      </c>
    </row>
    <row r="162" spans="1:6" ht="18" customHeight="1" x14ac:dyDescent="0.15">
      <c r="A162" s="44"/>
      <c r="B162" s="9" t="s">
        <v>146</v>
      </c>
      <c r="C162" s="10" t="s">
        <v>53</v>
      </c>
      <c r="D162" s="11">
        <f t="shared" si="4"/>
        <v>364</v>
      </c>
      <c r="E162" s="11"/>
      <c r="F162" s="11">
        <v>364</v>
      </c>
    </row>
    <row r="163" spans="1:6" ht="18" customHeight="1" x14ac:dyDescent="0.15">
      <c r="A163" s="44"/>
      <c r="B163" s="9" t="s">
        <v>147</v>
      </c>
      <c r="C163" s="10" t="s">
        <v>53</v>
      </c>
      <c r="D163" s="11">
        <f t="shared" si="4"/>
        <v>412</v>
      </c>
      <c r="E163" s="11"/>
      <c r="F163" s="11">
        <v>412</v>
      </c>
    </row>
    <row r="164" spans="1:6" ht="18" customHeight="1" x14ac:dyDescent="0.15">
      <c r="A164" s="44"/>
      <c r="B164" s="9" t="s">
        <v>148</v>
      </c>
      <c r="C164" s="10" t="s">
        <v>53</v>
      </c>
      <c r="D164" s="11">
        <f t="shared" si="4"/>
        <v>170</v>
      </c>
      <c r="E164" s="11"/>
      <c r="F164" s="11">
        <v>170</v>
      </c>
    </row>
    <row r="165" spans="1:6" ht="18" customHeight="1" x14ac:dyDescent="0.15">
      <c r="A165" s="44"/>
      <c r="B165" s="9" t="s">
        <v>149</v>
      </c>
      <c r="C165" s="10" t="s">
        <v>53</v>
      </c>
      <c r="D165" s="11">
        <f t="shared" si="4"/>
        <v>637</v>
      </c>
      <c r="E165" s="11"/>
      <c r="F165" s="11">
        <v>637</v>
      </c>
    </row>
    <row r="166" spans="1:6" ht="18" customHeight="1" x14ac:dyDescent="0.15">
      <c r="A166" s="45"/>
      <c r="B166" s="9" t="s">
        <v>150</v>
      </c>
      <c r="C166" s="10" t="s">
        <v>53</v>
      </c>
      <c r="D166" s="11">
        <f t="shared" si="4"/>
        <v>644</v>
      </c>
      <c r="E166" s="11"/>
      <c r="F166" s="11">
        <v>644</v>
      </c>
    </row>
    <row r="167" spans="1:6" ht="30" customHeight="1" x14ac:dyDescent="0.15">
      <c r="A167" s="46" t="s">
        <v>151</v>
      </c>
      <c r="B167" s="46"/>
      <c r="C167" s="46"/>
      <c r="D167" s="46"/>
      <c r="E167" s="23"/>
      <c r="F167" s="23"/>
    </row>
  </sheetData>
  <autoFilter ref="A7:F167"/>
  <mergeCells count="21">
    <mergeCell ref="A135:A142"/>
    <mergeCell ref="A143:A157"/>
    <mergeCell ref="A158:A166"/>
    <mergeCell ref="A167:D167"/>
    <mergeCell ref="A101:A106"/>
    <mergeCell ref="A107:A119"/>
    <mergeCell ref="A120:A134"/>
    <mergeCell ref="A63:A75"/>
    <mergeCell ref="A76:A91"/>
    <mergeCell ref="A92:A100"/>
    <mergeCell ref="A49:A62"/>
    <mergeCell ref="A2:F2"/>
    <mergeCell ref="A6:B6"/>
    <mergeCell ref="A7:A14"/>
    <mergeCell ref="A15:A25"/>
    <mergeCell ref="A26:A34"/>
    <mergeCell ref="A35:A48"/>
    <mergeCell ref="D4:F4"/>
    <mergeCell ref="A4:A5"/>
    <mergeCell ref="B4:B5"/>
    <mergeCell ref="C4:C5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2020-01-12T07:50:46Z</dcterms:modified>
</cp:coreProperties>
</file>