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0665"/>
  </bookViews>
  <sheets>
    <sheet name="附件1基表" sheetId="1" r:id="rId1"/>
    <sheet name="附件2研究生" sheetId="2" r:id="rId2"/>
    <sheet name="附件3本专科" sheetId="3" r:id="rId3"/>
    <sheet name="附件4服兵役" sheetId="4" r:id="rId4"/>
    <sheet name="Sheet1" sheetId="5" state="hidden" r:id="rId5"/>
  </sheets>
  <definedNames>
    <definedName name="_xlnm.Print_Titles" localSheetId="0">附件1基表!$1:$7</definedName>
    <definedName name="_xlnm.Print_Titles" localSheetId="2">附件3本专科!$1:$7</definedName>
    <definedName name="_xlnm.Print_Titles" localSheetId="3">附件4服兵役!$1:$6</definedName>
  </definedNames>
  <calcPr calcId="145621"/>
</workbook>
</file>

<file path=xl/calcChain.xml><?xml version="1.0" encoding="utf-8"?>
<calcChain xmlns="http://schemas.openxmlformats.org/spreadsheetml/2006/main">
  <c r="G5" i="5" l="1"/>
  <c r="G6" i="5"/>
  <c r="G100" i="5"/>
  <c r="G104" i="5"/>
  <c r="F107" i="5"/>
  <c r="G107" i="5" s="1"/>
  <c r="F106" i="5"/>
  <c r="G106" i="5" s="1"/>
  <c r="F105" i="5"/>
  <c r="G105" i="5" s="1"/>
  <c r="F104" i="5"/>
  <c r="F102" i="5"/>
  <c r="G102" i="5" s="1"/>
  <c r="F101" i="5"/>
  <c r="G101" i="5" s="1"/>
  <c r="F99" i="5"/>
  <c r="G99" i="5" s="1"/>
  <c r="F98" i="5"/>
  <c r="G98" i="5" s="1"/>
  <c r="F97" i="5"/>
  <c r="G97" i="5" s="1"/>
  <c r="F96" i="5"/>
  <c r="G96" i="5" s="1"/>
  <c r="F95" i="5"/>
  <c r="G95" i="5" s="1"/>
  <c r="F94" i="5"/>
  <c r="G94" i="5" s="1"/>
  <c r="F93" i="5"/>
  <c r="G93" i="5" s="1"/>
  <c r="F92" i="5"/>
  <c r="G92" i="5" s="1"/>
  <c r="F91" i="5"/>
  <c r="G91" i="5" s="1"/>
  <c r="F90" i="5"/>
  <c r="F89" i="5" s="1"/>
  <c r="G89" i="5" s="1"/>
  <c r="F88" i="5"/>
  <c r="G88" i="5" s="1"/>
  <c r="F87" i="5"/>
  <c r="G87" i="5" s="1"/>
  <c r="F86" i="5"/>
  <c r="G86" i="5" s="1"/>
  <c r="F85" i="5"/>
  <c r="G85" i="5" s="1"/>
  <c r="F84" i="5"/>
  <c r="G84" i="5" s="1"/>
  <c r="F83" i="5"/>
  <c r="G83" i="5" s="1"/>
  <c r="F82" i="5"/>
  <c r="G82" i="5" s="1"/>
  <c r="F80" i="5"/>
  <c r="G80" i="5" s="1"/>
  <c r="F79" i="5"/>
  <c r="G79" i="5" s="1"/>
  <c r="F78" i="5"/>
  <c r="G78" i="5" s="1"/>
  <c r="F77" i="5"/>
  <c r="G77" i="5" s="1"/>
  <c r="F75" i="5"/>
  <c r="G75" i="5" s="1"/>
  <c r="F74" i="5"/>
  <c r="G74" i="5" s="1"/>
  <c r="F73" i="5"/>
  <c r="G73" i="5" s="1"/>
  <c r="F72" i="5"/>
  <c r="G72" i="5" s="1"/>
  <c r="F71" i="5"/>
  <c r="G71" i="5" s="1"/>
  <c r="F70" i="5"/>
  <c r="G70" i="5" s="1"/>
  <c r="F69" i="5"/>
  <c r="G69" i="5" s="1"/>
  <c r="F68" i="5"/>
  <c r="G68" i="5" s="1"/>
  <c r="F67" i="5"/>
  <c r="G67" i="5" s="1"/>
  <c r="F66" i="5"/>
  <c r="G66" i="5" s="1"/>
  <c r="F65" i="5"/>
  <c r="G65" i="5" s="1"/>
  <c r="F64" i="5"/>
  <c r="G64" i="5" s="1"/>
  <c r="F63" i="5"/>
  <c r="G63" i="5" s="1"/>
  <c r="F62" i="5"/>
  <c r="G62" i="5" s="1"/>
  <c r="F61" i="5"/>
  <c r="G61" i="5" s="1"/>
  <c r="F60" i="5"/>
  <c r="G60" i="5" s="1"/>
  <c r="F59" i="5"/>
  <c r="G59" i="5" s="1"/>
  <c r="F58" i="5"/>
  <c r="G58" i="5" s="1"/>
  <c r="F57" i="5"/>
  <c r="G57" i="5" s="1"/>
  <c r="F56" i="5"/>
  <c r="G56" i="5" s="1"/>
  <c r="F55" i="5"/>
  <c r="G55" i="5" s="1"/>
  <c r="F54" i="5"/>
  <c r="G54" i="5" s="1"/>
  <c r="F53" i="5"/>
  <c r="F52" i="5" s="1"/>
  <c r="G52" i="5" s="1"/>
  <c r="F51" i="5"/>
  <c r="G51" i="5" s="1"/>
  <c r="F50" i="5"/>
  <c r="G50" i="5" s="1"/>
  <c r="F49" i="5"/>
  <c r="G49" i="5" s="1"/>
  <c r="F48" i="5"/>
  <c r="G48" i="5" s="1"/>
  <c r="F46" i="5"/>
  <c r="G46" i="5" s="1"/>
  <c r="F45" i="5"/>
  <c r="G45" i="5" s="1"/>
  <c r="F44" i="5"/>
  <c r="G44" i="5" s="1"/>
  <c r="F42" i="5"/>
  <c r="G42" i="5" s="1"/>
  <c r="F41" i="5"/>
  <c r="G41" i="5" s="1"/>
  <c r="F39" i="5"/>
  <c r="G39" i="5" s="1"/>
  <c r="F38" i="5"/>
  <c r="G38" i="5" s="1"/>
  <c r="F36" i="5"/>
  <c r="G36" i="5" s="1"/>
  <c r="F35" i="5"/>
  <c r="G35" i="5" s="1"/>
  <c r="F33" i="5"/>
  <c r="G33" i="5" s="1"/>
  <c r="F32" i="5"/>
  <c r="G32" i="5" s="1"/>
  <c r="F30" i="5"/>
  <c r="G30" i="5" s="1"/>
  <c r="F29" i="5"/>
  <c r="G29" i="5" s="1"/>
  <c r="F27" i="5"/>
  <c r="G27" i="5" s="1"/>
  <c r="F26" i="5"/>
  <c r="F25" i="5" s="1"/>
  <c r="G25" i="5" s="1"/>
  <c r="F24" i="5"/>
  <c r="G24" i="5" s="1"/>
  <c r="F23" i="5"/>
  <c r="G23" i="5" s="1"/>
  <c r="F21" i="5"/>
  <c r="G21" i="5" s="1"/>
  <c r="F20" i="5"/>
  <c r="G20" i="5" s="1"/>
  <c r="F18" i="5"/>
  <c r="G18" i="5" s="1"/>
  <c r="F17" i="5"/>
  <c r="G17" i="5" s="1"/>
  <c r="F15" i="5"/>
  <c r="G15" i="5" s="1"/>
  <c r="F14" i="5"/>
  <c r="G14" i="5" s="1"/>
  <c r="F12" i="5"/>
  <c r="G12" i="5" s="1"/>
  <c r="F11" i="5"/>
  <c r="G11" i="5" s="1"/>
  <c r="F9" i="5"/>
  <c r="G9" i="5" s="1"/>
  <c r="F8" i="5"/>
  <c r="G8" i="5" s="1"/>
  <c r="F4" i="5"/>
  <c r="G4" i="5" s="1"/>
  <c r="C4" i="5"/>
  <c r="C3" i="5" s="1"/>
  <c r="C2" i="5" s="1"/>
  <c r="C1" i="5" s="1"/>
  <c r="G53" i="5" l="1"/>
  <c r="G90" i="5"/>
  <c r="G26" i="5"/>
  <c r="F13" i="5"/>
  <c r="G13" i="5" s="1"/>
  <c r="F22" i="5"/>
  <c r="G22" i="5" s="1"/>
  <c r="F7" i="5"/>
  <c r="G7" i="5" s="1"/>
  <c r="F31" i="5"/>
  <c r="G31" i="5" s="1"/>
  <c r="F10" i="5"/>
  <c r="G10" i="5" s="1"/>
  <c r="F47" i="5"/>
  <c r="G47" i="5" s="1"/>
  <c r="F103" i="5"/>
  <c r="G103" i="5" s="1"/>
  <c r="F19" i="5"/>
  <c r="G19" i="5" s="1"/>
  <c r="F16" i="5"/>
  <c r="G16" i="5" s="1"/>
  <c r="F28" i="5"/>
  <c r="G28" i="5" s="1"/>
  <c r="F34" i="5"/>
  <c r="G34" i="5" s="1"/>
  <c r="F81" i="5"/>
  <c r="G81" i="5" s="1"/>
  <c r="F37" i="5"/>
  <c r="G37" i="5" s="1"/>
  <c r="F40" i="5"/>
  <c r="G40" i="5" s="1"/>
  <c r="F43" i="5"/>
  <c r="G43" i="5" s="1"/>
  <c r="F3" i="5" l="1"/>
  <c r="F76" i="5"/>
  <c r="G76" i="5" s="1"/>
  <c r="F2" i="5" l="1"/>
  <c r="G3" i="5"/>
  <c r="F1" i="5" l="1"/>
  <c r="G1" i="5" s="1"/>
  <c r="G2" i="5"/>
</calcChain>
</file>

<file path=xl/sharedStrings.xml><?xml version="1.0" encoding="utf-8"?>
<sst xmlns="http://schemas.openxmlformats.org/spreadsheetml/2006/main" count="1182" uniqueCount="372">
  <si>
    <t>附件1：</t>
    <phoneticPr fontId="4" type="noConversion"/>
  </si>
  <si>
    <t>主管部门（市州）</t>
    <phoneticPr fontId="4" type="noConversion"/>
  </si>
  <si>
    <t>学校</t>
    <phoneticPr fontId="4" type="noConversion"/>
  </si>
  <si>
    <t>支出功能科目</t>
    <phoneticPr fontId="4" type="noConversion"/>
  </si>
  <si>
    <t>部门预算经济科目</t>
    <phoneticPr fontId="4" type="noConversion"/>
  </si>
  <si>
    <t>政府预算经济科目</t>
    <phoneticPr fontId="4" type="noConversion"/>
  </si>
  <si>
    <t>原始测算资金需求</t>
    <phoneticPr fontId="4" type="noConversion"/>
  </si>
  <si>
    <t>应抵扣结余资金</t>
    <phoneticPr fontId="4" type="noConversion"/>
  </si>
  <si>
    <t>抵扣结余资金</t>
    <phoneticPr fontId="4" type="noConversion"/>
  </si>
  <si>
    <t>抵扣调整后全年应安排资金</t>
    <phoneticPr fontId="4" type="noConversion"/>
  </si>
  <si>
    <t>已下达中央和省级资金（湘财预〔2019〕324号、湘财教指〔2019〕85号、湘财教指〔2020〕22号、部门预算批复）</t>
    <phoneticPr fontId="4" type="noConversion"/>
  </si>
  <si>
    <t>应清算下达资金（调整前）</t>
    <phoneticPr fontId="4" type="noConversion"/>
  </si>
  <si>
    <t>待下年抵扣结余资金</t>
    <phoneticPr fontId="4" type="noConversion"/>
  </si>
  <si>
    <t>备注</t>
    <phoneticPr fontId="4" type="noConversion"/>
  </si>
  <si>
    <t>合计</t>
    <phoneticPr fontId="4" type="noConversion"/>
  </si>
  <si>
    <t>小计</t>
  </si>
  <si>
    <t>中央</t>
  </si>
  <si>
    <t>省级</t>
  </si>
  <si>
    <t>高校或市州</t>
  </si>
  <si>
    <t>高校资助结余资金</t>
    <phoneticPr fontId="4" type="noConversion"/>
  </si>
  <si>
    <t>附属中职资助结余资金</t>
    <phoneticPr fontId="4" type="noConversion"/>
  </si>
  <si>
    <t>全省总计</t>
  </si>
  <si>
    <t>省本级合计</t>
  </si>
  <si>
    <t>省教育厅合计</t>
  </si>
  <si>
    <t>省教育厅</t>
    <phoneticPr fontId="4" type="noConversion"/>
  </si>
  <si>
    <t>省教育厅系统财务小计</t>
    <phoneticPr fontId="4" type="noConversion"/>
  </si>
  <si>
    <t>长沙矿冶研究院有限责任公司</t>
  </si>
  <si>
    <t>2050205高等教育</t>
    <phoneticPr fontId="4" type="noConversion"/>
  </si>
  <si>
    <t>30308助学金</t>
    <phoneticPr fontId="4" type="noConversion"/>
  </si>
  <si>
    <t>50902助学金</t>
    <phoneticPr fontId="4" type="noConversion"/>
  </si>
  <si>
    <t xml:space="preserve"> </t>
  </si>
  <si>
    <t>长沙矿山研究院有限责任公司</t>
  </si>
  <si>
    <t>2050205高等教育</t>
    <phoneticPr fontId="4" type="noConversion"/>
  </si>
  <si>
    <t>30308助学金</t>
    <phoneticPr fontId="4" type="noConversion"/>
  </si>
  <si>
    <t>50902助学金</t>
    <phoneticPr fontId="4" type="noConversion"/>
  </si>
  <si>
    <t>湘潭大学小计</t>
    <phoneticPr fontId="4" type="noConversion"/>
  </si>
  <si>
    <t>湘潭大学</t>
  </si>
  <si>
    <t>湘潭大学兴湘学院</t>
  </si>
  <si>
    <t>吉首大学小计</t>
    <phoneticPr fontId="4" type="noConversion"/>
  </si>
  <si>
    <t>吉首大学</t>
  </si>
  <si>
    <t>吉首大学张家界学院</t>
  </si>
  <si>
    <t>湖南科技大学小计</t>
    <phoneticPr fontId="4" type="noConversion"/>
  </si>
  <si>
    <t>湖南科技大学</t>
  </si>
  <si>
    <t>湖南科技大学潇湘学院</t>
  </si>
  <si>
    <t>长沙理工大学小计</t>
    <phoneticPr fontId="4" type="noConversion"/>
  </si>
  <si>
    <t>长沙理工大学</t>
  </si>
  <si>
    <t>长沙理工大学城南学院</t>
  </si>
  <si>
    <t>湖南农业大学小计</t>
    <phoneticPr fontId="4" type="noConversion"/>
  </si>
  <si>
    <t>湖南农业大学</t>
  </si>
  <si>
    <t>湖南农业大学东方科技学院</t>
  </si>
  <si>
    <t>中南林业科技大学小计</t>
    <phoneticPr fontId="4" type="noConversion"/>
  </si>
  <si>
    <t>中南林业科技大学</t>
  </si>
  <si>
    <t>2050205高等教育</t>
    <phoneticPr fontId="4" type="noConversion"/>
  </si>
  <si>
    <t>30308助学金</t>
    <phoneticPr fontId="4" type="noConversion"/>
  </si>
  <si>
    <t>50902助学金</t>
    <phoneticPr fontId="4" type="noConversion"/>
  </si>
  <si>
    <t>中南林业科技大学涉外学院</t>
  </si>
  <si>
    <t>2050205高等教育</t>
    <phoneticPr fontId="4" type="noConversion"/>
  </si>
  <si>
    <t>30308助学金</t>
    <phoneticPr fontId="4" type="noConversion"/>
  </si>
  <si>
    <t>50902助学金</t>
    <phoneticPr fontId="4" type="noConversion"/>
  </si>
  <si>
    <t>湖南中医药大学小计</t>
    <phoneticPr fontId="4" type="noConversion"/>
  </si>
  <si>
    <t>湖南中医药大学</t>
  </si>
  <si>
    <t>2050205高等教育</t>
    <phoneticPr fontId="4" type="noConversion"/>
  </si>
  <si>
    <t>30308助学金</t>
    <phoneticPr fontId="4" type="noConversion"/>
  </si>
  <si>
    <t>50902助学金</t>
    <phoneticPr fontId="4" type="noConversion"/>
  </si>
  <si>
    <t>湖南中医药大学湘杏学院</t>
  </si>
  <si>
    <t>湖南师范大学小计</t>
    <phoneticPr fontId="4" type="noConversion"/>
  </si>
  <si>
    <t>湖南师范大学</t>
  </si>
  <si>
    <t>湖南师范大学树达学院</t>
  </si>
  <si>
    <t>南华大学小计</t>
    <phoneticPr fontId="4" type="noConversion"/>
  </si>
  <si>
    <t>南华大学</t>
  </si>
  <si>
    <t>南华大学船山学院</t>
  </si>
  <si>
    <t>湖南工业大学小计</t>
    <phoneticPr fontId="4" type="noConversion"/>
  </si>
  <si>
    <t>湖南工业大学</t>
  </si>
  <si>
    <t>湖南工业大学科技学院</t>
  </si>
  <si>
    <t>湖南工商大学小计</t>
    <phoneticPr fontId="4" type="noConversion"/>
  </si>
  <si>
    <t>湖南工商大学</t>
  </si>
  <si>
    <t>湖南工商大学北津学院</t>
  </si>
  <si>
    <t>湖南工程学院小计</t>
    <phoneticPr fontId="4" type="noConversion"/>
  </si>
  <si>
    <t>湖南工程学院</t>
  </si>
  <si>
    <t>湖南工程学院应用技术学院</t>
  </si>
  <si>
    <t>省教育厅</t>
    <phoneticPr fontId="4" type="noConversion"/>
  </si>
  <si>
    <t>湖南理工学院小计</t>
    <phoneticPr fontId="4" type="noConversion"/>
  </si>
  <si>
    <t>湖南理工学院</t>
  </si>
  <si>
    <t>湖南理工学院南湖学院</t>
  </si>
  <si>
    <t>湘南学院</t>
  </si>
  <si>
    <t>衡阳师范学院小计</t>
    <phoneticPr fontId="4" type="noConversion"/>
  </si>
  <si>
    <t>衡阳师范学院</t>
  </si>
  <si>
    <t>衡阳师范学院南岳学院</t>
  </si>
  <si>
    <t>邵阳学院</t>
  </si>
  <si>
    <t>怀化学院</t>
  </si>
  <si>
    <t>湖南文理学院小计</t>
    <phoneticPr fontId="4" type="noConversion"/>
  </si>
  <si>
    <t>湖南文理学院</t>
  </si>
  <si>
    <t>2050205高等教育</t>
    <phoneticPr fontId="4" type="noConversion"/>
  </si>
  <si>
    <t>30308助学金</t>
    <phoneticPr fontId="4" type="noConversion"/>
  </si>
  <si>
    <t>50902助学金</t>
    <phoneticPr fontId="4" type="noConversion"/>
  </si>
  <si>
    <t>湖南文理学院芙蓉学院</t>
  </si>
  <si>
    <t>湖南科技学院</t>
  </si>
  <si>
    <t>湖南人文科技学院</t>
  </si>
  <si>
    <t>湖南第一师范学院</t>
  </si>
  <si>
    <t>湖南城市学院</t>
  </si>
  <si>
    <t>长沙民政职业技术学院</t>
  </si>
  <si>
    <t>2050305高等职业教育</t>
    <phoneticPr fontId="4" type="noConversion"/>
  </si>
  <si>
    <t>湖南工学院</t>
  </si>
  <si>
    <t>湖南财政经济学院</t>
  </si>
  <si>
    <t>湖南女子学院</t>
  </si>
  <si>
    <t>长沙师范学院</t>
  </si>
  <si>
    <t>湖南科技职业学院</t>
  </si>
  <si>
    <t>湖南铁道职业技术学院</t>
  </si>
  <si>
    <t>湖南环境生物职业技术学院</t>
  </si>
  <si>
    <t>湖南大众传媒职业技术学院</t>
  </si>
  <si>
    <t>湖南省广播电视大学（湖南网络工程职业学院）</t>
    <phoneticPr fontId="4" type="noConversion"/>
  </si>
  <si>
    <t>湖南工业职业技术学院</t>
  </si>
  <si>
    <t>湖南医药学院</t>
  </si>
  <si>
    <t>湖南工艺美术职业学院</t>
  </si>
  <si>
    <t>湖南机电职业技术学院</t>
  </si>
  <si>
    <t>湖南化工职业技术学院</t>
  </si>
  <si>
    <t>湖南石油化工职业技术学院</t>
  </si>
  <si>
    <t>湖南国防工业职业技术学院</t>
  </si>
  <si>
    <t>其他部门行业小计</t>
  </si>
  <si>
    <t>省应急管理厅</t>
    <phoneticPr fontId="4" type="noConversion"/>
  </si>
  <si>
    <t>湖南安全技术职业学院</t>
  </si>
  <si>
    <t>省自然资源厅</t>
    <phoneticPr fontId="4" type="noConversion"/>
  </si>
  <si>
    <t>湖南工程职业技术学院</t>
  </si>
  <si>
    <t>省公安厅</t>
  </si>
  <si>
    <t>湖南警察学院</t>
  </si>
  <si>
    <t>省供销合作社</t>
  </si>
  <si>
    <t>湖南商务职业技术学院</t>
  </si>
  <si>
    <t>省工信厅</t>
    <phoneticPr fontId="4" type="noConversion"/>
  </si>
  <si>
    <t>张家界航空工业职业技术学院</t>
  </si>
  <si>
    <t>湖南电气职业技术学院</t>
  </si>
  <si>
    <t>省生态环境厅</t>
    <phoneticPr fontId="4" type="noConversion"/>
  </si>
  <si>
    <t>长沙环境保护职业技术学院</t>
  </si>
  <si>
    <t>省建工集团</t>
  </si>
  <si>
    <t>湖南城建职业技术学院</t>
  </si>
  <si>
    <t>省交通运输厅</t>
    <phoneticPr fontId="4" type="noConversion"/>
  </si>
  <si>
    <t>湖南交通职业技术学院</t>
  </si>
  <si>
    <t>省发改委</t>
  </si>
  <si>
    <t>湖南理工职业技术学院</t>
  </si>
  <si>
    <t>省农业农村厅</t>
    <phoneticPr fontId="4" type="noConversion"/>
  </si>
  <si>
    <t>湖南生物机电职业技术学院</t>
  </si>
  <si>
    <t>省商务厅</t>
  </si>
  <si>
    <t>湖南外贸职业学院</t>
  </si>
  <si>
    <t>湖南现代物流职业技术学院</t>
  </si>
  <si>
    <t>省水利厅</t>
  </si>
  <si>
    <t>湖南水利水电职业技术学院</t>
  </si>
  <si>
    <t>省司法厅</t>
  </si>
  <si>
    <t>湖南司法警官职业学院</t>
  </si>
  <si>
    <t>省体育局</t>
  </si>
  <si>
    <t>湖南体育职业学院</t>
  </si>
  <si>
    <t>省卫健委</t>
    <phoneticPr fontId="4" type="noConversion"/>
  </si>
  <si>
    <t>湖南中医药高等专科学校</t>
  </si>
  <si>
    <t>省文旅厅</t>
    <phoneticPr fontId="4" type="noConversion"/>
  </si>
  <si>
    <t>湖南艺术职业学院</t>
  </si>
  <si>
    <t>省人社厅</t>
  </si>
  <si>
    <t>湖南劳动人事职业学院</t>
  </si>
  <si>
    <t>省市场监管局</t>
    <phoneticPr fontId="4" type="noConversion"/>
  </si>
  <si>
    <t>湖南食品药品职业学院</t>
  </si>
  <si>
    <t>省有色金属管理局</t>
    <phoneticPr fontId="4" type="noConversion"/>
  </si>
  <si>
    <t>湖南有色金属职业技术学院</t>
  </si>
  <si>
    <t>省委党校</t>
  </si>
  <si>
    <t>中共湖南省委党校</t>
    <phoneticPr fontId="4" type="noConversion"/>
  </si>
  <si>
    <t>2050305高等教育</t>
    <phoneticPr fontId="4" type="noConversion"/>
  </si>
  <si>
    <t>省电力公司</t>
    <phoneticPr fontId="4" type="noConversion"/>
  </si>
  <si>
    <t>长沙电力职业技术学院</t>
  </si>
  <si>
    <t>省电信公司</t>
    <phoneticPr fontId="4" type="noConversion"/>
  </si>
  <si>
    <t>湖南邮电职业技术学院</t>
  </si>
  <si>
    <t>实拨单位</t>
  </si>
  <si>
    <t>湖南涉外经济学院</t>
  </si>
  <si>
    <t>长沙医学院</t>
  </si>
  <si>
    <t>湖南信息学院</t>
  </si>
  <si>
    <t>保险职业学院</t>
  </si>
  <si>
    <t>湖南信息职业技术学院</t>
  </si>
  <si>
    <t>主管部门</t>
    <phoneticPr fontId="4" type="noConversion"/>
  </si>
  <si>
    <t>学校</t>
    <phoneticPr fontId="4" type="noConversion"/>
  </si>
  <si>
    <t>研究生国家奖学金</t>
  </si>
  <si>
    <t>研究生国家助学金</t>
  </si>
  <si>
    <t>研究生学业奖学金</t>
  </si>
  <si>
    <t>研究生国家奖助学金合计（万元）</t>
  </si>
  <si>
    <t>名额（人）</t>
  </si>
  <si>
    <t xml:space="preserve">中央金额（万元）
</t>
  </si>
  <si>
    <t>春季名额（人）</t>
  </si>
  <si>
    <t>秋季名额（人）</t>
  </si>
  <si>
    <t>全年金额（万元）</t>
  </si>
  <si>
    <t>博士</t>
  </si>
  <si>
    <t>硕士</t>
  </si>
  <si>
    <t>高校</t>
  </si>
  <si>
    <t>教育部指标</t>
  </si>
  <si>
    <t>验证</t>
  </si>
  <si>
    <t>省教育厅</t>
    <phoneticPr fontId="4" type="noConversion"/>
  </si>
  <si>
    <t>省教育厅系统财务小计</t>
    <phoneticPr fontId="4" type="noConversion"/>
  </si>
  <si>
    <t>高等教育</t>
  </si>
  <si>
    <t>省委党校</t>
    <phoneticPr fontId="4" type="noConversion"/>
  </si>
  <si>
    <t>中共湖南省委党校</t>
  </si>
  <si>
    <t>高等职业教育</t>
  </si>
  <si>
    <t>注：1.研究生国家助学金、研究生学业奖学金的测算名额均为春季名额和秋季名额的加权平均值</t>
  </si>
  <si>
    <t xml:space="preserve">    2.长沙矿冶研究院、长沙矿山研究院和省委党校三所研究生培养单位不属于普通高校，中央没有安排相应资金，但其招收的全日制研究生属于资助范围，其研究生国家助学金由省财政全部承担</t>
  </si>
  <si>
    <t>本专科生国家奖学金</t>
  </si>
  <si>
    <t xml:space="preserve">  本专科生国家励志奖学金</t>
  </si>
  <si>
    <t>本专科国家助学金</t>
  </si>
  <si>
    <t>少数民族预科生国家助学金</t>
    <phoneticPr fontId="4" type="noConversion"/>
  </si>
  <si>
    <t>本专科生国家奖助学金合计（万元）</t>
  </si>
  <si>
    <t>中央金额
（万元）</t>
    <phoneticPr fontId="4" type="noConversion"/>
  </si>
  <si>
    <t>中央金额      （万元）</t>
    <phoneticPr fontId="4" type="noConversion"/>
  </si>
  <si>
    <t>其中</t>
  </si>
  <si>
    <t>人数</t>
    <phoneticPr fontId="4" type="noConversion"/>
  </si>
  <si>
    <t>名额</t>
    <phoneticPr fontId="4" type="noConversion"/>
  </si>
  <si>
    <t>中央金额（万元）</t>
    <phoneticPr fontId="4" type="noConversion"/>
  </si>
  <si>
    <t>一等</t>
  </si>
  <si>
    <t>二等</t>
  </si>
  <si>
    <t>三等</t>
  </si>
  <si>
    <t>市州</t>
  </si>
  <si>
    <t>省教育厅系统财务小计</t>
    <phoneticPr fontId="4" type="noConversion"/>
  </si>
  <si>
    <t>湘潭大学</t>
    <phoneticPr fontId="4" type="noConversion"/>
  </si>
  <si>
    <t>吉首大学</t>
    <phoneticPr fontId="4" type="noConversion"/>
  </si>
  <si>
    <t>湖南科技大学</t>
    <phoneticPr fontId="4" type="noConversion"/>
  </si>
  <si>
    <t>长沙理工大学</t>
    <phoneticPr fontId="4" type="noConversion"/>
  </si>
  <si>
    <t>湖南农业大学小计</t>
    <phoneticPr fontId="4" type="noConversion"/>
  </si>
  <si>
    <t>湖南农业大学</t>
    <phoneticPr fontId="4" type="noConversion"/>
  </si>
  <si>
    <t>中南林业科技大学小计</t>
    <phoneticPr fontId="4" type="noConversion"/>
  </si>
  <si>
    <t>中南林业科技大学</t>
    <phoneticPr fontId="4" type="noConversion"/>
  </si>
  <si>
    <t>湖南中医药大学小计</t>
    <phoneticPr fontId="4" type="noConversion"/>
  </si>
  <si>
    <t>湖南中医药大学</t>
    <phoneticPr fontId="4" type="noConversion"/>
  </si>
  <si>
    <t>湖南师范大学</t>
    <phoneticPr fontId="4" type="noConversion"/>
  </si>
  <si>
    <t>南华大学</t>
    <phoneticPr fontId="4" type="noConversion"/>
  </si>
  <si>
    <t>湖南工业大学小计</t>
    <phoneticPr fontId="4" type="noConversion"/>
  </si>
  <si>
    <t>湖南工业大学</t>
    <phoneticPr fontId="4" type="noConversion"/>
  </si>
  <si>
    <t>湖南工商大学小计</t>
    <phoneticPr fontId="4" type="noConversion"/>
  </si>
  <si>
    <t>湖南工商大学</t>
    <phoneticPr fontId="4" type="noConversion"/>
  </si>
  <si>
    <t>湖南工程学院小计</t>
    <phoneticPr fontId="4" type="noConversion"/>
  </si>
  <si>
    <t>湖南工程学院</t>
    <phoneticPr fontId="4" type="noConversion"/>
  </si>
  <si>
    <t>湖南理工学院小计</t>
    <phoneticPr fontId="4" type="noConversion"/>
  </si>
  <si>
    <t>湖南理工学院</t>
    <phoneticPr fontId="4" type="noConversion"/>
  </si>
  <si>
    <t>衡阳师范学院小计</t>
    <phoneticPr fontId="4" type="noConversion"/>
  </si>
  <si>
    <t>衡阳师范学院</t>
    <phoneticPr fontId="4" type="noConversion"/>
  </si>
  <si>
    <t>省教育厅</t>
    <phoneticPr fontId="4" type="noConversion"/>
  </si>
  <si>
    <t>湖南文理学院小计</t>
    <phoneticPr fontId="4" type="noConversion"/>
  </si>
  <si>
    <t>湖南文理学院</t>
    <phoneticPr fontId="4" type="noConversion"/>
  </si>
  <si>
    <t>湖南省广播电视大学（湖南网络工程职业学院）</t>
  </si>
  <si>
    <t>省应急管理厅</t>
    <phoneticPr fontId="4" type="noConversion"/>
  </si>
  <si>
    <t>省自然资源厅</t>
    <phoneticPr fontId="4" type="noConversion"/>
  </si>
  <si>
    <t>省工信厅</t>
    <phoneticPr fontId="4" type="noConversion"/>
  </si>
  <si>
    <t>省生态环境厅</t>
    <phoneticPr fontId="4" type="noConversion"/>
  </si>
  <si>
    <t>省交通运输厅</t>
    <phoneticPr fontId="4" type="noConversion"/>
  </si>
  <si>
    <t>省农业农村厅</t>
    <phoneticPr fontId="4" type="noConversion"/>
  </si>
  <si>
    <t>省卫健委</t>
    <phoneticPr fontId="4" type="noConversion"/>
  </si>
  <si>
    <t>省文旅厅</t>
    <phoneticPr fontId="4" type="noConversion"/>
  </si>
  <si>
    <t>省市场监管局</t>
    <phoneticPr fontId="4" type="noConversion"/>
  </si>
  <si>
    <t>省有色金属管理局</t>
    <phoneticPr fontId="4" type="noConversion"/>
  </si>
  <si>
    <t>省电力公司</t>
    <phoneticPr fontId="4" type="noConversion"/>
  </si>
  <si>
    <t>省电信公司</t>
    <phoneticPr fontId="4" type="noConversion"/>
  </si>
  <si>
    <t>单位：万元</t>
  </si>
  <si>
    <t>主管部门(市州)</t>
    <phoneticPr fontId="4" type="noConversion"/>
  </si>
  <si>
    <t>应征入伍服义务兵役</t>
  </si>
  <si>
    <t>直招士官</t>
    <phoneticPr fontId="4" type="noConversion"/>
  </si>
  <si>
    <t>退役士兵学费资助</t>
  </si>
  <si>
    <t>合计</t>
    <phoneticPr fontId="4" type="noConversion"/>
  </si>
  <si>
    <t>直招士官</t>
  </si>
  <si>
    <t>2020年预拨资金</t>
    <phoneticPr fontId="34" type="noConversion"/>
  </si>
  <si>
    <t>清算追补2019年入伍人员资助资金</t>
    <phoneticPr fontId="4" type="noConversion"/>
  </si>
  <si>
    <t>按上年清算额预拨2020年入伍人员资助资金</t>
    <phoneticPr fontId="34" type="noConversion"/>
  </si>
  <si>
    <t>小计</t>
    <phoneticPr fontId="34" type="noConversion"/>
  </si>
  <si>
    <t>清算追补2019年直招士官资助资金</t>
    <phoneticPr fontId="4" type="noConversion"/>
  </si>
  <si>
    <t>按上年清算额预拨2020年直招士官资助资金</t>
    <phoneticPr fontId="34" type="noConversion"/>
  </si>
  <si>
    <t>人数</t>
  </si>
  <si>
    <t>清算2019年退役士兵学费资金</t>
    <phoneticPr fontId="4" type="noConversion"/>
  </si>
  <si>
    <t>2019年</t>
  </si>
  <si>
    <t>2019[324]号已下达2020年资金</t>
    <phoneticPr fontId="34" type="noConversion"/>
  </si>
  <si>
    <t>2020年下达资金小计</t>
    <phoneticPr fontId="34" type="noConversion"/>
  </si>
  <si>
    <t>预拨2020年资金</t>
    <phoneticPr fontId="34" type="noConversion"/>
  </si>
  <si>
    <t>下达金额</t>
  </si>
  <si>
    <t>小计</t>
    <phoneticPr fontId="34" type="noConversion"/>
  </si>
  <si>
    <t>其中：此次实际下达资金</t>
    <phoneticPr fontId="34" type="noConversion"/>
  </si>
  <si>
    <t>核定人数</t>
  </si>
  <si>
    <t>资金需求</t>
    <phoneticPr fontId="4" type="noConversion"/>
  </si>
  <si>
    <t>2019年已预拨资金</t>
    <phoneticPr fontId="34" type="noConversion"/>
  </si>
  <si>
    <t xml:space="preserve">清算追补     </t>
    <phoneticPr fontId="4" type="noConversion"/>
  </si>
  <si>
    <t>资金需求</t>
    <phoneticPr fontId="4" type="noConversion"/>
  </si>
  <si>
    <t>2019年已预拨资金</t>
    <phoneticPr fontId="34" type="noConversion"/>
  </si>
  <si>
    <t>清算追补</t>
    <phoneticPr fontId="4" type="noConversion"/>
  </si>
  <si>
    <t>资金总需求</t>
  </si>
  <si>
    <t>2019服义务兵役资助资金预拨</t>
    <phoneticPr fontId="34" type="noConversion"/>
  </si>
  <si>
    <t xml:space="preserve"> 资金清算     </t>
  </si>
  <si>
    <t>应安排资金</t>
  </si>
  <si>
    <t>2019直招士官国家资助预拨</t>
  </si>
  <si>
    <t>资金清算</t>
  </si>
  <si>
    <t>因四舍五入原因，2020年预拨资金实际下达较中央下达：应征入伍服义务兵役多0.73万元，退役士兵多0.07万元，建议从直招士官调整0.8万元，保持中央下达资金总数不变。</t>
    <phoneticPr fontId="34" type="noConversion"/>
  </si>
  <si>
    <t>省本级小计</t>
    <phoneticPr fontId="4" type="noConversion"/>
  </si>
  <si>
    <t>小计</t>
    <phoneticPr fontId="4" type="noConversion"/>
  </si>
  <si>
    <t>长沙矿冶研究院</t>
  </si>
  <si>
    <t>长沙矿山研究院</t>
  </si>
  <si>
    <t>湘潭大学小计</t>
    <phoneticPr fontId="4" type="noConversion"/>
  </si>
  <si>
    <t>湘潭大学</t>
    <phoneticPr fontId="4" type="noConversion"/>
  </si>
  <si>
    <t>吉首大学小计</t>
    <phoneticPr fontId="4" type="noConversion"/>
  </si>
  <si>
    <t>吉首大学</t>
    <phoneticPr fontId="4" type="noConversion"/>
  </si>
  <si>
    <t>湖南科技大学小计</t>
    <phoneticPr fontId="4" type="noConversion"/>
  </si>
  <si>
    <t>湖南科技大学</t>
    <phoneticPr fontId="4" type="noConversion"/>
  </si>
  <si>
    <t>长沙理工大学小计</t>
    <phoneticPr fontId="4" type="noConversion"/>
  </si>
  <si>
    <t>长沙理工大学</t>
    <phoneticPr fontId="4" type="noConversion"/>
  </si>
  <si>
    <t>湖南农业大学小计</t>
    <phoneticPr fontId="4" type="noConversion"/>
  </si>
  <si>
    <t>湖南农业大学</t>
    <phoneticPr fontId="4" type="noConversion"/>
  </si>
  <si>
    <t>中南林业科技大学小计</t>
    <phoneticPr fontId="4" type="noConversion"/>
  </si>
  <si>
    <t>中南林业科技大学</t>
    <phoneticPr fontId="4" type="noConversion"/>
  </si>
  <si>
    <t>湖南中医药大学小计</t>
    <phoneticPr fontId="4" type="noConversion"/>
  </si>
  <si>
    <t>湖南中医药大学</t>
    <phoneticPr fontId="4" type="noConversion"/>
  </si>
  <si>
    <t>湖南师范大学小计</t>
    <phoneticPr fontId="4" type="noConversion"/>
  </si>
  <si>
    <t>湖南师范大学</t>
    <phoneticPr fontId="4" type="noConversion"/>
  </si>
  <si>
    <t>省教育厅</t>
    <phoneticPr fontId="4" type="noConversion"/>
  </si>
  <si>
    <t>南华大学小计</t>
    <phoneticPr fontId="4" type="noConversion"/>
  </si>
  <si>
    <t>南华大学</t>
    <phoneticPr fontId="4" type="noConversion"/>
  </si>
  <si>
    <t>湖南工业大学小计</t>
    <phoneticPr fontId="4" type="noConversion"/>
  </si>
  <si>
    <t>湖南工业大学</t>
    <phoneticPr fontId="4" type="noConversion"/>
  </si>
  <si>
    <t>湖南工程学院小计</t>
    <phoneticPr fontId="4" type="noConversion"/>
  </si>
  <si>
    <t>湖南工程学院</t>
    <phoneticPr fontId="4" type="noConversion"/>
  </si>
  <si>
    <t>湘南学院</t>
    <phoneticPr fontId="4" type="noConversion"/>
  </si>
  <si>
    <t>衡阳师范学院</t>
    <phoneticPr fontId="4" type="noConversion"/>
  </si>
  <si>
    <t>邵阳学院</t>
    <phoneticPr fontId="4" type="noConversion"/>
  </si>
  <si>
    <t>湖南文理学院</t>
    <phoneticPr fontId="4" type="noConversion"/>
  </si>
  <si>
    <t>省公安厅</t>
    <phoneticPr fontId="4" type="noConversion"/>
  </si>
  <si>
    <t>省供销社</t>
    <phoneticPr fontId="4" type="noConversion"/>
  </si>
  <si>
    <t>小计</t>
    <phoneticPr fontId="4" type="noConversion"/>
  </si>
  <si>
    <t>省建工集团</t>
    <phoneticPr fontId="4" type="noConversion"/>
  </si>
  <si>
    <t>省发改委</t>
    <phoneticPr fontId="4" type="noConversion"/>
  </si>
  <si>
    <t>省商务厅</t>
    <phoneticPr fontId="4" type="noConversion"/>
  </si>
  <si>
    <t>省水利厅</t>
    <phoneticPr fontId="4" type="noConversion"/>
  </si>
  <si>
    <t>省司法厅</t>
    <phoneticPr fontId="4" type="noConversion"/>
  </si>
  <si>
    <t>省体育局</t>
    <phoneticPr fontId="4" type="noConversion"/>
  </si>
  <si>
    <t>省人社厅</t>
    <phoneticPr fontId="4" type="noConversion"/>
  </si>
  <si>
    <t>省有色金属局</t>
    <phoneticPr fontId="4" type="noConversion"/>
  </si>
  <si>
    <t>省委党校</t>
    <phoneticPr fontId="4" type="noConversion"/>
  </si>
  <si>
    <t>实拨单位</t>
    <phoneticPr fontId="4" type="noConversion"/>
  </si>
  <si>
    <t>2020年研究生国家奖助学金分配明细表（省属高校）</t>
    <phoneticPr fontId="3" type="noConversion"/>
  </si>
  <si>
    <t>2020年本专科生国家奖助学金分配明细表（省属高校）</t>
    <phoneticPr fontId="3" type="noConversion"/>
  </si>
  <si>
    <t>2020年地方高校学生服义务兵役、直招士官和退役士兵学费资助中央资金分配表（省属高校）</t>
    <phoneticPr fontId="4" type="noConversion"/>
  </si>
  <si>
    <t>附件4</t>
    <phoneticPr fontId="4" type="noConversion"/>
  </si>
  <si>
    <t>附件3：</t>
    <phoneticPr fontId="4" type="noConversion"/>
  </si>
  <si>
    <t>附件2：</t>
    <phoneticPr fontId="4" type="noConversion"/>
  </si>
  <si>
    <t>系统财务小计</t>
  </si>
  <si>
    <t>省安监局</t>
  </si>
  <si>
    <t>省地勘局</t>
  </si>
  <si>
    <t>省经信委</t>
  </si>
  <si>
    <t>省环保厅</t>
  </si>
  <si>
    <t>省交通厅</t>
  </si>
  <si>
    <t>省农业厅</t>
  </si>
  <si>
    <t>省卫生厅</t>
  </si>
  <si>
    <t>省文化厅</t>
  </si>
  <si>
    <t>省食品药品管理局</t>
  </si>
  <si>
    <t>省有色金属管理局</t>
  </si>
  <si>
    <t>实拨单位小计</t>
  </si>
  <si>
    <t>省教育厅系统财务小计</t>
    <phoneticPr fontId="4" type="noConversion"/>
  </si>
  <si>
    <t>湘潭大学小计</t>
    <phoneticPr fontId="4" type="noConversion"/>
  </si>
  <si>
    <t>吉首大学小计</t>
    <phoneticPr fontId="4" type="noConversion"/>
  </si>
  <si>
    <t>湖南科技大学小计</t>
    <phoneticPr fontId="4" type="noConversion"/>
  </si>
  <si>
    <t>长沙理工大学小计</t>
    <phoneticPr fontId="4" type="noConversion"/>
  </si>
  <si>
    <t>湖南农业大学小计</t>
    <phoneticPr fontId="4" type="noConversion"/>
  </si>
  <si>
    <t>中南林业科技大学小计</t>
    <phoneticPr fontId="4" type="noConversion"/>
  </si>
  <si>
    <t>湖南中医药大学小计</t>
    <phoneticPr fontId="4" type="noConversion"/>
  </si>
  <si>
    <t>湖南师范大学小计</t>
    <phoneticPr fontId="4" type="noConversion"/>
  </si>
  <si>
    <t>南华大学小计</t>
    <phoneticPr fontId="4" type="noConversion"/>
  </si>
  <si>
    <t>湖南工业大学小计</t>
    <phoneticPr fontId="4" type="noConversion"/>
  </si>
  <si>
    <t>湖南工商大学小计</t>
    <phoneticPr fontId="4" type="noConversion"/>
  </si>
  <si>
    <t>湖南工程学院小计</t>
    <phoneticPr fontId="4" type="noConversion"/>
  </si>
  <si>
    <t>湖南理工学院小计</t>
    <phoneticPr fontId="4" type="noConversion"/>
  </si>
  <si>
    <t>衡阳师范学院小计</t>
    <phoneticPr fontId="4" type="noConversion"/>
  </si>
  <si>
    <t>湖南文理学院小计</t>
    <phoneticPr fontId="4" type="noConversion"/>
  </si>
  <si>
    <t>湖南省广播电视大学（湖南网络工程职业学院）</t>
    <phoneticPr fontId="4" type="noConversion"/>
  </si>
  <si>
    <t>中共湖南省委党校</t>
    <phoneticPr fontId="4" type="noConversion"/>
  </si>
  <si>
    <t xml:space="preserve">      </t>
  </si>
  <si>
    <t>2020年高校学生资助资金分配表（省属高校）</t>
    <phoneticPr fontId="4" type="noConversion"/>
  </si>
  <si>
    <t>应征入伍服义务兵役学费补偿贷款代偿</t>
    <phoneticPr fontId="3" type="noConversion"/>
  </si>
  <si>
    <t>奖助学金</t>
    <phoneticPr fontId="3" type="noConversion"/>
  </si>
  <si>
    <t>小计</t>
    <phoneticPr fontId="3" type="noConversion"/>
  </si>
  <si>
    <t>调整后清算下达资金
（中央）</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</si>
</sst>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Red]\-0.00\ "/>
    <numFmt numFmtId="178" formatCode="0_);[Red]\(0\)"/>
    <numFmt numFmtId="179" formatCode="0.00_ "/>
    <numFmt numFmtId="180" formatCode="0_ "/>
    <numFmt numFmtId="181" formatCode="0.0_);[Red]\(0.0\)"/>
  </numFmts>
  <fonts count="42">
    <font>
      <sz val="11"/>
      <color theme="1"/>
      <name val="宋体"/>
      <family val="2"/>
      <charset val="134"/>
      <scheme val="minor"/>
    </font>
    <font>
      <sz val="12"/>
      <name val="宋体"/>
      <family val="3"/>
      <charset val="134"/>
    </font>
    <font>
      <sz val="16"/>
      <name val="黑体"/>
      <family val="3"/>
      <charset val="134"/>
    </font>
    <font>
      <sz val="9"/>
      <name val="宋体"/>
      <family val="2"/>
      <charset val="134"/>
      <scheme val="minor"/>
    </font>
    <font>
      <sz val="9"/>
      <name val="宋体"/>
      <family val="3"/>
      <charset val="134"/>
    </font>
    <font>
      <sz val="11"/>
      <color indexed="8"/>
      <name val="宋体"/>
      <family val="3"/>
      <charset val="134"/>
    </font>
    <font>
      <sz val="12"/>
      <color indexed="10"/>
      <name val="宋体"/>
      <family val="3"/>
      <charset val="134"/>
    </font>
    <font>
      <sz val="18"/>
      <name val="方正小标宋_GBK"/>
      <family val="4"/>
      <charset val="134"/>
    </font>
    <font>
      <sz val="12"/>
      <color indexed="8"/>
      <name val="仿宋_GB2312"/>
      <family val="3"/>
      <charset val="134"/>
    </font>
    <font>
      <sz val="10"/>
      <name val="黑体"/>
      <family val="3"/>
      <charset val="134"/>
    </font>
    <font>
      <sz val="11"/>
      <color theme="1"/>
      <name val="黑体"/>
      <family val="3"/>
      <charset val="134"/>
    </font>
    <font>
      <b/>
      <sz val="9"/>
      <name val="黑体"/>
      <family val="3"/>
      <charset val="134"/>
    </font>
    <font>
      <b/>
      <sz val="9"/>
      <name val="Times New Roman"/>
      <family val="1"/>
    </font>
    <font>
      <b/>
      <sz val="12"/>
      <name val="宋体"/>
      <family val="3"/>
      <charset val="134"/>
    </font>
    <font>
      <sz val="9"/>
      <name val="仿宋_GB2312"/>
      <family val="3"/>
      <charset val="134"/>
    </font>
    <font>
      <b/>
      <sz val="9"/>
      <name val="仿宋_GB2312"/>
      <family val="3"/>
      <charset val="134"/>
    </font>
    <font>
      <b/>
      <sz val="10"/>
      <name val="Times New Roman"/>
      <family val="1"/>
    </font>
    <font>
      <sz val="9"/>
      <color indexed="8"/>
      <name val="仿宋_GB2312"/>
      <family val="3"/>
      <charset val="134"/>
    </font>
    <font>
      <sz val="9"/>
      <color theme="1"/>
      <name val="仿宋_GB2312"/>
      <family val="3"/>
      <charset val="134"/>
    </font>
    <font>
      <sz val="10"/>
      <name val="Times New Roman"/>
      <family val="1"/>
    </font>
    <font>
      <sz val="10"/>
      <name val="宋体"/>
      <family val="3"/>
      <charset val="134"/>
    </font>
    <font>
      <sz val="9"/>
      <name val="Times New Roman"/>
      <family val="1"/>
    </font>
    <font>
      <b/>
      <sz val="10"/>
      <color indexed="10"/>
      <name val="Times New Roman"/>
      <family val="1"/>
    </font>
    <font>
      <sz val="12"/>
      <color indexed="9"/>
      <name val="宋体"/>
      <family val="3"/>
      <charset val="134"/>
    </font>
    <font>
      <sz val="18"/>
      <color indexed="10"/>
      <name val="方正小标宋_GBK"/>
      <family val="4"/>
      <charset val="134"/>
    </font>
    <font>
      <sz val="11"/>
      <name val="黑体"/>
      <family val="3"/>
      <charset val="134"/>
    </font>
    <font>
      <b/>
      <sz val="9"/>
      <color indexed="8"/>
      <name val="Times New Roman"/>
      <family val="1"/>
    </font>
    <font>
      <sz val="9"/>
      <color indexed="8"/>
      <name val="Times New Roman"/>
      <family val="1"/>
    </font>
    <font>
      <sz val="9"/>
      <color indexed="10"/>
      <name val="Times New Roman"/>
      <family val="1"/>
    </font>
    <font>
      <sz val="9"/>
      <color indexed="10"/>
      <name val="仿宋_GB2312"/>
      <family val="3"/>
      <charset val="134"/>
    </font>
    <font>
      <sz val="11"/>
      <name val="仿宋_GB2312"/>
      <family val="3"/>
      <charset val="134"/>
    </font>
    <font>
      <sz val="11"/>
      <color indexed="8"/>
      <name val="等线"/>
      <charset val="134"/>
    </font>
    <font>
      <sz val="16"/>
      <color indexed="8"/>
      <name val="黑体"/>
      <family val="3"/>
      <charset val="134"/>
    </font>
    <font>
      <sz val="9"/>
      <name val="SimSun"/>
      <charset val="134"/>
    </font>
    <font>
      <sz val="9"/>
      <name val="等线"/>
      <charset val="134"/>
    </font>
    <font>
      <sz val="11"/>
      <color indexed="8"/>
      <name val="黑体"/>
      <family val="3"/>
      <charset val="134"/>
    </font>
    <font>
      <sz val="9"/>
      <name val="黑体"/>
      <family val="3"/>
      <charset val="134"/>
    </font>
    <font>
      <b/>
      <sz val="9"/>
      <name val="SimSun"/>
      <charset val="134"/>
    </font>
    <font>
      <sz val="9"/>
      <color indexed="10"/>
      <name val="SimSun"/>
      <charset val="134"/>
    </font>
    <font>
      <sz val="11"/>
      <name val="等线"/>
      <charset val="134"/>
    </font>
    <font>
      <b/>
      <sz val="11"/>
      <color indexed="8"/>
      <name val="等线"/>
      <charset val="134"/>
    </font>
    <font>
      <sz val="8"/>
      <name val="仿宋_GB2312"/>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xf numFmtId="0" fontId="1" fillId="0" borderId="0">
      <alignment vertical="center"/>
    </xf>
    <xf numFmtId="0" fontId="31" fillId="0" borderId="0">
      <alignment vertical="center"/>
    </xf>
  </cellStyleXfs>
  <cellXfs count="268">
    <xf numFmtId="0" fontId="0" fillId="0" borderId="0" xfId="0">
      <alignment vertical="center"/>
    </xf>
    <xf numFmtId="0" fontId="2" fillId="2" borderId="0" xfId="1" applyFont="1" applyFill="1"/>
    <xf numFmtId="0" fontId="5" fillId="2" borderId="0" xfId="2" applyFont="1" applyFill="1">
      <alignment vertical="center"/>
    </xf>
    <xf numFmtId="176" fontId="6" fillId="2" borderId="0" xfId="2" applyNumberFormat="1" applyFont="1" applyFill="1" applyAlignment="1">
      <alignment horizontal="center" vertical="center"/>
    </xf>
    <xf numFmtId="176" fontId="8" fillId="2" borderId="0" xfId="2" applyNumberFormat="1" applyFont="1" applyFill="1" applyAlignment="1">
      <alignment vertical="center"/>
    </xf>
    <xf numFmtId="176" fontId="11" fillId="2" borderId="9" xfId="1" applyNumberFormat="1" applyFont="1" applyFill="1" applyBorder="1" applyAlignment="1">
      <alignment horizontal="center" vertical="center"/>
    </xf>
    <xf numFmtId="176" fontId="12" fillId="2" borderId="3" xfId="1" applyNumberFormat="1" applyFont="1" applyFill="1" applyBorder="1" applyAlignment="1">
      <alignment horizontal="center" vertical="center"/>
    </xf>
    <xf numFmtId="177" fontId="12" fillId="2" borderId="3" xfId="1" applyNumberFormat="1" applyFont="1" applyFill="1" applyBorder="1" applyAlignment="1">
      <alignment horizontal="center" vertical="center"/>
    </xf>
    <xf numFmtId="0" fontId="11" fillId="2" borderId="9" xfId="1" applyFont="1" applyFill="1" applyBorder="1" applyAlignment="1">
      <alignment horizontal="center" vertical="center"/>
    </xf>
    <xf numFmtId="0" fontId="15" fillId="2" borderId="3" xfId="2" applyFont="1" applyFill="1" applyBorder="1" applyAlignment="1">
      <alignment vertical="center" wrapText="1"/>
    </xf>
    <xf numFmtId="177" fontId="16" fillId="2" borderId="3" xfId="1" applyNumberFormat="1" applyFont="1" applyFill="1" applyBorder="1" applyAlignment="1">
      <alignment horizontal="center" vertical="center"/>
    </xf>
    <xf numFmtId="0" fontId="17" fillId="2" borderId="3" xfId="2" applyFont="1" applyFill="1" applyBorder="1" applyAlignment="1">
      <alignment vertical="center" wrapText="1"/>
    </xf>
    <xf numFmtId="0" fontId="18" fillId="0" borderId="3" xfId="0" applyFont="1" applyBorder="1" applyAlignment="1">
      <alignment horizontal="center" vertical="center"/>
    </xf>
    <xf numFmtId="177" fontId="19" fillId="2" borderId="3" xfId="1" applyNumberFormat="1" applyFont="1" applyFill="1" applyBorder="1" applyAlignment="1">
      <alignment horizontal="center" vertical="center"/>
    </xf>
    <xf numFmtId="177" fontId="20" fillId="2" borderId="3" xfId="1" applyNumberFormat="1" applyFont="1" applyFill="1" applyBorder="1" applyAlignment="1">
      <alignment horizontal="center" vertical="center"/>
    </xf>
    <xf numFmtId="177" fontId="21" fillId="2" borderId="3" xfId="1" applyNumberFormat="1" applyFont="1" applyFill="1" applyBorder="1" applyAlignment="1">
      <alignment horizontal="center" vertical="center"/>
    </xf>
    <xf numFmtId="0" fontId="14" fillId="2" borderId="3" xfId="2" applyFont="1" applyFill="1" applyBorder="1" applyAlignment="1">
      <alignment vertical="center" wrapText="1"/>
    </xf>
    <xf numFmtId="177" fontId="22" fillId="2" borderId="3" xfId="1" applyNumberFormat="1" applyFont="1" applyFill="1" applyBorder="1" applyAlignment="1">
      <alignment horizontal="center" vertical="center"/>
    </xf>
    <xf numFmtId="0" fontId="14" fillId="2" borderId="2" xfId="2" applyFont="1" applyFill="1" applyBorder="1" applyAlignment="1">
      <alignment vertical="center" wrapText="1"/>
    </xf>
    <xf numFmtId="0" fontId="15" fillId="2" borderId="8" xfId="2" applyFont="1" applyFill="1" applyBorder="1" applyAlignment="1">
      <alignment vertical="center" wrapText="1"/>
    </xf>
    <xf numFmtId="177" fontId="16" fillId="2" borderId="8" xfId="1" applyNumberFormat="1"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4" fillId="2" borderId="13" xfId="2" applyFont="1" applyFill="1" applyBorder="1" applyAlignment="1">
      <alignment vertical="center" wrapText="1"/>
    </xf>
    <xf numFmtId="0" fontId="14" fillId="2" borderId="3" xfId="2" applyFont="1" applyFill="1" applyBorder="1" applyAlignment="1">
      <alignment horizontal="center" vertical="center" wrapText="1"/>
    </xf>
    <xf numFmtId="0" fontId="15" fillId="2" borderId="3" xfId="2" applyFont="1" applyFill="1" applyBorder="1" applyAlignment="1">
      <alignment horizontal="center" vertical="center" wrapText="1"/>
    </xf>
    <xf numFmtId="0" fontId="2" fillId="0" borderId="0" xfId="1" applyFont="1"/>
    <xf numFmtId="0" fontId="1" fillId="0" borderId="0" xfId="2">
      <alignment vertical="center"/>
    </xf>
    <xf numFmtId="0" fontId="1" fillId="0" borderId="0" xfId="2" applyAlignment="1">
      <alignment horizontal="center" vertical="center"/>
    </xf>
    <xf numFmtId="178" fontId="1" fillId="0" borderId="0" xfId="2" applyNumberFormat="1" applyAlignment="1">
      <alignment horizontal="center" vertical="center"/>
    </xf>
    <xf numFmtId="176" fontId="1" fillId="0" borderId="0" xfId="2" applyNumberFormat="1" applyAlignment="1">
      <alignment horizontal="center" vertical="center"/>
    </xf>
    <xf numFmtId="0" fontId="23" fillId="0" borderId="0" xfId="2" applyNumberFormat="1" applyFont="1" applyAlignment="1">
      <alignment horizontal="center" vertical="center"/>
    </xf>
    <xf numFmtId="176" fontId="6" fillId="0" borderId="0" xfId="2" applyNumberFormat="1" applyFont="1" applyAlignment="1">
      <alignment horizontal="center" vertical="center"/>
    </xf>
    <xf numFmtId="176" fontId="6" fillId="0" borderId="0" xfId="2" applyNumberFormat="1" applyFont="1" applyFill="1" applyAlignment="1">
      <alignment horizontal="center" vertical="center"/>
    </xf>
    <xf numFmtId="0" fontId="25" fillId="0" borderId="0" xfId="2" applyFont="1">
      <alignment vertical="center"/>
    </xf>
    <xf numFmtId="0" fontId="25" fillId="2" borderId="13" xfId="2" applyFont="1" applyFill="1" applyBorder="1" applyAlignment="1">
      <alignment horizontal="center" vertical="center"/>
    </xf>
    <xf numFmtId="0" fontId="25" fillId="2" borderId="13" xfId="2" applyFont="1" applyFill="1" applyBorder="1" applyAlignment="1">
      <alignment horizontal="center" vertical="center" wrapText="1"/>
    </xf>
    <xf numFmtId="178" fontId="25" fillId="2" borderId="13" xfId="2" applyNumberFormat="1" applyFont="1" applyFill="1" applyBorder="1" applyAlignment="1">
      <alignment horizontal="center" vertical="center" wrapText="1"/>
    </xf>
    <xf numFmtId="176" fontId="25" fillId="2" borderId="13" xfId="2" applyNumberFormat="1" applyFont="1" applyFill="1" applyBorder="1" applyAlignment="1">
      <alignment horizontal="center" vertical="center" wrapText="1"/>
    </xf>
    <xf numFmtId="176" fontId="25" fillId="2" borderId="3" xfId="2" applyNumberFormat="1" applyFont="1" applyFill="1" applyBorder="1" applyAlignment="1">
      <alignment horizontal="center" vertical="center" wrapText="1"/>
    </xf>
    <xf numFmtId="178" fontId="25" fillId="2" borderId="3" xfId="2" applyNumberFormat="1" applyFont="1" applyFill="1" applyBorder="1" applyAlignment="1">
      <alignment horizontal="center" vertical="center" wrapText="1"/>
    </xf>
    <xf numFmtId="0" fontId="15" fillId="2" borderId="3" xfId="1" applyFont="1" applyFill="1" applyBorder="1" applyAlignment="1">
      <alignment horizontal="center" wrapText="1"/>
    </xf>
    <xf numFmtId="0" fontId="13" fillId="0" borderId="0" xfId="2" applyFont="1">
      <alignment vertical="center"/>
    </xf>
    <xf numFmtId="176" fontId="26" fillId="2" borderId="3" xfId="1" applyNumberFormat="1" applyFont="1" applyFill="1" applyBorder="1" applyAlignment="1">
      <alignment horizontal="center" vertical="center"/>
    </xf>
    <xf numFmtId="180" fontId="21" fillId="2" borderId="3" xfId="2" applyNumberFormat="1" applyFont="1" applyFill="1" applyBorder="1" applyAlignment="1">
      <alignment horizontal="center" vertical="center"/>
    </xf>
    <xf numFmtId="176" fontId="21" fillId="2" borderId="3" xfId="1" applyNumberFormat="1" applyFont="1" applyFill="1" applyBorder="1" applyAlignment="1">
      <alignment horizontal="center" vertical="center"/>
    </xf>
    <xf numFmtId="176" fontId="21" fillId="2" borderId="3" xfId="2" applyNumberFormat="1" applyFont="1" applyFill="1" applyBorder="1" applyAlignment="1">
      <alignment horizontal="center" vertical="center"/>
    </xf>
    <xf numFmtId="176" fontId="27" fillId="2" borderId="3" xfId="1" applyNumberFormat="1" applyFont="1" applyFill="1" applyBorder="1" applyAlignment="1">
      <alignment horizontal="center" vertical="center"/>
    </xf>
    <xf numFmtId="176" fontId="28" fillId="2" borderId="3" xfId="1" applyNumberFormat="1" applyFont="1" applyFill="1" applyBorder="1" applyAlignment="1">
      <alignment horizontal="center" vertical="center"/>
    </xf>
    <xf numFmtId="0" fontId="1" fillId="0" borderId="0" xfId="2" applyFill="1">
      <alignment vertical="center"/>
    </xf>
    <xf numFmtId="0" fontId="29" fillId="2" borderId="3" xfId="2" applyFont="1" applyFill="1" applyBorder="1" applyAlignment="1">
      <alignment horizontal="center" vertical="center" wrapText="1"/>
    </xf>
    <xf numFmtId="0" fontId="5" fillId="0" borderId="0" xfId="2" applyFont="1">
      <alignment vertical="center"/>
    </xf>
    <xf numFmtId="0" fontId="1" fillId="0" borderId="0" xfId="1" applyFill="1" applyAlignment="1">
      <alignment vertical="center"/>
    </xf>
    <xf numFmtId="0" fontId="1" fillId="2" borderId="0" xfId="2" applyFill="1">
      <alignment vertical="center"/>
    </xf>
    <xf numFmtId="0" fontId="1" fillId="2" borderId="0" xfId="2" applyFill="1" applyAlignment="1">
      <alignment horizontal="center" vertical="center"/>
    </xf>
    <xf numFmtId="178" fontId="1" fillId="2" borderId="0" xfId="2" applyNumberFormat="1" applyFill="1" applyAlignment="1">
      <alignment horizontal="center" vertical="center"/>
    </xf>
    <xf numFmtId="0" fontId="23" fillId="2" borderId="0" xfId="2" applyNumberFormat="1" applyFont="1" applyFill="1" applyAlignment="1">
      <alignment horizontal="center" vertical="center"/>
    </xf>
    <xf numFmtId="176" fontId="1" fillId="2" borderId="0" xfId="2" applyNumberFormat="1" applyFill="1" applyAlignment="1">
      <alignment horizontal="center" vertical="center"/>
    </xf>
    <xf numFmtId="181" fontId="1" fillId="2" borderId="0" xfId="2" applyNumberFormat="1" applyFill="1" applyAlignment="1">
      <alignment horizontal="center" vertical="center"/>
    </xf>
    <xf numFmtId="178" fontId="12" fillId="2" borderId="3" xfId="1" applyNumberFormat="1" applyFont="1" applyFill="1" applyBorder="1" applyAlignment="1">
      <alignment horizontal="center" vertical="center"/>
    </xf>
    <xf numFmtId="178" fontId="12" fillId="2" borderId="3" xfId="1" applyNumberFormat="1" applyFont="1" applyFill="1" applyBorder="1" applyAlignment="1">
      <alignment horizontal="center" vertical="center" wrapText="1"/>
    </xf>
    <xf numFmtId="176" fontId="12" fillId="2" borderId="3" xfId="1" applyNumberFormat="1" applyFont="1" applyFill="1" applyBorder="1" applyAlignment="1">
      <alignment horizontal="center" vertical="center" wrapText="1"/>
    </xf>
    <xf numFmtId="178" fontId="21" fillId="2" borderId="3" xfId="2" applyNumberFormat="1" applyFont="1" applyFill="1" applyBorder="1" applyAlignment="1">
      <alignment horizontal="center" vertical="center"/>
    </xf>
    <xf numFmtId="178" fontId="21" fillId="2" borderId="3" xfId="1" applyNumberFormat="1" applyFont="1" applyFill="1" applyBorder="1" applyAlignment="1">
      <alignment horizontal="center" vertical="center"/>
    </xf>
    <xf numFmtId="179" fontId="12" fillId="2" borderId="3" xfId="1" applyNumberFormat="1" applyFont="1" applyFill="1" applyBorder="1" applyAlignment="1">
      <alignment horizontal="center" vertical="center" wrapText="1"/>
    </xf>
    <xf numFmtId="178" fontId="12" fillId="2" borderId="3" xfId="2" applyNumberFormat="1" applyFont="1" applyFill="1" applyBorder="1" applyAlignment="1">
      <alignment horizontal="center" vertical="center"/>
    </xf>
    <xf numFmtId="179" fontId="12" fillId="2" borderId="3" xfId="2" applyNumberFormat="1" applyFont="1" applyFill="1" applyBorder="1" applyAlignment="1">
      <alignment horizontal="center" vertical="center"/>
    </xf>
    <xf numFmtId="0" fontId="5" fillId="0" borderId="0" xfId="2" applyFont="1" applyAlignment="1">
      <alignment vertical="center"/>
    </xf>
    <xf numFmtId="0" fontId="5" fillId="0" borderId="0" xfId="2" applyFont="1" applyFill="1">
      <alignment vertical="center"/>
    </xf>
    <xf numFmtId="178" fontId="5" fillId="0" borderId="0" xfId="2" applyNumberFormat="1" applyFont="1" applyAlignment="1">
      <alignment horizontal="center" vertical="center"/>
    </xf>
    <xf numFmtId="176" fontId="5" fillId="0" borderId="0" xfId="2" applyNumberFormat="1" applyFont="1" applyAlignment="1">
      <alignment horizontal="center" vertical="center"/>
    </xf>
    <xf numFmtId="181" fontId="5" fillId="0" borderId="0" xfId="2" applyNumberFormat="1" applyFont="1" applyAlignment="1">
      <alignment horizontal="center" vertical="center"/>
    </xf>
    <xf numFmtId="178" fontId="5" fillId="2" borderId="0" xfId="2" applyNumberFormat="1" applyFont="1" applyFill="1" applyAlignment="1">
      <alignment horizontal="center" vertical="center"/>
    </xf>
    <xf numFmtId="176" fontId="5" fillId="0" borderId="0" xfId="2" applyNumberFormat="1" applyFont="1" applyFill="1" applyAlignment="1">
      <alignment horizontal="center" vertical="center"/>
    </xf>
    <xf numFmtId="0" fontId="5" fillId="0" borderId="0" xfId="2" applyFont="1" applyAlignment="1">
      <alignment horizontal="center" vertical="center"/>
    </xf>
    <xf numFmtId="181" fontId="1" fillId="0" borderId="0" xfId="2" applyNumberFormat="1" applyAlignment="1">
      <alignment horizontal="center" vertical="center"/>
    </xf>
    <xf numFmtId="0" fontId="32" fillId="0" borderId="0" xfId="3" applyFont="1">
      <alignment vertical="center"/>
    </xf>
    <xf numFmtId="0" fontId="31" fillId="0" borderId="0" xfId="3">
      <alignment vertical="center"/>
    </xf>
    <xf numFmtId="178" fontId="31" fillId="0" borderId="0" xfId="3" applyNumberFormat="1">
      <alignment vertical="center"/>
    </xf>
    <xf numFmtId="179" fontId="31" fillId="0" borderId="0" xfId="3" applyNumberFormat="1">
      <alignment vertical="center"/>
    </xf>
    <xf numFmtId="0" fontId="31" fillId="0" borderId="0" xfId="3" applyFill="1">
      <alignment vertical="center"/>
    </xf>
    <xf numFmtId="0" fontId="31" fillId="0" borderId="0" xfId="3" applyAlignment="1">
      <alignment horizontal="center" vertical="center"/>
    </xf>
    <xf numFmtId="177" fontId="31" fillId="0" borderId="0" xfId="3" applyNumberFormat="1">
      <alignment vertical="center"/>
    </xf>
    <xf numFmtId="0" fontId="7" fillId="0" borderId="0" xfId="3" applyFont="1" applyBorder="1" applyAlignment="1">
      <alignment horizontal="center" vertical="center" wrapText="1"/>
    </xf>
    <xf numFmtId="0" fontId="7" fillId="0" borderId="0" xfId="3" applyFont="1" applyBorder="1" applyAlignment="1">
      <alignment vertical="center" wrapText="1"/>
    </xf>
    <xf numFmtId="0" fontId="7" fillId="0" borderId="0" xfId="3" applyFont="1" applyFill="1" applyBorder="1" applyAlignment="1">
      <alignment vertical="center" wrapText="1"/>
    </xf>
    <xf numFmtId="0" fontId="33" fillId="0" borderId="0" xfId="3" applyFont="1" applyBorder="1" applyAlignment="1">
      <alignment horizontal="right" vertical="center" wrapText="1"/>
    </xf>
    <xf numFmtId="0" fontId="9" fillId="0" borderId="19" xfId="3" applyFont="1" applyBorder="1" applyAlignment="1">
      <alignment horizontal="center" vertical="center" wrapText="1"/>
    </xf>
    <xf numFmtId="0" fontId="35" fillId="0" borderId="0" xfId="3" applyFont="1">
      <alignment vertical="center"/>
    </xf>
    <xf numFmtId="0" fontId="9" fillId="0" borderId="20" xfId="3" applyFont="1" applyBorder="1" applyAlignment="1">
      <alignment horizontal="center" vertical="center" wrapText="1"/>
    </xf>
    <xf numFmtId="178" fontId="9" fillId="0" borderId="14" xfId="3" applyNumberFormat="1" applyFont="1" applyBorder="1" applyAlignment="1">
      <alignment horizontal="center" vertical="center" wrapText="1"/>
    </xf>
    <xf numFmtId="0" fontId="9" fillId="0" borderId="14" xfId="3" applyFont="1" applyBorder="1" applyAlignment="1">
      <alignment horizontal="center" vertical="center" wrapText="1"/>
    </xf>
    <xf numFmtId="0" fontId="36" fillId="0" borderId="14" xfId="3" applyFont="1" applyBorder="1" applyAlignment="1">
      <alignment horizontal="center" vertical="center" wrapText="1"/>
    </xf>
    <xf numFmtId="179" fontId="9" fillId="0" borderId="14" xfId="3" applyNumberFormat="1" applyFont="1" applyBorder="1" applyAlignment="1">
      <alignment horizontal="center" vertical="center" wrapText="1"/>
    </xf>
    <xf numFmtId="0" fontId="9" fillId="0" borderId="21" xfId="3" applyFont="1" applyBorder="1" applyAlignment="1">
      <alignment horizontal="center" vertical="center" wrapText="1"/>
    </xf>
    <xf numFmtId="0" fontId="31" fillId="0" borderId="0" xfId="3" applyAlignment="1">
      <alignment horizontal="left" vertical="center" wrapText="1"/>
    </xf>
    <xf numFmtId="178" fontId="37" fillId="0" borderId="14" xfId="3" applyNumberFormat="1" applyFont="1" applyBorder="1" applyAlignment="1">
      <alignment horizontal="right" vertical="center" wrapText="1"/>
    </xf>
    <xf numFmtId="176" fontId="37" fillId="0" borderId="14" xfId="3" applyNumberFormat="1" applyFont="1" applyBorder="1" applyAlignment="1">
      <alignment horizontal="right" vertical="center" wrapText="1"/>
    </xf>
    <xf numFmtId="179" fontId="37" fillId="0" borderId="14" xfId="3" applyNumberFormat="1" applyFont="1" applyBorder="1" applyAlignment="1">
      <alignment horizontal="right" vertical="center" wrapText="1"/>
    </xf>
    <xf numFmtId="179" fontId="37" fillId="0" borderId="14" xfId="3" applyNumberFormat="1" applyFont="1" applyFill="1" applyBorder="1" applyAlignment="1">
      <alignment horizontal="right" vertical="center" wrapText="1"/>
    </xf>
    <xf numFmtId="179" fontId="37" fillId="0" borderId="21" xfId="3" applyNumberFormat="1" applyFont="1" applyBorder="1" applyAlignment="1">
      <alignment horizontal="right" vertical="center" wrapText="1"/>
    </xf>
    <xf numFmtId="0" fontId="31" fillId="0" borderId="0" xfId="3" applyAlignment="1">
      <alignment vertical="center"/>
    </xf>
    <xf numFmtId="0" fontId="37" fillId="0" borderId="18" xfId="3" applyFont="1" applyBorder="1" applyAlignment="1">
      <alignment horizontal="center" vertical="center" wrapText="1"/>
    </xf>
    <xf numFmtId="0" fontId="37" fillId="0" borderId="14" xfId="3" applyFont="1" applyBorder="1" applyAlignment="1">
      <alignment horizontal="center" vertical="center" wrapText="1"/>
    </xf>
    <xf numFmtId="176" fontId="37" fillId="0" borderId="14" xfId="3" applyNumberFormat="1" applyFont="1" applyBorder="1" applyAlignment="1">
      <alignment horizontal="center" vertical="center" wrapText="1"/>
    </xf>
    <xf numFmtId="0" fontId="33" fillId="0" borderId="14" xfId="3" applyFont="1" applyBorder="1" applyAlignment="1">
      <alignment horizontal="left" vertical="center" wrapText="1"/>
    </xf>
    <xf numFmtId="178" fontId="33" fillId="0" borderId="14" xfId="3" applyNumberFormat="1" applyFont="1" applyBorder="1" applyAlignment="1">
      <alignment horizontal="right" vertical="center" wrapText="1"/>
    </xf>
    <xf numFmtId="4" fontId="33" fillId="0" borderId="14" xfId="3" applyNumberFormat="1" applyFont="1" applyBorder="1" applyAlignment="1">
      <alignment horizontal="right" vertical="center" wrapText="1"/>
    </xf>
    <xf numFmtId="179" fontId="33" fillId="0" borderId="14" xfId="3" applyNumberFormat="1" applyFont="1" applyBorder="1" applyAlignment="1">
      <alignment vertical="center" wrapText="1"/>
    </xf>
    <xf numFmtId="4" fontId="33" fillId="0" borderId="14" xfId="3" applyNumberFormat="1" applyFont="1" applyFill="1" applyBorder="1" applyAlignment="1">
      <alignment vertical="center" wrapText="1"/>
    </xf>
    <xf numFmtId="179" fontId="33" fillId="0" borderId="14" xfId="3" applyNumberFormat="1" applyFont="1" applyFill="1" applyBorder="1" applyAlignment="1">
      <alignment horizontal="right" vertical="center" wrapText="1"/>
    </xf>
    <xf numFmtId="179" fontId="33" fillId="0" borderId="14" xfId="3" applyNumberFormat="1" applyFont="1" applyBorder="1" applyAlignment="1">
      <alignment horizontal="right" vertical="center" wrapText="1"/>
    </xf>
    <xf numFmtId="4" fontId="33" fillId="0" borderId="14" xfId="3" applyNumberFormat="1" applyFont="1" applyBorder="1" applyAlignment="1">
      <alignment horizontal="center" vertical="center" wrapText="1"/>
    </xf>
    <xf numFmtId="176" fontId="33" fillId="0" borderId="14" xfId="3" applyNumberFormat="1" applyFont="1" applyBorder="1" applyAlignment="1">
      <alignment horizontal="right" vertical="center" wrapText="1"/>
    </xf>
    <xf numFmtId="4" fontId="38" fillId="0" borderId="14" xfId="3" applyNumberFormat="1" applyFont="1" applyFill="1" applyBorder="1" applyAlignment="1">
      <alignment vertical="center" wrapText="1"/>
    </xf>
    <xf numFmtId="4" fontId="38" fillId="0" borderId="14" xfId="3" applyNumberFormat="1" applyFont="1" applyBorder="1" applyAlignment="1">
      <alignment horizontal="right" vertical="center" wrapText="1"/>
    </xf>
    <xf numFmtId="0" fontId="39" fillId="0" borderId="0" xfId="3" applyFont="1" applyAlignment="1">
      <alignment vertical="center"/>
    </xf>
    <xf numFmtId="0" fontId="33" fillId="0" borderId="14" xfId="3" applyFont="1" applyBorder="1" applyAlignment="1">
      <alignment horizontal="center" vertical="center" wrapText="1"/>
    </xf>
    <xf numFmtId="0" fontId="37" fillId="0" borderId="14" xfId="3" applyFont="1" applyBorder="1" applyAlignment="1">
      <alignment horizontal="left" vertical="center" wrapText="1"/>
    </xf>
    <xf numFmtId="4" fontId="37" fillId="0" borderId="14" xfId="3" applyNumberFormat="1" applyFont="1" applyBorder="1" applyAlignment="1">
      <alignment horizontal="right" vertical="center" wrapText="1"/>
    </xf>
    <xf numFmtId="179" fontId="37" fillId="0" borderId="14" xfId="3" applyNumberFormat="1" applyFont="1" applyBorder="1" applyAlignment="1">
      <alignment vertical="center" wrapText="1"/>
    </xf>
    <xf numFmtId="4" fontId="37" fillId="0" borderId="14" xfId="3" applyNumberFormat="1" applyFont="1" applyFill="1" applyBorder="1" applyAlignment="1">
      <alignment vertical="center" wrapText="1"/>
    </xf>
    <xf numFmtId="0" fontId="40" fillId="0" borderId="0" xfId="3" applyFont="1" applyAlignment="1">
      <alignment vertical="center"/>
    </xf>
    <xf numFmtId="178" fontId="31" fillId="0" borderId="0" xfId="3" applyNumberFormat="1" applyAlignment="1">
      <alignment vertical="center"/>
    </xf>
    <xf numFmtId="179" fontId="31" fillId="0" borderId="0" xfId="3" applyNumberFormat="1" applyAlignment="1">
      <alignment vertical="center"/>
    </xf>
    <xf numFmtId="0" fontId="31" fillId="0" borderId="0" xfId="3" applyFill="1" applyAlignment="1">
      <alignment vertical="center"/>
    </xf>
    <xf numFmtId="177" fontId="31" fillId="0" borderId="0" xfId="3" applyNumberFormat="1" applyAlignment="1">
      <alignment vertical="center"/>
    </xf>
    <xf numFmtId="0" fontId="25" fillId="2" borderId="3" xfId="2" applyFont="1" applyFill="1" applyBorder="1" applyAlignment="1">
      <alignment horizontal="center" vertical="center"/>
    </xf>
    <xf numFmtId="0" fontId="25" fillId="2" borderId="3" xfId="2" applyFont="1" applyFill="1" applyBorder="1" applyAlignment="1">
      <alignment horizontal="center" vertical="center" wrapText="1"/>
    </xf>
    <xf numFmtId="178" fontId="25" fillId="2" borderId="3" xfId="2" applyNumberFormat="1" applyFont="1" applyFill="1" applyBorder="1" applyAlignment="1">
      <alignment horizontal="center" vertical="center" wrapText="1"/>
    </xf>
    <xf numFmtId="176" fontId="25" fillId="2" borderId="3" xfId="2" applyNumberFormat="1" applyFont="1" applyFill="1" applyBorder="1" applyAlignment="1">
      <alignment horizontal="center" vertical="center" wrapText="1"/>
    </xf>
    <xf numFmtId="0" fontId="14" fillId="2" borderId="3" xfId="2" applyFont="1" applyFill="1" applyBorder="1" applyAlignment="1">
      <alignment horizontal="center" vertical="center" wrapText="1"/>
    </xf>
    <xf numFmtId="0" fontId="13" fillId="2" borderId="3" xfId="2" applyFont="1" applyFill="1" applyBorder="1">
      <alignment vertical="center"/>
    </xf>
    <xf numFmtId="0" fontId="30" fillId="0" borderId="0" xfId="2" applyFont="1" applyBorder="1" applyAlignment="1">
      <alignment vertical="center" wrapText="1"/>
    </xf>
    <xf numFmtId="178" fontId="5" fillId="0" borderId="0" xfId="2" applyNumberFormat="1" applyFont="1" applyBorder="1" applyAlignment="1">
      <alignment horizontal="center" vertical="center"/>
    </xf>
    <xf numFmtId="176" fontId="5" fillId="0" borderId="0" xfId="2" applyNumberFormat="1" applyFont="1" applyBorder="1" applyAlignment="1">
      <alignment horizontal="center" vertical="center"/>
    </xf>
    <xf numFmtId="178" fontId="5" fillId="2" borderId="0" xfId="2" applyNumberFormat="1" applyFont="1" applyFill="1" applyBorder="1" applyAlignment="1">
      <alignment horizontal="center" vertical="center"/>
    </xf>
    <xf numFmtId="176" fontId="21" fillId="0" borderId="0" xfId="1" applyNumberFormat="1" applyFont="1" applyFill="1" applyBorder="1" applyAlignment="1">
      <alignment horizontal="center" vertical="center"/>
    </xf>
    <xf numFmtId="176" fontId="21" fillId="0" borderId="0" xfId="1" applyNumberFormat="1" applyFont="1" applyBorder="1" applyAlignment="1">
      <alignment horizontal="center" vertical="center"/>
    </xf>
    <xf numFmtId="0" fontId="5" fillId="0" borderId="0" xfId="2" applyFont="1" applyBorder="1">
      <alignment vertical="center"/>
    </xf>
    <xf numFmtId="176" fontId="5" fillId="0" borderId="0" xfId="2" applyNumberFormat="1" applyFont="1" applyFill="1" applyBorder="1" applyAlignment="1">
      <alignment horizontal="center" vertical="center"/>
    </xf>
    <xf numFmtId="0" fontId="5" fillId="0" borderId="1" xfId="2" applyFont="1" applyBorder="1">
      <alignment vertical="center"/>
    </xf>
    <xf numFmtId="0" fontId="25" fillId="2" borderId="3" xfId="2" applyFont="1" applyFill="1" applyBorder="1" applyAlignment="1">
      <alignment horizontal="center" vertical="center" wrapText="1"/>
    </xf>
    <xf numFmtId="0" fontId="5" fillId="2" borderId="0" xfId="2" applyFont="1" applyFill="1" applyAlignment="1">
      <alignment vertical="center" wrapText="1"/>
    </xf>
    <xf numFmtId="0" fontId="11" fillId="2" borderId="9" xfId="1" applyFont="1" applyFill="1" applyBorder="1" applyAlignment="1">
      <alignment horizontal="center" vertical="center" wrapText="1"/>
    </xf>
    <xf numFmtId="176" fontId="11" fillId="2" borderId="9" xfId="1"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0" xfId="0" applyAlignment="1">
      <alignment vertical="center" wrapText="1"/>
    </xf>
    <xf numFmtId="0" fontId="1" fillId="2" borderId="0" xfId="2" applyFill="1" applyAlignment="1">
      <alignment vertical="center" wrapText="1"/>
    </xf>
    <xf numFmtId="0" fontId="5" fillId="0" borderId="0" xfId="2" applyFont="1" applyAlignment="1">
      <alignment vertical="center" wrapText="1"/>
    </xf>
    <xf numFmtId="0" fontId="1" fillId="0" borderId="0" xfId="2" applyAlignment="1">
      <alignment vertical="center" wrapText="1"/>
    </xf>
    <xf numFmtId="176" fontId="12" fillId="0" borderId="3" xfId="1" applyNumberFormat="1" applyFont="1" applyFill="1" applyBorder="1" applyAlignment="1">
      <alignment horizontal="center" vertical="center"/>
    </xf>
    <xf numFmtId="0" fontId="15" fillId="0" borderId="3" xfId="2" applyFont="1" applyFill="1" applyBorder="1" applyAlignment="1">
      <alignment horizontal="center" vertical="center" wrapText="1"/>
    </xf>
    <xf numFmtId="177" fontId="16" fillId="0" borderId="3" xfId="1" applyNumberFormat="1" applyFont="1" applyFill="1" applyBorder="1" applyAlignment="1">
      <alignment horizontal="center" vertical="center"/>
    </xf>
    <xf numFmtId="0" fontId="14" fillId="0" borderId="3" xfId="2" applyFont="1" applyFill="1" applyBorder="1" applyAlignment="1">
      <alignment vertical="center" wrapText="1"/>
    </xf>
    <xf numFmtId="177" fontId="12" fillId="0" borderId="3" xfId="1" applyNumberFormat="1" applyFont="1" applyFill="1" applyBorder="1" applyAlignment="1">
      <alignment horizontal="center" vertical="center"/>
    </xf>
    <xf numFmtId="177" fontId="21" fillId="0" borderId="3" xfId="1" applyNumberFormat="1" applyFont="1" applyFill="1" applyBorder="1" applyAlignment="1">
      <alignment horizontal="center" vertical="center"/>
    </xf>
    <xf numFmtId="0" fontId="14" fillId="0" borderId="3" xfId="2"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2" xfId="2" applyFont="1" applyFill="1" applyBorder="1" applyAlignment="1">
      <alignment vertical="center" wrapText="1"/>
    </xf>
    <xf numFmtId="0" fontId="14" fillId="0" borderId="13" xfId="2" applyFont="1" applyFill="1" applyBorder="1" applyAlignment="1">
      <alignment vertical="center" wrapText="1"/>
    </xf>
    <xf numFmtId="0" fontId="41" fillId="0" borderId="3" xfId="2" applyFont="1" applyFill="1" applyBorder="1" applyAlignment="1">
      <alignment vertical="center" wrapText="1"/>
    </xf>
    <xf numFmtId="0" fontId="1" fillId="0" borderId="0" xfId="1" applyFont="1" applyFill="1" applyAlignment="1">
      <alignment vertical="center"/>
    </xf>
    <xf numFmtId="0" fontId="15" fillId="0" borderId="8" xfId="2" applyFont="1" applyFill="1" applyBorder="1" applyAlignment="1">
      <alignment horizontal="center" vertical="center" wrapText="1"/>
    </xf>
    <xf numFmtId="0" fontId="15" fillId="0" borderId="9" xfId="2" applyFont="1" applyFill="1" applyBorder="1" applyAlignment="1">
      <alignment horizontal="center" vertical="center" wrapText="1"/>
    </xf>
    <xf numFmtId="176" fontId="11" fillId="2" borderId="3" xfId="1" applyNumberFormat="1" applyFont="1" applyFill="1" applyBorder="1" applyAlignment="1">
      <alignment vertical="center"/>
    </xf>
    <xf numFmtId="0" fontId="11" fillId="2" borderId="3" xfId="1" applyFont="1" applyFill="1" applyBorder="1" applyAlignment="1">
      <alignment vertical="center"/>
    </xf>
    <xf numFmtId="176" fontId="0" fillId="0" borderId="0" xfId="0" applyNumberFormat="1">
      <alignment vertical="center"/>
    </xf>
    <xf numFmtId="177" fontId="6" fillId="2" borderId="0" xfId="2" applyNumberFormat="1" applyFont="1" applyFill="1" applyAlignment="1">
      <alignment horizontal="center" vertical="center"/>
    </xf>
    <xf numFmtId="177" fontId="0" fillId="0" borderId="0" xfId="0" applyNumberFormat="1">
      <alignment vertical="center"/>
    </xf>
    <xf numFmtId="0" fontId="14" fillId="3" borderId="3" xfId="2" applyFont="1" applyFill="1" applyBorder="1" applyAlignment="1">
      <alignment vertical="center" wrapText="1"/>
    </xf>
    <xf numFmtId="0" fontId="18" fillId="3" borderId="3" xfId="0" applyFont="1" applyFill="1" applyBorder="1" applyAlignment="1">
      <alignment horizontal="center" vertical="center" wrapText="1"/>
    </xf>
    <xf numFmtId="0" fontId="18" fillId="3" borderId="3" xfId="0" applyFont="1" applyFill="1" applyBorder="1" applyAlignment="1">
      <alignment horizontal="center" vertical="center"/>
    </xf>
    <xf numFmtId="177" fontId="12" fillId="3" borderId="3" xfId="1" applyNumberFormat="1" applyFont="1" applyFill="1" applyBorder="1" applyAlignment="1">
      <alignment horizontal="center" vertical="center"/>
    </xf>
    <xf numFmtId="177" fontId="19" fillId="3" borderId="3" xfId="1" applyNumberFormat="1" applyFont="1" applyFill="1" applyBorder="1" applyAlignment="1">
      <alignment horizontal="center" vertical="center"/>
    </xf>
    <xf numFmtId="177" fontId="16" fillId="3" borderId="3" xfId="1" applyNumberFormat="1" applyFont="1" applyFill="1" applyBorder="1" applyAlignment="1">
      <alignment horizontal="center" vertical="center"/>
    </xf>
    <xf numFmtId="177" fontId="20" fillId="3" borderId="3" xfId="1" applyNumberFormat="1" applyFont="1" applyFill="1" applyBorder="1" applyAlignment="1">
      <alignment horizontal="center" vertical="center"/>
    </xf>
    <xf numFmtId="176" fontId="12" fillId="3" borderId="3" xfId="1" applyNumberFormat="1" applyFont="1" applyFill="1" applyBorder="1" applyAlignment="1">
      <alignment horizontal="center" vertical="center"/>
    </xf>
    <xf numFmtId="0" fontId="0" fillId="3" borderId="0" xfId="0" applyFill="1">
      <alignment vertical="center"/>
    </xf>
    <xf numFmtId="177" fontId="16" fillId="2" borderId="3" xfId="1" applyNumberFormat="1" applyFont="1" applyFill="1" applyBorder="1" applyAlignment="1">
      <alignment horizontal="center" vertical="center" wrapText="1"/>
    </xf>
    <xf numFmtId="177" fontId="9" fillId="2" borderId="3" xfId="2" applyNumberFormat="1" applyFont="1" applyFill="1" applyBorder="1" applyAlignment="1">
      <alignment horizontal="center" vertical="center" wrapText="1"/>
    </xf>
    <xf numFmtId="0" fontId="7" fillId="2" borderId="0" xfId="2" applyFont="1" applyFill="1" applyAlignment="1">
      <alignment horizontal="center" vertical="center"/>
    </xf>
    <xf numFmtId="176" fontId="1" fillId="2" borderId="1" xfId="2" applyNumberFormat="1" applyFont="1" applyFill="1" applyBorder="1" applyAlignment="1">
      <alignment horizontal="center" vertical="center"/>
    </xf>
    <xf numFmtId="0" fontId="9" fillId="2" borderId="2"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10" fillId="0" borderId="3" xfId="0" applyFont="1" applyBorder="1" applyAlignment="1">
      <alignment horizontal="center" vertical="center" wrapText="1"/>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12" xfId="2" applyFont="1" applyFill="1" applyBorder="1" applyAlignment="1">
      <alignment horizontal="center" vertical="center" wrapText="1"/>
    </xf>
    <xf numFmtId="176" fontId="9" fillId="2" borderId="2" xfId="2" applyNumberFormat="1" applyFont="1" applyFill="1" applyBorder="1" applyAlignment="1">
      <alignment horizontal="center" vertical="center" wrapText="1"/>
    </xf>
    <xf numFmtId="176" fontId="9" fillId="2" borderId="7" xfId="2" applyNumberFormat="1" applyFont="1" applyFill="1" applyBorder="1" applyAlignment="1">
      <alignment horizontal="center" vertical="center" wrapText="1"/>
    </xf>
    <xf numFmtId="176" fontId="9" fillId="2" borderId="13" xfId="2" applyNumberFormat="1" applyFont="1" applyFill="1" applyBorder="1" applyAlignment="1">
      <alignment horizontal="center" vertical="center" wrapText="1"/>
    </xf>
    <xf numFmtId="177" fontId="9" fillId="2" borderId="2" xfId="2" applyNumberFormat="1" applyFont="1" applyFill="1" applyBorder="1" applyAlignment="1">
      <alignment horizontal="center" vertical="center" wrapText="1"/>
    </xf>
    <xf numFmtId="177" fontId="9" fillId="2" borderId="13" xfId="2" applyNumberFormat="1"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176" fontId="11" fillId="2" borderId="8" xfId="1" applyNumberFormat="1" applyFont="1" applyFill="1" applyBorder="1" applyAlignment="1">
      <alignment horizontal="center" vertical="center"/>
    </xf>
    <xf numFmtId="176" fontId="11" fillId="2" borderId="9" xfId="1" applyNumberFormat="1" applyFont="1" applyFill="1" applyBorder="1" applyAlignment="1">
      <alignment horizontal="center" vertical="center"/>
    </xf>
    <xf numFmtId="0" fontId="14" fillId="2" borderId="2"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1" fillId="2" borderId="8" xfId="1" applyFont="1" applyFill="1" applyBorder="1" applyAlignment="1">
      <alignment horizontal="center" vertical="center"/>
    </xf>
    <xf numFmtId="0" fontId="11" fillId="2" borderId="9" xfId="1" applyFont="1" applyFill="1" applyBorder="1" applyAlignment="1">
      <alignment horizontal="center" vertical="center"/>
    </xf>
    <xf numFmtId="176" fontId="25" fillId="2" borderId="3" xfId="2" applyNumberFormat="1" applyFont="1" applyFill="1" applyBorder="1" applyAlignment="1">
      <alignment horizontal="center" vertical="center" wrapText="1"/>
    </xf>
    <xf numFmtId="0" fontId="7" fillId="0" borderId="0" xfId="2" applyFont="1" applyAlignment="1">
      <alignment horizontal="center" vertical="center"/>
    </xf>
    <xf numFmtId="0" fontId="24" fillId="0" borderId="0" xfId="2" applyFont="1" applyAlignment="1">
      <alignment horizontal="center" vertical="center"/>
    </xf>
    <xf numFmtId="0" fontId="24" fillId="0" borderId="0" xfId="2" applyFont="1" applyFill="1" applyAlignment="1">
      <alignment horizontal="center" vertical="center"/>
    </xf>
    <xf numFmtId="176" fontId="8" fillId="0" borderId="0" xfId="2" applyNumberFormat="1" applyFont="1" applyAlignment="1">
      <alignment horizontal="center" vertical="center"/>
    </xf>
    <xf numFmtId="0" fontId="9" fillId="2" borderId="2"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13" xfId="2" applyFont="1" applyFill="1" applyBorder="1" applyAlignment="1">
      <alignment horizontal="center" vertical="center"/>
    </xf>
    <xf numFmtId="0" fontId="25" fillId="2" borderId="2" xfId="2" applyFont="1" applyFill="1" applyBorder="1" applyAlignment="1">
      <alignment horizontal="center" vertical="center"/>
    </xf>
    <xf numFmtId="0" fontId="25" fillId="2" borderId="7" xfId="2" applyFont="1" applyFill="1" applyBorder="1" applyAlignment="1">
      <alignment horizontal="center" vertical="center"/>
    </xf>
    <xf numFmtId="0" fontId="25" fillId="2" borderId="13" xfId="2" applyFont="1" applyFill="1" applyBorder="1" applyAlignment="1">
      <alignment horizontal="center" vertical="center"/>
    </xf>
    <xf numFmtId="179" fontId="25" fillId="2" borderId="3" xfId="2" applyNumberFormat="1" applyFont="1" applyFill="1" applyBorder="1" applyAlignment="1">
      <alignment horizontal="center" vertical="center" wrapText="1"/>
    </xf>
    <xf numFmtId="0" fontId="25" fillId="2" borderId="8" xfId="2" applyFont="1" applyFill="1" applyBorder="1" applyAlignment="1">
      <alignment horizontal="center" vertical="center"/>
    </xf>
    <xf numFmtId="0" fontId="25" fillId="2" borderId="9" xfId="2" applyFont="1" applyFill="1" applyBorder="1" applyAlignment="1">
      <alignment horizontal="center" vertical="center"/>
    </xf>
    <xf numFmtId="0" fontId="25" fillId="2" borderId="3" xfId="2" applyFont="1" applyFill="1" applyBorder="1" applyAlignment="1">
      <alignment horizontal="center" vertical="center"/>
    </xf>
    <xf numFmtId="0" fontId="25" fillId="2" borderId="3" xfId="2" applyFont="1" applyFill="1" applyBorder="1" applyAlignment="1">
      <alignment horizontal="center" vertical="center" wrapText="1"/>
    </xf>
    <xf numFmtId="178" fontId="25" fillId="2" borderId="3" xfId="2" applyNumberFormat="1" applyFont="1" applyFill="1" applyBorder="1" applyAlignment="1">
      <alignment horizontal="center" vertical="center" wrapText="1"/>
    </xf>
    <xf numFmtId="178" fontId="25" fillId="2" borderId="7" xfId="2" applyNumberFormat="1" applyFont="1" applyFill="1" applyBorder="1" applyAlignment="1">
      <alignment horizontal="center" vertical="center" wrapText="1"/>
    </xf>
    <xf numFmtId="178" fontId="25" fillId="2" borderId="13" xfId="2" applyNumberFormat="1" applyFont="1" applyFill="1" applyBorder="1" applyAlignment="1">
      <alignment horizontal="center" vertical="center" wrapText="1"/>
    </xf>
    <xf numFmtId="0" fontId="15" fillId="2" borderId="3" xfId="1" applyFont="1" applyFill="1" applyBorder="1" applyAlignment="1">
      <alignment horizontal="center" vertical="center"/>
    </xf>
    <xf numFmtId="176" fontId="25" fillId="2" borderId="2" xfId="2" applyNumberFormat="1" applyFont="1" applyFill="1" applyBorder="1" applyAlignment="1">
      <alignment horizontal="center" vertical="center" wrapText="1"/>
    </xf>
    <xf numFmtId="176" fontId="25" fillId="2" borderId="7" xfId="2" applyNumberFormat="1" applyFont="1" applyFill="1" applyBorder="1" applyAlignment="1">
      <alignment horizontal="center" vertical="center" wrapText="1"/>
    </xf>
    <xf numFmtId="176" fontId="25" fillId="2" borderId="13" xfId="2" applyNumberFormat="1" applyFont="1" applyFill="1" applyBorder="1" applyAlignment="1">
      <alignment horizontal="center" vertical="center" wrapText="1"/>
    </xf>
    <xf numFmtId="0" fontId="14" fillId="2" borderId="3" xfId="2" applyFont="1" applyFill="1" applyBorder="1" applyAlignment="1">
      <alignment horizontal="center" vertical="center" wrapText="1"/>
    </xf>
    <xf numFmtId="0" fontId="5" fillId="0" borderId="0" xfId="2" applyFont="1" applyBorder="1" applyAlignment="1">
      <alignment horizontal="left" vertical="center" wrapText="1"/>
    </xf>
    <xf numFmtId="0" fontId="24" fillId="2" borderId="0" xfId="2" applyFont="1" applyFill="1" applyAlignment="1">
      <alignment horizontal="center" vertical="center"/>
    </xf>
    <xf numFmtId="176" fontId="8" fillId="2" borderId="0" xfId="2" applyNumberFormat="1" applyFont="1" applyFill="1" applyAlignment="1">
      <alignment horizontal="center" vertical="center"/>
    </xf>
    <xf numFmtId="0" fontId="25" fillId="2" borderId="3" xfId="2" applyFont="1" applyFill="1" applyBorder="1" applyAlignment="1">
      <alignment horizontal="left" vertical="center" wrapText="1"/>
    </xf>
    <xf numFmtId="0" fontId="7" fillId="0" borderId="0" xfId="3" applyFont="1" applyBorder="1" applyAlignment="1">
      <alignment horizontal="center" vertical="center" wrapText="1"/>
    </xf>
    <xf numFmtId="0" fontId="33" fillId="0" borderId="0" xfId="3" applyFont="1" applyBorder="1" applyAlignment="1">
      <alignment horizontal="right" vertical="center" wrapText="1"/>
    </xf>
    <xf numFmtId="0" fontId="9" fillId="0" borderId="14" xfId="3" applyFont="1" applyBorder="1" applyAlignment="1">
      <alignment horizontal="center" vertical="center" wrapText="1"/>
    </xf>
    <xf numFmtId="0" fontId="9" fillId="0" borderId="15"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7" xfId="3" applyFont="1" applyBorder="1" applyAlignment="1">
      <alignment horizontal="center" vertical="center" wrapText="1"/>
    </xf>
    <xf numFmtId="177" fontId="9" fillId="0" borderId="18" xfId="3" applyNumberFormat="1" applyFont="1" applyBorder="1" applyAlignment="1">
      <alignment horizontal="center" vertical="center" wrapText="1"/>
    </xf>
    <xf numFmtId="177" fontId="9" fillId="0" borderId="20" xfId="3" applyNumberFormat="1" applyFont="1" applyBorder="1" applyAlignment="1">
      <alignment horizontal="center" vertical="center" wrapText="1"/>
    </xf>
    <xf numFmtId="177" fontId="9" fillId="0" borderId="21" xfId="3" applyNumberFormat="1" applyFont="1" applyBorder="1" applyAlignment="1">
      <alignment horizontal="center" vertical="center" wrapText="1"/>
    </xf>
    <xf numFmtId="179" fontId="9" fillId="0" borderId="8" xfId="3" applyNumberFormat="1" applyFont="1" applyBorder="1" applyAlignment="1">
      <alignment horizontal="center" vertical="center" wrapText="1"/>
    </xf>
    <xf numFmtId="179" fontId="9" fillId="0" borderId="10" xfId="3" applyNumberFormat="1" applyFont="1" applyBorder="1" applyAlignment="1">
      <alignment horizontal="center" vertical="center" wrapText="1"/>
    </xf>
    <xf numFmtId="0" fontId="9" fillId="0" borderId="18" xfId="3" applyFont="1" applyFill="1" applyBorder="1" applyAlignment="1">
      <alignment horizontal="center" vertical="center" wrapText="1"/>
    </xf>
    <xf numFmtId="0" fontId="9" fillId="0" borderId="21" xfId="3" applyFont="1" applyFill="1" applyBorder="1" applyAlignment="1">
      <alignment horizontal="center" vertical="center" wrapText="1"/>
    </xf>
    <xf numFmtId="178" fontId="9" fillId="0" borderId="14" xfId="3" applyNumberFormat="1" applyFont="1" applyBorder="1" applyAlignment="1">
      <alignment horizontal="center" vertical="center" wrapText="1"/>
    </xf>
    <xf numFmtId="0" fontId="31" fillId="0" borderId="0" xfId="3" applyAlignment="1">
      <alignment horizontal="left" vertical="center" wrapText="1"/>
    </xf>
    <xf numFmtId="0" fontId="9" fillId="0" borderId="18" xfId="3" applyFont="1" applyBorder="1" applyAlignment="1">
      <alignment horizontal="center" vertical="center" wrapText="1"/>
    </xf>
    <xf numFmtId="0" fontId="9" fillId="0" borderId="21" xfId="3" applyFont="1" applyBorder="1" applyAlignment="1">
      <alignment horizontal="center" vertical="center" wrapText="1"/>
    </xf>
    <xf numFmtId="179" fontId="9" fillId="0" borderId="3" xfId="3" applyNumberFormat="1" applyFont="1" applyBorder="1" applyAlignment="1">
      <alignment horizontal="center" vertical="center" wrapText="1"/>
    </xf>
    <xf numFmtId="0" fontId="33" fillId="0" borderId="18" xfId="3" applyFont="1" applyBorder="1" applyAlignment="1">
      <alignment horizontal="center" vertical="center" wrapText="1"/>
    </xf>
    <xf numFmtId="0" fontId="33" fillId="0" borderId="20" xfId="3" applyFont="1" applyBorder="1" applyAlignment="1">
      <alignment horizontal="center" vertical="center" wrapText="1"/>
    </xf>
    <xf numFmtId="0" fontId="33" fillId="0" borderId="21" xfId="3" applyFont="1" applyBorder="1" applyAlignment="1">
      <alignment horizontal="center" vertical="center" wrapText="1"/>
    </xf>
    <xf numFmtId="0" fontId="14" fillId="0" borderId="3" xfId="2" applyFont="1" applyFill="1" applyBorder="1" applyAlignment="1">
      <alignment horizontal="center" vertical="center" wrapText="1"/>
    </xf>
    <xf numFmtId="49" fontId="15" fillId="0" borderId="8" xfId="2" applyNumberFormat="1" applyFont="1" applyFill="1" applyBorder="1" applyAlignment="1">
      <alignment horizontal="center" vertical="center" wrapText="1"/>
    </xf>
    <xf numFmtId="49" fontId="15" fillId="0" borderId="9" xfId="2" applyNumberFormat="1"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7" xfId="2" applyFont="1" applyFill="1" applyBorder="1" applyAlignment="1">
      <alignment horizontal="center" vertical="center" wrapText="1"/>
    </xf>
    <xf numFmtId="0" fontId="14" fillId="0" borderId="13" xfId="2" applyFont="1" applyFill="1" applyBorder="1" applyAlignment="1">
      <alignment horizontal="center" vertical="center" wrapText="1"/>
    </xf>
    <xf numFmtId="176" fontId="11" fillId="0" borderId="8" xfId="1" applyNumberFormat="1" applyFont="1" applyFill="1" applyBorder="1" applyAlignment="1">
      <alignment horizontal="center" vertical="center"/>
    </xf>
    <xf numFmtId="176" fontId="11" fillId="0" borderId="9" xfId="1" applyNumberFormat="1" applyFont="1" applyFill="1" applyBorder="1" applyAlignment="1">
      <alignment horizontal="center" vertical="center"/>
    </xf>
    <xf numFmtId="0" fontId="11" fillId="0" borderId="8" xfId="1" applyFont="1" applyFill="1" applyBorder="1" applyAlignment="1">
      <alignment horizontal="center" vertical="center"/>
    </xf>
    <xf numFmtId="0" fontId="11" fillId="0" borderId="9" xfId="1" applyFont="1" applyFill="1" applyBorder="1" applyAlignment="1">
      <alignment horizontal="center" vertical="center"/>
    </xf>
    <xf numFmtId="0" fontId="1" fillId="0" borderId="3" xfId="1" applyFont="1" applyBorder="1"/>
  </cellXfs>
  <cellStyles count="4">
    <cellStyle name="常规" xfId="0" builtinId="0"/>
    <cellStyle name="常规 2" xfId="1"/>
    <cellStyle name="常规 30" xfId="3"/>
    <cellStyle name="常规_2009年国家奖助学金分配基础数据一览表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3"/>
  <sheetViews>
    <sheetView tabSelected="1" workbookViewId="0">
      <pane xSplit="2" ySplit="9" topLeftCell="R13" activePane="bottomRight" state="frozen"/>
      <selection pane="topRight" activeCell="C1" sqref="C1"/>
      <selection pane="bottomLeft" activeCell="A10" sqref="A10"/>
      <selection pane="bottomRight" activeCell="W18" sqref="W18"/>
    </sheetView>
  </sheetViews>
  <sheetFormatPr defaultRowHeight="13.5"/>
  <cols>
    <col min="3" max="3" width="8.875" style="146" customWidth="1"/>
    <col min="24" max="24" width="9.75" customWidth="1"/>
    <col min="27" max="27" width="9" style="168"/>
    <col min="28" max="28" width="11.125" style="168" customWidth="1"/>
  </cols>
  <sheetData>
    <row r="1" spans="1:30" ht="20.25">
      <c r="A1" s="1" t="s">
        <v>0</v>
      </c>
      <c r="B1" s="2"/>
      <c r="C1" s="142"/>
      <c r="D1" s="2"/>
      <c r="E1" s="2"/>
      <c r="F1" s="3"/>
      <c r="G1" s="3"/>
      <c r="H1" s="3"/>
      <c r="I1" s="3"/>
      <c r="J1" s="3"/>
      <c r="K1" s="3"/>
      <c r="L1" s="3"/>
      <c r="M1" s="3"/>
      <c r="N1" s="3"/>
      <c r="O1" s="3"/>
      <c r="P1" s="3"/>
      <c r="Q1" s="3"/>
      <c r="R1" s="3"/>
      <c r="S1" s="3"/>
      <c r="T1" s="3"/>
      <c r="U1" s="3"/>
      <c r="V1" s="3"/>
      <c r="W1" s="3"/>
      <c r="X1" s="3"/>
      <c r="Y1" s="3"/>
      <c r="Z1" s="3"/>
      <c r="AA1" s="167"/>
      <c r="AB1" s="167"/>
      <c r="AC1" s="3"/>
      <c r="AD1" s="3"/>
    </row>
    <row r="2" spans="1:30" ht="24">
      <c r="A2" s="180" t="s">
        <v>367</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row>
    <row r="3" spans="1:30" ht="14.25">
      <c r="A3" s="2"/>
      <c r="B3" s="2"/>
      <c r="C3" s="142"/>
      <c r="D3" s="2"/>
      <c r="E3" s="2"/>
      <c r="F3" s="3"/>
      <c r="G3" s="3"/>
      <c r="H3" s="3"/>
      <c r="I3" s="3"/>
      <c r="J3" s="3"/>
      <c r="K3" s="3"/>
      <c r="L3" s="3"/>
      <c r="M3" s="3"/>
      <c r="N3" s="3"/>
      <c r="O3" s="4"/>
      <c r="P3" s="3"/>
      <c r="Q3" s="3"/>
      <c r="R3" s="3"/>
      <c r="S3" s="3"/>
      <c r="T3" s="3"/>
      <c r="U3" s="3"/>
      <c r="V3" s="3"/>
      <c r="W3" s="3"/>
      <c r="X3" s="3"/>
      <c r="Y3" s="3"/>
      <c r="Z3" s="3"/>
      <c r="AA3" s="167"/>
      <c r="AB3" s="181"/>
      <c r="AC3" s="181"/>
      <c r="AD3" s="3"/>
    </row>
    <row r="4" spans="1:30" ht="36" customHeight="1">
      <c r="A4" s="182" t="s">
        <v>1</v>
      </c>
      <c r="B4" s="182" t="s">
        <v>2</v>
      </c>
      <c r="C4" s="185" t="s">
        <v>3</v>
      </c>
      <c r="D4" s="185" t="s">
        <v>4</v>
      </c>
      <c r="E4" s="185" t="s">
        <v>5</v>
      </c>
      <c r="F4" s="186" t="s">
        <v>6</v>
      </c>
      <c r="G4" s="186"/>
      <c r="H4" s="186"/>
      <c r="I4" s="186"/>
      <c r="J4" s="186" t="s">
        <v>7</v>
      </c>
      <c r="K4" s="186"/>
      <c r="L4" s="186"/>
      <c r="M4" s="186" t="s">
        <v>8</v>
      </c>
      <c r="N4" s="186"/>
      <c r="O4" s="186"/>
      <c r="P4" s="187" t="s">
        <v>9</v>
      </c>
      <c r="Q4" s="188"/>
      <c r="R4" s="188"/>
      <c r="S4" s="189"/>
      <c r="T4" s="186" t="s">
        <v>10</v>
      </c>
      <c r="U4" s="186"/>
      <c r="V4" s="186"/>
      <c r="W4" s="186" t="s">
        <v>11</v>
      </c>
      <c r="X4" s="186"/>
      <c r="Y4" s="186"/>
      <c r="Z4" s="187" t="s">
        <v>371</v>
      </c>
      <c r="AA4" s="188"/>
      <c r="AB4" s="189"/>
      <c r="AC4" s="193" t="s">
        <v>12</v>
      </c>
      <c r="AD4" s="193" t="s">
        <v>13</v>
      </c>
    </row>
    <row r="5" spans="1:30">
      <c r="A5" s="183"/>
      <c r="B5" s="183"/>
      <c r="C5" s="185"/>
      <c r="D5" s="185"/>
      <c r="E5" s="185"/>
      <c r="F5" s="198" t="s">
        <v>14</v>
      </c>
      <c r="G5" s="199"/>
      <c r="H5" s="199"/>
      <c r="I5" s="200"/>
      <c r="J5" s="186"/>
      <c r="K5" s="186"/>
      <c r="L5" s="186"/>
      <c r="M5" s="186"/>
      <c r="N5" s="186"/>
      <c r="O5" s="186"/>
      <c r="P5" s="190"/>
      <c r="Q5" s="191"/>
      <c r="R5" s="191"/>
      <c r="S5" s="192"/>
      <c r="T5" s="186"/>
      <c r="U5" s="186"/>
      <c r="V5" s="186"/>
      <c r="W5" s="186"/>
      <c r="X5" s="186"/>
      <c r="Y5" s="186"/>
      <c r="Z5" s="190"/>
      <c r="AA5" s="191"/>
      <c r="AB5" s="192"/>
      <c r="AC5" s="194"/>
      <c r="AD5" s="194"/>
    </row>
    <row r="6" spans="1:30" ht="13.5" customHeight="1">
      <c r="A6" s="183"/>
      <c r="B6" s="183"/>
      <c r="C6" s="185"/>
      <c r="D6" s="185"/>
      <c r="E6" s="185"/>
      <c r="F6" s="193" t="s">
        <v>15</v>
      </c>
      <c r="G6" s="193" t="s">
        <v>16</v>
      </c>
      <c r="H6" s="193" t="s">
        <v>17</v>
      </c>
      <c r="I6" s="193" t="s">
        <v>18</v>
      </c>
      <c r="J6" s="193" t="s">
        <v>15</v>
      </c>
      <c r="K6" s="193" t="s">
        <v>19</v>
      </c>
      <c r="L6" s="193" t="s">
        <v>20</v>
      </c>
      <c r="M6" s="193" t="s">
        <v>15</v>
      </c>
      <c r="N6" s="193" t="s">
        <v>19</v>
      </c>
      <c r="O6" s="193" t="s">
        <v>20</v>
      </c>
      <c r="P6" s="193" t="s">
        <v>15</v>
      </c>
      <c r="Q6" s="193" t="s">
        <v>16</v>
      </c>
      <c r="R6" s="193" t="s">
        <v>17</v>
      </c>
      <c r="S6" s="193" t="s">
        <v>18</v>
      </c>
      <c r="T6" s="193" t="s">
        <v>15</v>
      </c>
      <c r="U6" s="193" t="s">
        <v>16</v>
      </c>
      <c r="V6" s="193" t="s">
        <v>17</v>
      </c>
      <c r="W6" s="193" t="s">
        <v>15</v>
      </c>
      <c r="X6" s="193" t="s">
        <v>16</v>
      </c>
      <c r="Y6" s="193" t="s">
        <v>17</v>
      </c>
      <c r="Z6" s="193" t="s">
        <v>370</v>
      </c>
      <c r="AA6" s="196" t="s">
        <v>369</v>
      </c>
      <c r="AB6" s="179" t="s">
        <v>368</v>
      </c>
      <c r="AC6" s="194"/>
      <c r="AD6" s="194"/>
    </row>
    <row r="7" spans="1:30" ht="39" customHeight="1">
      <c r="A7" s="184"/>
      <c r="B7" s="184"/>
      <c r="C7" s="185"/>
      <c r="D7" s="185"/>
      <c r="E7" s="185"/>
      <c r="F7" s="195"/>
      <c r="G7" s="195"/>
      <c r="H7" s="195"/>
      <c r="I7" s="195"/>
      <c r="J7" s="195"/>
      <c r="K7" s="195"/>
      <c r="L7" s="195"/>
      <c r="M7" s="195"/>
      <c r="N7" s="195"/>
      <c r="O7" s="195"/>
      <c r="P7" s="195"/>
      <c r="Q7" s="195"/>
      <c r="R7" s="195"/>
      <c r="S7" s="195"/>
      <c r="T7" s="195"/>
      <c r="U7" s="195"/>
      <c r="V7" s="195"/>
      <c r="W7" s="195"/>
      <c r="X7" s="195"/>
      <c r="Y7" s="195"/>
      <c r="Z7" s="195"/>
      <c r="AA7" s="197"/>
      <c r="AB7" s="179"/>
      <c r="AC7" s="195"/>
      <c r="AD7" s="195"/>
    </row>
    <row r="8" spans="1:30">
      <c r="A8" s="206" t="s">
        <v>22</v>
      </c>
      <c r="B8" s="207"/>
      <c r="C8" s="143"/>
      <c r="D8" s="8"/>
      <c r="E8" s="8"/>
      <c r="F8" s="6">
        <v>149471.40899999999</v>
      </c>
      <c r="G8" s="6">
        <v>90677.698999999993</v>
      </c>
      <c r="H8" s="6">
        <v>52314.11</v>
      </c>
      <c r="I8" s="6">
        <v>6479.6000000000022</v>
      </c>
      <c r="J8" s="6">
        <v>8711.2100000000009</v>
      </c>
      <c r="K8" s="6">
        <v>4983.880000000001</v>
      </c>
      <c r="L8" s="7">
        <v>3727.3300000000004</v>
      </c>
      <c r="M8" s="6">
        <v>6752.16</v>
      </c>
      <c r="N8" s="6">
        <v>4751.43</v>
      </c>
      <c r="O8" s="7">
        <v>2000.73</v>
      </c>
      <c r="P8" s="6">
        <v>142719.24900000001</v>
      </c>
      <c r="Q8" s="6">
        <v>90677.698999999993</v>
      </c>
      <c r="R8" s="6">
        <v>45561.95</v>
      </c>
      <c r="S8" s="6">
        <v>6479.6000000000022</v>
      </c>
      <c r="T8" s="6">
        <v>120941.87000000001</v>
      </c>
      <c r="U8" s="6">
        <v>75379.92</v>
      </c>
      <c r="V8" s="6">
        <v>45561.950000000004</v>
      </c>
      <c r="W8" s="6">
        <v>15297.779</v>
      </c>
      <c r="X8" s="6">
        <v>15297.778999999999</v>
      </c>
      <c r="Y8" s="6">
        <v>0</v>
      </c>
      <c r="Z8" s="6">
        <v>15297.779999999999</v>
      </c>
      <c r="AA8" s="7">
        <v>11753.539999999999</v>
      </c>
      <c r="AB8" s="7">
        <v>3544.24</v>
      </c>
      <c r="AC8" s="7">
        <v>1959.0500000000011</v>
      </c>
      <c r="AD8" s="7"/>
    </row>
    <row r="9" spans="1:30">
      <c r="A9" s="201" t="s">
        <v>23</v>
      </c>
      <c r="B9" s="202"/>
      <c r="C9" s="144"/>
      <c r="D9" s="5"/>
      <c r="E9" s="5"/>
      <c r="F9" s="6">
        <v>122435.88699999999</v>
      </c>
      <c r="G9" s="6">
        <v>71758.546999999991</v>
      </c>
      <c r="H9" s="6">
        <v>44221.74</v>
      </c>
      <c r="I9" s="6">
        <v>6455.6000000000022</v>
      </c>
      <c r="J9" s="6">
        <v>6794.8000000000011</v>
      </c>
      <c r="K9" s="6">
        <v>4980.880000000001</v>
      </c>
      <c r="L9" s="7">
        <v>1813.92</v>
      </c>
      <c r="M9" s="6">
        <v>5375.57</v>
      </c>
      <c r="N9" s="6">
        <v>4748.43</v>
      </c>
      <c r="O9" s="7">
        <v>627.14</v>
      </c>
      <c r="P9" s="6">
        <v>117060.317</v>
      </c>
      <c r="Q9" s="6">
        <v>71758.546999999991</v>
      </c>
      <c r="R9" s="6">
        <v>38846.17</v>
      </c>
      <c r="S9" s="6">
        <v>6455.6000000000022</v>
      </c>
      <c r="T9" s="6">
        <v>98996.670000000013</v>
      </c>
      <c r="U9" s="6">
        <v>69593.61</v>
      </c>
      <c r="V9" s="6">
        <v>29403.060000000005</v>
      </c>
      <c r="W9" s="6">
        <v>11608.047</v>
      </c>
      <c r="X9" s="6">
        <v>2164.9369999999981</v>
      </c>
      <c r="Y9" s="6">
        <v>9443.1100000000024</v>
      </c>
      <c r="Z9" s="176">
        <v>11608.05</v>
      </c>
      <c r="AA9" s="7">
        <v>9287.119999999999</v>
      </c>
      <c r="AB9" s="7">
        <v>2320.9299999999998</v>
      </c>
      <c r="AC9" s="7">
        <v>1419.2300000000012</v>
      </c>
      <c r="AD9" s="7"/>
    </row>
    <row r="10" spans="1:30" ht="22.5">
      <c r="A10" s="203" t="s">
        <v>24</v>
      </c>
      <c r="B10" s="9" t="s">
        <v>25</v>
      </c>
      <c r="C10" s="9"/>
      <c r="D10" s="9"/>
      <c r="E10" s="9"/>
      <c r="F10" s="10">
        <v>40.200000000000003</v>
      </c>
      <c r="G10" s="10">
        <v>0</v>
      </c>
      <c r="H10" s="10">
        <v>34.44</v>
      </c>
      <c r="I10" s="10">
        <v>5.7600000000000025</v>
      </c>
      <c r="J10" s="10">
        <v>-3</v>
      </c>
      <c r="K10" s="10">
        <v>-3</v>
      </c>
      <c r="L10" s="10">
        <v>0</v>
      </c>
      <c r="M10" s="10">
        <v>-3</v>
      </c>
      <c r="N10" s="10">
        <v>-3</v>
      </c>
      <c r="O10" s="10">
        <v>0</v>
      </c>
      <c r="P10" s="10">
        <v>43.2</v>
      </c>
      <c r="Q10" s="10">
        <v>0</v>
      </c>
      <c r="R10" s="10">
        <v>37.44</v>
      </c>
      <c r="S10" s="10">
        <v>5.7600000000000025</v>
      </c>
      <c r="T10" s="10">
        <v>30.37</v>
      </c>
      <c r="U10" s="10">
        <v>0</v>
      </c>
      <c r="V10" s="10">
        <v>30.37</v>
      </c>
      <c r="W10" s="10">
        <v>7.07</v>
      </c>
      <c r="X10" s="10">
        <v>0</v>
      </c>
      <c r="Y10" s="10">
        <v>7.07</v>
      </c>
      <c r="Z10" s="6">
        <v>7.07</v>
      </c>
      <c r="AA10" s="7">
        <v>7.07</v>
      </c>
      <c r="AB10" s="10">
        <v>0</v>
      </c>
      <c r="AC10" s="10">
        <v>0</v>
      </c>
      <c r="AD10" s="10"/>
    </row>
    <row r="11" spans="1:30" ht="33.75">
      <c r="A11" s="204"/>
      <c r="B11" s="11" t="s">
        <v>26</v>
      </c>
      <c r="C11" s="145" t="s">
        <v>27</v>
      </c>
      <c r="D11" s="12" t="s">
        <v>28</v>
      </c>
      <c r="E11" s="12" t="s">
        <v>29</v>
      </c>
      <c r="F11" s="7">
        <v>25.700000000000003</v>
      </c>
      <c r="G11" s="13">
        <v>0</v>
      </c>
      <c r="H11" s="13">
        <v>22.02</v>
      </c>
      <c r="I11" s="13">
        <v>3.6800000000000015</v>
      </c>
      <c r="J11" s="7">
        <v>-1.8000000000000007</v>
      </c>
      <c r="K11" s="13">
        <v>-1.8000000000000007</v>
      </c>
      <c r="L11" s="13"/>
      <c r="M11" s="7">
        <v>-1.8000000000000007</v>
      </c>
      <c r="N11" s="13">
        <v>-1.8000000000000007</v>
      </c>
      <c r="O11" s="10"/>
      <c r="P11" s="7">
        <v>27.5</v>
      </c>
      <c r="Q11" s="13">
        <v>0</v>
      </c>
      <c r="R11" s="13">
        <v>23.82</v>
      </c>
      <c r="S11" s="13">
        <v>3.6800000000000015</v>
      </c>
      <c r="T11" s="7">
        <v>18.850000000000001</v>
      </c>
      <c r="U11" s="13">
        <v>0</v>
      </c>
      <c r="V11" s="13">
        <v>18.850000000000001</v>
      </c>
      <c r="W11" s="7">
        <v>4.9699999999999989</v>
      </c>
      <c r="X11" s="14">
        <v>0</v>
      </c>
      <c r="Y11" s="13">
        <v>4.9699999999999989</v>
      </c>
      <c r="Z11" s="6">
        <v>4.97</v>
      </c>
      <c r="AA11" s="7">
        <v>4.97</v>
      </c>
      <c r="AB11" s="10">
        <v>0</v>
      </c>
      <c r="AC11" s="13">
        <v>0</v>
      </c>
      <c r="AD11" s="13"/>
    </row>
    <row r="12" spans="1:30" ht="33.75">
      <c r="A12" s="204"/>
      <c r="B12" s="11" t="s">
        <v>31</v>
      </c>
      <c r="C12" s="145" t="s">
        <v>32</v>
      </c>
      <c r="D12" s="12" t="s">
        <v>33</v>
      </c>
      <c r="E12" s="12" t="s">
        <v>34</v>
      </c>
      <c r="F12" s="7">
        <v>14.500000000000004</v>
      </c>
      <c r="G12" s="13">
        <v>0</v>
      </c>
      <c r="H12" s="13">
        <v>12.420000000000002</v>
      </c>
      <c r="I12" s="13">
        <v>2.080000000000001</v>
      </c>
      <c r="J12" s="7">
        <v>-1.1999999999999993</v>
      </c>
      <c r="K12" s="13">
        <v>-1.1999999999999993</v>
      </c>
      <c r="L12" s="13"/>
      <c r="M12" s="7">
        <v>-1.1999999999999993</v>
      </c>
      <c r="N12" s="13">
        <v>-1.1999999999999993</v>
      </c>
      <c r="O12" s="10"/>
      <c r="P12" s="7">
        <v>15.700000000000003</v>
      </c>
      <c r="Q12" s="13">
        <v>0</v>
      </c>
      <c r="R12" s="13">
        <v>13.620000000000001</v>
      </c>
      <c r="S12" s="13">
        <v>2.080000000000001</v>
      </c>
      <c r="T12" s="7">
        <v>11.52</v>
      </c>
      <c r="U12" s="13">
        <v>0</v>
      </c>
      <c r="V12" s="13">
        <v>11.52</v>
      </c>
      <c r="W12" s="7">
        <v>2.1000000000000014</v>
      </c>
      <c r="X12" s="14">
        <v>0</v>
      </c>
      <c r="Y12" s="13">
        <v>2.1000000000000014</v>
      </c>
      <c r="Z12" s="6">
        <v>2.1</v>
      </c>
      <c r="AA12" s="7">
        <v>2.1</v>
      </c>
      <c r="AB12" s="10">
        <v>0</v>
      </c>
      <c r="AC12" s="13">
        <v>0</v>
      </c>
      <c r="AD12" s="13"/>
    </row>
    <row r="13" spans="1:30" ht="22.5">
      <c r="A13" s="204"/>
      <c r="B13" s="9" t="s">
        <v>35</v>
      </c>
      <c r="C13" s="9"/>
      <c r="D13" s="9"/>
      <c r="E13" s="9"/>
      <c r="F13" s="10">
        <v>10264.219999999999</v>
      </c>
      <c r="G13" s="10">
        <v>4971.08</v>
      </c>
      <c r="H13" s="10">
        <v>4255.6200000000008</v>
      </c>
      <c r="I13" s="10">
        <v>1037.5200000000002</v>
      </c>
      <c r="J13" s="10">
        <v>236.35000000000036</v>
      </c>
      <c r="K13" s="10">
        <v>236.35000000000036</v>
      </c>
      <c r="L13" s="10">
        <v>0</v>
      </c>
      <c r="M13" s="10">
        <v>236.35000000000036</v>
      </c>
      <c r="N13" s="10">
        <v>236.35000000000036</v>
      </c>
      <c r="O13" s="10">
        <v>0</v>
      </c>
      <c r="P13" s="10">
        <v>10027.869999999999</v>
      </c>
      <c r="Q13" s="10">
        <v>4971.08</v>
      </c>
      <c r="R13" s="10">
        <v>4019.27</v>
      </c>
      <c r="S13" s="10">
        <v>1037.5200000000002</v>
      </c>
      <c r="T13" s="10">
        <v>8057.17</v>
      </c>
      <c r="U13" s="10">
        <v>7923.47</v>
      </c>
      <c r="V13" s="10">
        <v>133.69999999999999</v>
      </c>
      <c r="W13" s="10">
        <v>933.17999999999972</v>
      </c>
      <c r="X13" s="10">
        <v>-2952.3900000000008</v>
      </c>
      <c r="Y13" s="10">
        <v>3885.57</v>
      </c>
      <c r="Z13" s="6">
        <v>933.18000000000006</v>
      </c>
      <c r="AA13" s="7">
        <v>933.55000000000007</v>
      </c>
      <c r="AB13" s="10">
        <v>-0.36999999999999922</v>
      </c>
      <c r="AC13" s="10">
        <v>0</v>
      </c>
      <c r="AD13" s="10"/>
    </row>
    <row r="14" spans="1:30" ht="22.5">
      <c r="A14" s="204"/>
      <c r="B14" s="16" t="s">
        <v>36</v>
      </c>
      <c r="C14" s="145" t="s">
        <v>32</v>
      </c>
      <c r="D14" s="12" t="s">
        <v>33</v>
      </c>
      <c r="E14" s="12" t="s">
        <v>34</v>
      </c>
      <c r="F14" s="7">
        <v>9756.5</v>
      </c>
      <c r="G14" s="13">
        <v>4624.7699999999995</v>
      </c>
      <c r="H14" s="13">
        <v>4094.2100000000005</v>
      </c>
      <c r="I14" s="13">
        <v>1037.5200000000002</v>
      </c>
      <c r="J14" s="7">
        <v>236.35000000000036</v>
      </c>
      <c r="K14" s="13">
        <v>236.35000000000036</v>
      </c>
      <c r="L14" s="13"/>
      <c r="M14" s="7">
        <v>236.35000000000036</v>
      </c>
      <c r="N14" s="13">
        <v>236.35000000000036</v>
      </c>
      <c r="O14" s="10"/>
      <c r="P14" s="7">
        <v>9520.15</v>
      </c>
      <c r="Q14" s="13">
        <v>4624.7699999999995</v>
      </c>
      <c r="R14" s="13">
        <v>3857.86</v>
      </c>
      <c r="S14" s="13">
        <v>1037.5200000000002</v>
      </c>
      <c r="T14" s="7">
        <v>7574.33</v>
      </c>
      <c r="U14" s="13">
        <v>7447.67</v>
      </c>
      <c r="V14" s="13">
        <v>126.66</v>
      </c>
      <c r="W14" s="7">
        <v>908.29999999999973</v>
      </c>
      <c r="X14" s="14">
        <v>-2822.9000000000005</v>
      </c>
      <c r="Y14" s="13">
        <v>3731.2000000000003</v>
      </c>
      <c r="Z14" s="6">
        <v>908.30000000000007</v>
      </c>
      <c r="AA14" s="7">
        <v>899.47</v>
      </c>
      <c r="AB14" s="10">
        <v>8.83</v>
      </c>
      <c r="AC14" s="13">
        <v>0</v>
      </c>
      <c r="AD14" s="13"/>
    </row>
    <row r="15" spans="1:30" ht="22.5">
      <c r="A15" s="204"/>
      <c r="B15" s="16" t="s">
        <v>37</v>
      </c>
      <c r="C15" s="145" t="s">
        <v>32</v>
      </c>
      <c r="D15" s="12" t="s">
        <v>33</v>
      </c>
      <c r="E15" s="12" t="s">
        <v>34</v>
      </c>
      <c r="F15" s="7">
        <v>507.71999999999997</v>
      </c>
      <c r="G15" s="13">
        <v>346.30999999999995</v>
      </c>
      <c r="H15" s="13">
        <v>161.41000000000003</v>
      </c>
      <c r="I15" s="13">
        <v>0</v>
      </c>
      <c r="J15" s="7">
        <v>0</v>
      </c>
      <c r="K15" s="13">
        <v>0</v>
      </c>
      <c r="L15" s="13"/>
      <c r="M15" s="7">
        <v>0</v>
      </c>
      <c r="N15" s="13">
        <v>0</v>
      </c>
      <c r="O15" s="10"/>
      <c r="P15" s="7">
        <v>507.71999999999997</v>
      </c>
      <c r="Q15" s="13">
        <v>346.30999999999995</v>
      </c>
      <c r="R15" s="13">
        <v>161.41000000000003</v>
      </c>
      <c r="S15" s="13">
        <v>0</v>
      </c>
      <c r="T15" s="7">
        <v>482.84000000000003</v>
      </c>
      <c r="U15" s="13">
        <v>475.8</v>
      </c>
      <c r="V15" s="13">
        <v>7.04</v>
      </c>
      <c r="W15" s="7">
        <v>24.879999999999967</v>
      </c>
      <c r="X15" s="14">
        <v>-129.49000000000007</v>
      </c>
      <c r="Y15" s="13">
        <v>154.37000000000003</v>
      </c>
      <c r="Z15" s="6">
        <v>24.88</v>
      </c>
      <c r="AA15" s="7">
        <v>34.08</v>
      </c>
      <c r="AB15" s="10">
        <v>-9.1999999999999993</v>
      </c>
      <c r="AC15" s="13">
        <v>0</v>
      </c>
      <c r="AD15" s="13"/>
    </row>
    <row r="16" spans="1:30" ht="22.5">
      <c r="A16" s="204"/>
      <c r="B16" s="9" t="s">
        <v>38</v>
      </c>
      <c r="C16" s="9"/>
      <c r="D16" s="9"/>
      <c r="E16" s="9"/>
      <c r="F16" s="10">
        <v>4465.7772168087704</v>
      </c>
      <c r="G16" s="10">
        <v>2706.65721680877</v>
      </c>
      <c r="H16" s="10">
        <v>1560.88</v>
      </c>
      <c r="I16" s="10">
        <v>198.24</v>
      </c>
      <c r="J16" s="10">
        <v>109.91999999999996</v>
      </c>
      <c r="K16" s="10">
        <v>109.91999999999996</v>
      </c>
      <c r="L16" s="10">
        <v>0</v>
      </c>
      <c r="M16" s="10">
        <v>109.91999999999996</v>
      </c>
      <c r="N16" s="10">
        <v>109.91999999999996</v>
      </c>
      <c r="O16" s="10">
        <v>0</v>
      </c>
      <c r="P16" s="10">
        <v>4355.8572168087703</v>
      </c>
      <c r="Q16" s="10">
        <v>2706.65721680877</v>
      </c>
      <c r="R16" s="10">
        <v>1450.96</v>
      </c>
      <c r="S16" s="10">
        <v>198.24</v>
      </c>
      <c r="T16" s="10">
        <v>3558.16</v>
      </c>
      <c r="U16" s="10">
        <v>3496.11</v>
      </c>
      <c r="V16" s="10">
        <v>62.050000000000004</v>
      </c>
      <c r="W16" s="10">
        <v>599.45721680876989</v>
      </c>
      <c r="X16" s="10">
        <v>-789.45278319123008</v>
      </c>
      <c r="Y16" s="10">
        <v>1388.9099999999999</v>
      </c>
      <c r="Z16" s="6">
        <v>599.46</v>
      </c>
      <c r="AA16" s="7">
        <v>523.71</v>
      </c>
      <c r="AB16" s="10">
        <v>75.75</v>
      </c>
      <c r="AC16" s="10">
        <v>0</v>
      </c>
      <c r="AD16" s="10"/>
    </row>
    <row r="17" spans="1:30" ht="22.5">
      <c r="A17" s="204"/>
      <c r="B17" s="16" t="s">
        <v>39</v>
      </c>
      <c r="C17" s="145" t="s">
        <v>32</v>
      </c>
      <c r="D17" s="12" t="s">
        <v>33</v>
      </c>
      <c r="E17" s="12" t="s">
        <v>34</v>
      </c>
      <c r="F17" s="7">
        <v>3758.6872168087702</v>
      </c>
      <c r="G17" s="13">
        <v>2203.44721680877</v>
      </c>
      <c r="H17" s="13">
        <v>1357</v>
      </c>
      <c r="I17" s="13">
        <v>198.24</v>
      </c>
      <c r="J17" s="7">
        <v>109.91999999999996</v>
      </c>
      <c r="K17" s="13">
        <v>109.91999999999996</v>
      </c>
      <c r="L17" s="13"/>
      <c r="M17" s="7">
        <v>109.91999999999996</v>
      </c>
      <c r="N17" s="13">
        <v>109.91999999999996</v>
      </c>
      <c r="O17" s="10"/>
      <c r="P17" s="7">
        <v>3648.7672168087702</v>
      </c>
      <c r="Q17" s="13">
        <v>2203.44721680877</v>
      </c>
      <c r="R17" s="13">
        <v>1247.08</v>
      </c>
      <c r="S17" s="13">
        <v>198.24</v>
      </c>
      <c r="T17" s="7">
        <v>2949.67</v>
      </c>
      <c r="U17" s="13">
        <v>2896.11</v>
      </c>
      <c r="V17" s="13">
        <v>53.56</v>
      </c>
      <c r="W17" s="7">
        <v>500.85721680876986</v>
      </c>
      <c r="X17" s="14">
        <v>-692.66278319123012</v>
      </c>
      <c r="Y17" s="13">
        <v>1193.52</v>
      </c>
      <c r="Z17" s="6">
        <v>500.85999999999996</v>
      </c>
      <c r="AA17" s="7">
        <v>453.71</v>
      </c>
      <c r="AB17" s="10">
        <v>47.15</v>
      </c>
      <c r="AC17" s="13">
        <v>0</v>
      </c>
      <c r="AD17" s="13"/>
    </row>
    <row r="18" spans="1:30" ht="22.5">
      <c r="A18" s="204"/>
      <c r="B18" s="16" t="s">
        <v>40</v>
      </c>
      <c r="C18" s="145" t="s">
        <v>32</v>
      </c>
      <c r="D18" s="12" t="s">
        <v>33</v>
      </c>
      <c r="E18" s="12" t="s">
        <v>34</v>
      </c>
      <c r="F18" s="7">
        <v>707.09</v>
      </c>
      <c r="G18" s="13">
        <v>503.21000000000004</v>
      </c>
      <c r="H18" s="13">
        <v>203.88</v>
      </c>
      <c r="I18" s="13">
        <v>0</v>
      </c>
      <c r="J18" s="7">
        <v>0</v>
      </c>
      <c r="K18" s="13">
        <v>0</v>
      </c>
      <c r="L18" s="13"/>
      <c r="M18" s="7">
        <v>0</v>
      </c>
      <c r="N18" s="13">
        <v>0</v>
      </c>
      <c r="O18" s="10"/>
      <c r="P18" s="7">
        <v>707.09</v>
      </c>
      <c r="Q18" s="13">
        <v>503.21000000000004</v>
      </c>
      <c r="R18" s="13">
        <v>203.88</v>
      </c>
      <c r="S18" s="13">
        <v>0</v>
      </c>
      <c r="T18" s="7">
        <v>608.49</v>
      </c>
      <c r="U18" s="13">
        <v>600</v>
      </c>
      <c r="V18" s="13">
        <v>8.49</v>
      </c>
      <c r="W18" s="7">
        <v>98.600000000000023</v>
      </c>
      <c r="X18" s="14">
        <v>-96.789999999999964</v>
      </c>
      <c r="Y18" s="13">
        <v>195.39</v>
      </c>
      <c r="Z18" s="6">
        <v>98.6</v>
      </c>
      <c r="AA18" s="7">
        <v>70</v>
      </c>
      <c r="AB18" s="10">
        <v>28.6</v>
      </c>
      <c r="AC18" s="13">
        <v>0</v>
      </c>
      <c r="AD18" s="13"/>
    </row>
    <row r="19" spans="1:30" ht="22.5">
      <c r="A19" s="204"/>
      <c r="B19" s="9" t="s">
        <v>41</v>
      </c>
      <c r="C19" s="9"/>
      <c r="D19" s="9"/>
      <c r="E19" s="9"/>
      <c r="F19" s="10">
        <v>6325.1600000000008</v>
      </c>
      <c r="G19" s="10">
        <v>3460.49</v>
      </c>
      <c r="H19" s="10">
        <v>2430.59</v>
      </c>
      <c r="I19" s="10">
        <v>434.08000000000004</v>
      </c>
      <c r="J19" s="10">
        <v>329.20000000000005</v>
      </c>
      <c r="K19" s="10">
        <v>329.20000000000005</v>
      </c>
      <c r="L19" s="10">
        <v>0</v>
      </c>
      <c r="M19" s="10">
        <v>329.20000000000005</v>
      </c>
      <c r="N19" s="10">
        <v>329.20000000000005</v>
      </c>
      <c r="O19" s="10">
        <v>0</v>
      </c>
      <c r="P19" s="10">
        <v>5995.96</v>
      </c>
      <c r="Q19" s="10">
        <v>3460.49</v>
      </c>
      <c r="R19" s="10">
        <v>2101.39</v>
      </c>
      <c r="S19" s="10">
        <v>434.08000000000004</v>
      </c>
      <c r="T19" s="10">
        <v>5152.9699999999993</v>
      </c>
      <c r="U19" s="10">
        <v>5054.0499999999993</v>
      </c>
      <c r="V19" s="10">
        <v>98.919999999999987</v>
      </c>
      <c r="W19" s="10">
        <v>408.91000000000042</v>
      </c>
      <c r="X19" s="10">
        <v>-1593.5599999999995</v>
      </c>
      <c r="Y19" s="10">
        <v>2002.47</v>
      </c>
      <c r="Z19" s="6">
        <v>408.91</v>
      </c>
      <c r="AA19" s="7">
        <v>394.62</v>
      </c>
      <c r="AB19" s="10">
        <v>14.29</v>
      </c>
      <c r="AC19" s="10">
        <v>0</v>
      </c>
      <c r="AD19" s="10"/>
    </row>
    <row r="20" spans="1:30" ht="22.5">
      <c r="A20" s="204"/>
      <c r="B20" s="16" t="s">
        <v>42</v>
      </c>
      <c r="C20" s="145" t="s">
        <v>32</v>
      </c>
      <c r="D20" s="12" t="s">
        <v>33</v>
      </c>
      <c r="E20" s="12" t="s">
        <v>34</v>
      </c>
      <c r="F20" s="7">
        <v>5753.4400000000005</v>
      </c>
      <c r="G20" s="13">
        <v>3062.4</v>
      </c>
      <c r="H20" s="13">
        <v>2256.96</v>
      </c>
      <c r="I20" s="13">
        <v>434.08000000000004</v>
      </c>
      <c r="J20" s="7">
        <v>329.20000000000005</v>
      </c>
      <c r="K20" s="13">
        <v>329.20000000000005</v>
      </c>
      <c r="L20" s="13"/>
      <c r="M20" s="7">
        <v>329.20000000000005</v>
      </c>
      <c r="N20" s="13">
        <v>329.20000000000005</v>
      </c>
      <c r="O20" s="10"/>
      <c r="P20" s="7">
        <v>5424.24</v>
      </c>
      <c r="Q20" s="13">
        <v>3062.4</v>
      </c>
      <c r="R20" s="13">
        <v>1927.76</v>
      </c>
      <c r="S20" s="13">
        <v>434.08000000000004</v>
      </c>
      <c r="T20" s="7">
        <v>4635.3899999999994</v>
      </c>
      <c r="U20" s="13">
        <v>4543.6499999999996</v>
      </c>
      <c r="V20" s="13">
        <v>91.74</v>
      </c>
      <c r="W20" s="7">
        <v>354.77000000000044</v>
      </c>
      <c r="X20" s="14">
        <v>-1481.2499999999995</v>
      </c>
      <c r="Y20" s="13">
        <v>1836.02</v>
      </c>
      <c r="Z20" s="6">
        <v>354.77000000000004</v>
      </c>
      <c r="AA20" s="7">
        <v>338.48</v>
      </c>
      <c r="AB20" s="10">
        <v>16.29</v>
      </c>
      <c r="AC20" s="13">
        <v>0</v>
      </c>
      <c r="AD20" s="13"/>
    </row>
    <row r="21" spans="1:30" ht="22.5">
      <c r="A21" s="204"/>
      <c r="B21" s="16" t="s">
        <v>43</v>
      </c>
      <c r="C21" s="145" t="s">
        <v>32</v>
      </c>
      <c r="D21" s="12" t="s">
        <v>33</v>
      </c>
      <c r="E21" s="12" t="s">
        <v>34</v>
      </c>
      <c r="F21" s="7">
        <v>571.71999999999991</v>
      </c>
      <c r="G21" s="13">
        <v>398.08999999999992</v>
      </c>
      <c r="H21" s="13">
        <v>173.63000000000002</v>
      </c>
      <c r="I21" s="13">
        <v>0</v>
      </c>
      <c r="J21" s="7">
        <v>0</v>
      </c>
      <c r="K21" s="13">
        <v>0</v>
      </c>
      <c r="L21" s="13"/>
      <c r="M21" s="7">
        <v>0</v>
      </c>
      <c r="N21" s="13">
        <v>0</v>
      </c>
      <c r="O21" s="10"/>
      <c r="P21" s="7">
        <v>571.71999999999991</v>
      </c>
      <c r="Q21" s="13">
        <v>398.08999999999992</v>
      </c>
      <c r="R21" s="13">
        <v>173.63000000000002</v>
      </c>
      <c r="S21" s="13">
        <v>0</v>
      </c>
      <c r="T21" s="7">
        <v>517.57999999999993</v>
      </c>
      <c r="U21" s="13">
        <v>510.4</v>
      </c>
      <c r="V21" s="13">
        <v>7.18</v>
      </c>
      <c r="W21" s="7">
        <v>54.139999999999958</v>
      </c>
      <c r="X21" s="14">
        <v>-112.31000000000006</v>
      </c>
      <c r="Y21" s="13">
        <v>166.45000000000002</v>
      </c>
      <c r="Z21" s="6">
        <v>54.14</v>
      </c>
      <c r="AA21" s="7">
        <v>56.14</v>
      </c>
      <c r="AB21" s="10">
        <v>-2</v>
      </c>
      <c r="AC21" s="13">
        <v>0</v>
      </c>
      <c r="AD21" s="13"/>
    </row>
    <row r="22" spans="1:30" ht="22.5">
      <c r="A22" s="204"/>
      <c r="B22" s="9" t="s">
        <v>44</v>
      </c>
      <c r="C22" s="9"/>
      <c r="D22" s="9"/>
      <c r="E22" s="9"/>
      <c r="F22" s="10">
        <v>8273.33</v>
      </c>
      <c r="G22" s="10">
        <v>4268.92</v>
      </c>
      <c r="H22" s="10">
        <v>3283.13</v>
      </c>
      <c r="I22" s="10">
        <v>721.28</v>
      </c>
      <c r="J22" s="10">
        <v>622.69999999999982</v>
      </c>
      <c r="K22" s="10">
        <v>622.69999999999982</v>
      </c>
      <c r="L22" s="10">
        <v>0</v>
      </c>
      <c r="M22" s="10">
        <v>622.69999999999982</v>
      </c>
      <c r="N22" s="10">
        <v>622.69999999999982</v>
      </c>
      <c r="O22" s="10">
        <v>0</v>
      </c>
      <c r="P22" s="10">
        <v>7650.6299999999992</v>
      </c>
      <c r="Q22" s="10">
        <v>4268.92</v>
      </c>
      <c r="R22" s="10">
        <v>2660.4300000000003</v>
      </c>
      <c r="S22" s="10">
        <v>721.28</v>
      </c>
      <c r="T22" s="10">
        <v>6569.9500000000007</v>
      </c>
      <c r="U22" s="10">
        <v>6436.02</v>
      </c>
      <c r="V22" s="10">
        <v>133.93</v>
      </c>
      <c r="W22" s="10">
        <v>359.4000000000002</v>
      </c>
      <c r="X22" s="10">
        <v>-2167.1000000000004</v>
      </c>
      <c r="Y22" s="10">
        <v>2526.5000000000005</v>
      </c>
      <c r="Z22" s="6">
        <v>359.4</v>
      </c>
      <c r="AA22" s="7">
        <v>294.02</v>
      </c>
      <c r="AB22" s="10">
        <v>65.38</v>
      </c>
      <c r="AC22" s="10">
        <v>0</v>
      </c>
      <c r="AD22" s="10"/>
    </row>
    <row r="23" spans="1:30" ht="22.5">
      <c r="A23" s="204"/>
      <c r="B23" s="16" t="s">
        <v>45</v>
      </c>
      <c r="C23" s="145" t="s">
        <v>32</v>
      </c>
      <c r="D23" s="12" t="s">
        <v>33</v>
      </c>
      <c r="E23" s="12" t="s">
        <v>34</v>
      </c>
      <c r="F23" s="7">
        <v>7592.4800000000005</v>
      </c>
      <c r="G23" s="13">
        <v>3784.86</v>
      </c>
      <c r="H23" s="13">
        <v>3086.34</v>
      </c>
      <c r="I23" s="13">
        <v>721.28</v>
      </c>
      <c r="J23" s="7">
        <v>622.69999999999982</v>
      </c>
      <c r="K23" s="13">
        <v>622.69999999999982</v>
      </c>
      <c r="L23" s="13"/>
      <c r="M23" s="7">
        <v>622.69999999999982</v>
      </c>
      <c r="N23" s="13">
        <v>622.69999999999982</v>
      </c>
      <c r="O23" s="10"/>
      <c r="P23" s="7">
        <v>6969.78</v>
      </c>
      <c r="Q23" s="13">
        <v>3784.86</v>
      </c>
      <c r="R23" s="13">
        <v>2463.6400000000003</v>
      </c>
      <c r="S23" s="13">
        <v>721.28</v>
      </c>
      <c r="T23" s="7">
        <v>5965.68</v>
      </c>
      <c r="U23" s="13">
        <v>5840.22</v>
      </c>
      <c r="V23" s="13">
        <v>125.46</v>
      </c>
      <c r="W23" s="7">
        <v>282.82000000000016</v>
      </c>
      <c r="X23" s="14">
        <v>-2055.36</v>
      </c>
      <c r="Y23" s="13">
        <v>2338.1800000000003</v>
      </c>
      <c r="Z23" s="6">
        <v>282.82</v>
      </c>
      <c r="AA23" s="7">
        <v>246.24</v>
      </c>
      <c r="AB23" s="10">
        <v>36.58</v>
      </c>
      <c r="AC23" s="13">
        <v>0</v>
      </c>
      <c r="AD23" s="13"/>
    </row>
    <row r="24" spans="1:30" ht="22.5">
      <c r="A24" s="204"/>
      <c r="B24" s="16" t="s">
        <v>46</v>
      </c>
      <c r="C24" s="145" t="s">
        <v>32</v>
      </c>
      <c r="D24" s="12" t="s">
        <v>33</v>
      </c>
      <c r="E24" s="12" t="s">
        <v>34</v>
      </c>
      <c r="F24" s="7">
        <v>680.84999999999991</v>
      </c>
      <c r="G24" s="13">
        <v>484.05999999999995</v>
      </c>
      <c r="H24" s="13">
        <v>196.79000000000002</v>
      </c>
      <c r="I24" s="13">
        <v>0</v>
      </c>
      <c r="J24" s="7">
        <v>0</v>
      </c>
      <c r="K24" s="13">
        <v>0</v>
      </c>
      <c r="L24" s="13"/>
      <c r="M24" s="7">
        <v>0</v>
      </c>
      <c r="N24" s="13">
        <v>0</v>
      </c>
      <c r="O24" s="10"/>
      <c r="P24" s="7">
        <v>680.84999999999991</v>
      </c>
      <c r="Q24" s="13">
        <v>484.05999999999995</v>
      </c>
      <c r="R24" s="13">
        <v>196.79000000000002</v>
      </c>
      <c r="S24" s="13">
        <v>0</v>
      </c>
      <c r="T24" s="7">
        <v>604.27</v>
      </c>
      <c r="U24" s="13">
        <v>595.79999999999995</v>
      </c>
      <c r="V24" s="13">
        <v>8.4700000000000006</v>
      </c>
      <c r="W24" s="7">
        <v>76.580000000000013</v>
      </c>
      <c r="X24" s="14">
        <v>-111.74000000000001</v>
      </c>
      <c r="Y24" s="13">
        <v>188.32000000000002</v>
      </c>
      <c r="Z24" s="6">
        <v>76.58</v>
      </c>
      <c r="AA24" s="7">
        <v>47.78</v>
      </c>
      <c r="AB24" s="10">
        <v>28.8</v>
      </c>
      <c r="AC24" s="13">
        <v>0</v>
      </c>
      <c r="AD24" s="13"/>
    </row>
    <row r="25" spans="1:30" ht="22.5">
      <c r="A25" s="204"/>
      <c r="B25" s="9" t="s">
        <v>47</v>
      </c>
      <c r="C25" s="9"/>
      <c r="D25" s="9"/>
      <c r="E25" s="9"/>
      <c r="F25" s="10">
        <v>7766.62</v>
      </c>
      <c r="G25" s="10">
        <v>4045.73</v>
      </c>
      <c r="H25" s="10">
        <v>3064.6099999999997</v>
      </c>
      <c r="I25" s="10">
        <v>656.28000000000009</v>
      </c>
      <c r="J25" s="10">
        <v>945.27999999999975</v>
      </c>
      <c r="K25" s="10">
        <v>945.27999999999975</v>
      </c>
      <c r="L25" s="10">
        <v>0</v>
      </c>
      <c r="M25" s="10">
        <v>802.86999999999932</v>
      </c>
      <c r="N25" s="10">
        <v>802.87</v>
      </c>
      <c r="O25" s="10"/>
      <c r="P25" s="10">
        <v>6963.75</v>
      </c>
      <c r="Q25" s="10">
        <v>4045.73</v>
      </c>
      <c r="R25" s="10">
        <v>2261.7399999999998</v>
      </c>
      <c r="S25" s="10">
        <v>656.28000000000009</v>
      </c>
      <c r="T25" s="10">
        <v>6307.47</v>
      </c>
      <c r="U25" s="10">
        <v>3557.87</v>
      </c>
      <c r="V25" s="10">
        <v>2749.6</v>
      </c>
      <c r="W25" s="10">
        <v>0</v>
      </c>
      <c r="X25" s="10">
        <v>487.85999999999996</v>
      </c>
      <c r="Y25" s="10">
        <v>-487.86</v>
      </c>
      <c r="Z25" s="6">
        <v>0</v>
      </c>
      <c r="AA25" s="7">
        <v>-67.669999999999987</v>
      </c>
      <c r="AB25" s="10">
        <v>67.67</v>
      </c>
      <c r="AC25" s="10">
        <v>142.41000000000042</v>
      </c>
      <c r="AD25" s="10"/>
    </row>
    <row r="26" spans="1:30" ht="22.5">
      <c r="A26" s="204"/>
      <c r="B26" s="16" t="s">
        <v>48</v>
      </c>
      <c r="C26" s="145" t="s">
        <v>32</v>
      </c>
      <c r="D26" s="12" t="s">
        <v>33</v>
      </c>
      <c r="E26" s="12" t="s">
        <v>34</v>
      </c>
      <c r="F26" s="7">
        <v>7158.61</v>
      </c>
      <c r="G26" s="13">
        <v>3603.69</v>
      </c>
      <c r="H26" s="13">
        <v>2898.6399999999994</v>
      </c>
      <c r="I26" s="13">
        <v>656.28000000000009</v>
      </c>
      <c r="J26" s="7">
        <v>945.27999999999975</v>
      </c>
      <c r="K26" s="13">
        <v>945.27999999999975</v>
      </c>
      <c r="L26" s="13"/>
      <c r="M26" s="7">
        <v>802.86999999999932</v>
      </c>
      <c r="N26" s="13">
        <v>802.87</v>
      </c>
      <c r="O26" s="10"/>
      <c r="P26" s="7">
        <v>6355.74</v>
      </c>
      <c r="Q26" s="13">
        <v>3603.69</v>
      </c>
      <c r="R26" s="13">
        <v>2095.77</v>
      </c>
      <c r="S26" s="13">
        <v>656.28000000000009</v>
      </c>
      <c r="T26" s="7">
        <v>5771.1100000000006</v>
      </c>
      <c r="U26" s="13">
        <v>3179.67</v>
      </c>
      <c r="V26" s="13">
        <v>2591.44</v>
      </c>
      <c r="W26" s="7">
        <v>-71.650000000000091</v>
      </c>
      <c r="X26" s="14">
        <v>424.02</v>
      </c>
      <c r="Y26" s="13">
        <v>-495.67000000000007</v>
      </c>
      <c r="Z26" s="6">
        <v>-71.649999999999991</v>
      </c>
      <c r="AA26" s="7">
        <v>-107.32</v>
      </c>
      <c r="AB26" s="10">
        <v>35.67</v>
      </c>
      <c r="AC26" s="13">
        <v>142.41000000000042</v>
      </c>
      <c r="AD26" s="13"/>
    </row>
    <row r="27" spans="1:30" ht="33.75">
      <c r="A27" s="204"/>
      <c r="B27" s="16" t="s">
        <v>49</v>
      </c>
      <c r="C27" s="145" t="s">
        <v>32</v>
      </c>
      <c r="D27" s="12" t="s">
        <v>33</v>
      </c>
      <c r="E27" s="12" t="s">
        <v>34</v>
      </c>
      <c r="F27" s="7">
        <v>608.01</v>
      </c>
      <c r="G27" s="13">
        <v>442.03999999999996</v>
      </c>
      <c r="H27" s="13">
        <v>165.97000000000003</v>
      </c>
      <c r="I27" s="13">
        <v>0</v>
      </c>
      <c r="J27" s="7">
        <v>0</v>
      </c>
      <c r="K27" s="13">
        <v>0</v>
      </c>
      <c r="L27" s="13"/>
      <c r="M27" s="7">
        <v>0</v>
      </c>
      <c r="N27" s="13">
        <v>0</v>
      </c>
      <c r="O27" s="10"/>
      <c r="P27" s="7">
        <v>608.01</v>
      </c>
      <c r="Q27" s="13">
        <v>442.03999999999996</v>
      </c>
      <c r="R27" s="13">
        <v>165.97000000000003</v>
      </c>
      <c r="S27" s="13">
        <v>0</v>
      </c>
      <c r="T27" s="7">
        <v>536.36</v>
      </c>
      <c r="U27" s="13">
        <v>378.2</v>
      </c>
      <c r="V27" s="13">
        <v>158.16</v>
      </c>
      <c r="W27" s="7">
        <v>71.650000000000006</v>
      </c>
      <c r="X27" s="14">
        <v>63.839999999999975</v>
      </c>
      <c r="Y27" s="13">
        <v>7.8100000000000307</v>
      </c>
      <c r="Z27" s="6">
        <v>71.650000000000006</v>
      </c>
      <c r="AA27" s="7">
        <v>39.65</v>
      </c>
      <c r="AB27" s="10">
        <v>32</v>
      </c>
      <c r="AC27" s="13">
        <v>0</v>
      </c>
      <c r="AD27" s="13"/>
    </row>
    <row r="28" spans="1:30" ht="22.5">
      <c r="A28" s="204"/>
      <c r="B28" s="9" t="s">
        <v>50</v>
      </c>
      <c r="C28" s="9"/>
      <c r="D28" s="9"/>
      <c r="E28" s="9"/>
      <c r="F28" s="10">
        <v>7224.1100000000006</v>
      </c>
      <c r="G28" s="10">
        <v>3922.5099999999998</v>
      </c>
      <c r="H28" s="10">
        <v>2803.84</v>
      </c>
      <c r="I28" s="10">
        <v>497.7600000000001</v>
      </c>
      <c r="J28" s="10">
        <v>510.65000000000009</v>
      </c>
      <c r="K28" s="10">
        <v>510.65000000000009</v>
      </c>
      <c r="L28" s="10">
        <v>0</v>
      </c>
      <c r="M28" s="10">
        <v>510.65000000000009</v>
      </c>
      <c r="N28" s="10">
        <v>510.65000000000009</v>
      </c>
      <c r="O28" s="10">
        <v>0</v>
      </c>
      <c r="P28" s="10">
        <v>6713.46</v>
      </c>
      <c r="Q28" s="10">
        <v>3922.5099999999998</v>
      </c>
      <c r="R28" s="10">
        <v>2293.19</v>
      </c>
      <c r="S28" s="10">
        <v>497.7600000000001</v>
      </c>
      <c r="T28" s="10">
        <v>6032.54</v>
      </c>
      <c r="U28" s="10">
        <v>3480.95</v>
      </c>
      <c r="V28" s="10">
        <v>2551.5899999999997</v>
      </c>
      <c r="W28" s="10">
        <v>183.16000000000042</v>
      </c>
      <c r="X28" s="10">
        <v>441.56000000000006</v>
      </c>
      <c r="Y28" s="10">
        <v>-258.39999999999964</v>
      </c>
      <c r="Z28" s="6">
        <v>183.16</v>
      </c>
      <c r="AA28" s="7">
        <v>244.35</v>
      </c>
      <c r="AB28" s="10">
        <v>-61.19</v>
      </c>
      <c r="AC28" s="10">
        <v>0</v>
      </c>
      <c r="AD28" s="10"/>
    </row>
    <row r="29" spans="1:30" ht="22.5">
      <c r="A29" s="204"/>
      <c r="B29" s="16" t="s">
        <v>51</v>
      </c>
      <c r="C29" s="145" t="s">
        <v>52</v>
      </c>
      <c r="D29" s="12" t="s">
        <v>53</v>
      </c>
      <c r="E29" s="12" t="s">
        <v>54</v>
      </c>
      <c r="F29" s="7">
        <v>6249.9800000000005</v>
      </c>
      <c r="G29" s="13">
        <v>3258.06</v>
      </c>
      <c r="H29" s="13">
        <v>2494.1600000000003</v>
      </c>
      <c r="I29" s="13">
        <v>497.7600000000001</v>
      </c>
      <c r="J29" s="7">
        <v>510.65000000000009</v>
      </c>
      <c r="K29" s="13">
        <v>510.65000000000009</v>
      </c>
      <c r="L29" s="13"/>
      <c r="M29" s="7">
        <v>510.65000000000009</v>
      </c>
      <c r="N29" s="13">
        <v>510.65000000000009</v>
      </c>
      <c r="O29" s="10"/>
      <c r="P29" s="7">
        <v>5739.33</v>
      </c>
      <c r="Q29" s="13">
        <v>3258.06</v>
      </c>
      <c r="R29" s="13">
        <v>1983.5100000000002</v>
      </c>
      <c r="S29" s="13">
        <v>497.7600000000001</v>
      </c>
      <c r="T29" s="7">
        <v>5093.1499999999996</v>
      </c>
      <c r="U29" s="13">
        <v>2836.95</v>
      </c>
      <c r="V29" s="13">
        <v>2256.1999999999998</v>
      </c>
      <c r="W29" s="7">
        <v>148.42000000000053</v>
      </c>
      <c r="X29" s="14">
        <v>421.11000000000013</v>
      </c>
      <c r="Y29" s="13">
        <v>-272.6899999999996</v>
      </c>
      <c r="Z29" s="6">
        <v>148.41999999999999</v>
      </c>
      <c r="AA29" s="7">
        <v>170.41</v>
      </c>
      <c r="AB29" s="10">
        <v>-21.99</v>
      </c>
      <c r="AC29" s="13">
        <v>0</v>
      </c>
      <c r="AD29" s="13"/>
    </row>
    <row r="30" spans="1:30" ht="33.75">
      <c r="A30" s="204"/>
      <c r="B30" s="16" t="s">
        <v>55</v>
      </c>
      <c r="C30" s="145" t="s">
        <v>56</v>
      </c>
      <c r="D30" s="12" t="s">
        <v>57</v>
      </c>
      <c r="E30" s="12" t="s">
        <v>58</v>
      </c>
      <c r="F30" s="7">
        <v>974.12999999999988</v>
      </c>
      <c r="G30" s="13">
        <v>664.44999999999993</v>
      </c>
      <c r="H30" s="13">
        <v>309.67999999999995</v>
      </c>
      <c r="I30" s="13">
        <v>0</v>
      </c>
      <c r="J30" s="7">
        <v>0</v>
      </c>
      <c r="K30" s="13">
        <v>0</v>
      </c>
      <c r="L30" s="13"/>
      <c r="M30" s="7">
        <v>0</v>
      </c>
      <c r="N30" s="13">
        <v>0</v>
      </c>
      <c r="O30" s="10"/>
      <c r="P30" s="7">
        <v>974.12999999999988</v>
      </c>
      <c r="Q30" s="13">
        <v>664.44999999999993</v>
      </c>
      <c r="R30" s="13">
        <v>309.67999999999995</v>
      </c>
      <c r="S30" s="13">
        <v>0</v>
      </c>
      <c r="T30" s="7">
        <v>939.39</v>
      </c>
      <c r="U30" s="13">
        <v>644</v>
      </c>
      <c r="V30" s="13">
        <v>295.39</v>
      </c>
      <c r="W30" s="7">
        <v>34.739999999999895</v>
      </c>
      <c r="X30" s="14">
        <v>20.449999999999932</v>
      </c>
      <c r="Y30" s="13">
        <v>14.289999999999964</v>
      </c>
      <c r="Z30" s="6">
        <v>34.739999999999995</v>
      </c>
      <c r="AA30" s="7">
        <v>73.94</v>
      </c>
      <c r="AB30" s="10">
        <v>-39.200000000000003</v>
      </c>
      <c r="AC30" s="13">
        <v>0</v>
      </c>
      <c r="AD30" s="13"/>
    </row>
    <row r="31" spans="1:30" ht="22.5">
      <c r="A31" s="204"/>
      <c r="B31" s="9" t="s">
        <v>59</v>
      </c>
      <c r="C31" s="9"/>
      <c r="D31" s="9"/>
      <c r="E31" s="9"/>
      <c r="F31" s="10">
        <v>4608.43</v>
      </c>
      <c r="G31" s="10">
        <v>2409.6800000000003</v>
      </c>
      <c r="H31" s="10">
        <v>1813.7099999999998</v>
      </c>
      <c r="I31" s="10">
        <v>385.04000000000019</v>
      </c>
      <c r="J31" s="10">
        <v>101.79999999999995</v>
      </c>
      <c r="K31" s="10">
        <v>101.79999999999995</v>
      </c>
      <c r="L31" s="10">
        <v>0</v>
      </c>
      <c r="M31" s="10">
        <v>101.79999999999995</v>
      </c>
      <c r="N31" s="10">
        <v>101.79999999999995</v>
      </c>
      <c r="O31" s="10">
        <v>0</v>
      </c>
      <c r="P31" s="10">
        <v>4506.63</v>
      </c>
      <c r="Q31" s="10">
        <v>2409.6800000000003</v>
      </c>
      <c r="R31" s="10">
        <v>1711.9099999999999</v>
      </c>
      <c r="S31" s="10">
        <v>385.04000000000019</v>
      </c>
      <c r="T31" s="10">
        <v>3548.04</v>
      </c>
      <c r="U31" s="10">
        <v>1972.67</v>
      </c>
      <c r="V31" s="10">
        <v>1575.37</v>
      </c>
      <c r="W31" s="10">
        <v>573.5500000000003</v>
      </c>
      <c r="X31" s="10">
        <v>437.01000000000028</v>
      </c>
      <c r="Y31" s="10">
        <v>136.54000000000002</v>
      </c>
      <c r="Z31" s="6">
        <v>573.54999999999995</v>
      </c>
      <c r="AA31" s="7">
        <v>520.28</v>
      </c>
      <c r="AB31" s="10">
        <v>53.27</v>
      </c>
      <c r="AC31" s="10">
        <v>0</v>
      </c>
      <c r="AD31" s="10"/>
    </row>
    <row r="32" spans="1:30" ht="22.5">
      <c r="A32" s="204"/>
      <c r="B32" s="16" t="s">
        <v>60</v>
      </c>
      <c r="C32" s="145" t="s">
        <v>61</v>
      </c>
      <c r="D32" s="12" t="s">
        <v>62</v>
      </c>
      <c r="E32" s="12" t="s">
        <v>63</v>
      </c>
      <c r="F32" s="7">
        <v>4240.67</v>
      </c>
      <c r="G32" s="13">
        <v>2154.7200000000003</v>
      </c>
      <c r="H32" s="13">
        <v>1700.9099999999999</v>
      </c>
      <c r="I32" s="13">
        <v>385.04000000000019</v>
      </c>
      <c r="J32" s="7">
        <v>101.79999999999995</v>
      </c>
      <c r="K32" s="13">
        <v>101.79999999999995</v>
      </c>
      <c r="L32" s="13"/>
      <c r="M32" s="7">
        <v>101.79999999999995</v>
      </c>
      <c r="N32" s="13">
        <v>101.79999999999995</v>
      </c>
      <c r="O32" s="10"/>
      <c r="P32" s="7">
        <v>4138.87</v>
      </c>
      <c r="Q32" s="13">
        <v>2154.7200000000003</v>
      </c>
      <c r="R32" s="13">
        <v>1599.11</v>
      </c>
      <c r="S32" s="13">
        <v>385.04000000000019</v>
      </c>
      <c r="T32" s="7">
        <v>3224.87</v>
      </c>
      <c r="U32" s="13">
        <v>1754.27</v>
      </c>
      <c r="V32" s="13">
        <v>1470.6</v>
      </c>
      <c r="W32" s="7">
        <v>528.96000000000026</v>
      </c>
      <c r="X32" s="14">
        <v>400.45000000000027</v>
      </c>
      <c r="Y32" s="13">
        <v>128.51</v>
      </c>
      <c r="Z32" s="6">
        <v>528.96</v>
      </c>
      <c r="AA32" s="7">
        <v>487.69</v>
      </c>
      <c r="AB32" s="10">
        <v>41.27</v>
      </c>
      <c r="AC32" s="13">
        <v>0</v>
      </c>
      <c r="AD32" s="13"/>
    </row>
    <row r="33" spans="1:30" ht="33.75">
      <c r="A33" s="204"/>
      <c r="B33" s="16" t="s">
        <v>64</v>
      </c>
      <c r="C33" s="145" t="s">
        <v>32</v>
      </c>
      <c r="D33" s="12" t="s">
        <v>33</v>
      </c>
      <c r="E33" s="12" t="s">
        <v>34</v>
      </c>
      <c r="F33" s="7">
        <v>367.76</v>
      </c>
      <c r="G33" s="13">
        <v>254.96</v>
      </c>
      <c r="H33" s="13">
        <v>112.80000000000001</v>
      </c>
      <c r="I33" s="13">
        <v>0</v>
      </c>
      <c r="J33" s="7">
        <v>0</v>
      </c>
      <c r="K33" s="13">
        <v>0</v>
      </c>
      <c r="L33" s="13"/>
      <c r="M33" s="7">
        <v>0</v>
      </c>
      <c r="N33" s="13">
        <v>0</v>
      </c>
      <c r="O33" s="10"/>
      <c r="P33" s="7">
        <v>367.76</v>
      </c>
      <c r="Q33" s="13">
        <v>254.96</v>
      </c>
      <c r="R33" s="13">
        <v>112.80000000000001</v>
      </c>
      <c r="S33" s="13">
        <v>0</v>
      </c>
      <c r="T33" s="7">
        <v>323.17</v>
      </c>
      <c r="U33" s="13">
        <v>218.4</v>
      </c>
      <c r="V33" s="13">
        <v>104.77</v>
      </c>
      <c r="W33" s="7">
        <v>44.590000000000018</v>
      </c>
      <c r="X33" s="14">
        <v>36.56</v>
      </c>
      <c r="Y33" s="13">
        <v>8.0300000000000153</v>
      </c>
      <c r="Z33" s="6">
        <v>44.59</v>
      </c>
      <c r="AA33" s="7">
        <v>32.590000000000003</v>
      </c>
      <c r="AB33" s="10">
        <v>12</v>
      </c>
      <c r="AC33" s="13">
        <v>0</v>
      </c>
      <c r="AD33" s="13"/>
    </row>
    <row r="34" spans="1:30" ht="22.5">
      <c r="A34" s="204"/>
      <c r="B34" s="9" t="s">
        <v>65</v>
      </c>
      <c r="C34" s="9"/>
      <c r="D34" s="9"/>
      <c r="E34" s="9"/>
      <c r="F34" s="10">
        <v>12880.31</v>
      </c>
      <c r="G34" s="10">
        <v>6000.3700000000008</v>
      </c>
      <c r="H34" s="10">
        <v>5476.6599999999989</v>
      </c>
      <c r="I34" s="10">
        <v>1403.2800000000002</v>
      </c>
      <c r="J34" s="10">
        <v>1626.89</v>
      </c>
      <c r="K34" s="10">
        <v>1626.89</v>
      </c>
      <c r="L34" s="10">
        <v>0</v>
      </c>
      <c r="M34" s="10">
        <v>1536.8499999999992</v>
      </c>
      <c r="N34" s="10">
        <v>1536.8499999999992</v>
      </c>
      <c r="O34" s="10"/>
      <c r="P34" s="10">
        <v>11343.46</v>
      </c>
      <c r="Q34" s="10">
        <v>6000.3700000000008</v>
      </c>
      <c r="R34" s="10">
        <v>3939.8099999999995</v>
      </c>
      <c r="S34" s="10">
        <v>1403.2800000000002</v>
      </c>
      <c r="T34" s="10">
        <v>9940.18</v>
      </c>
      <c r="U34" s="10">
        <v>5193.96</v>
      </c>
      <c r="V34" s="10">
        <v>4746.22</v>
      </c>
      <c r="W34" s="10">
        <v>5.6843418860808015E-14</v>
      </c>
      <c r="X34" s="10">
        <v>806.41000000000054</v>
      </c>
      <c r="Y34" s="10">
        <v>-806.41000000000054</v>
      </c>
      <c r="Z34" s="6">
        <v>0</v>
      </c>
      <c r="AA34" s="7">
        <v>38.44</v>
      </c>
      <c r="AB34" s="10">
        <v>-38.44</v>
      </c>
      <c r="AC34" s="10">
        <v>90.040000000000873</v>
      </c>
      <c r="AD34" s="10"/>
    </row>
    <row r="35" spans="1:30" ht="22.5">
      <c r="A35" s="204"/>
      <c r="B35" s="16" t="s">
        <v>66</v>
      </c>
      <c r="C35" s="145" t="s">
        <v>32</v>
      </c>
      <c r="D35" s="12" t="s">
        <v>33</v>
      </c>
      <c r="E35" s="12" t="s">
        <v>34</v>
      </c>
      <c r="F35" s="7">
        <v>12344.43</v>
      </c>
      <c r="G35" s="13">
        <v>5648.2800000000007</v>
      </c>
      <c r="H35" s="13">
        <v>5292.869999999999</v>
      </c>
      <c r="I35" s="13">
        <v>1403.2800000000002</v>
      </c>
      <c r="J35" s="7">
        <v>1626.89</v>
      </c>
      <c r="K35" s="13">
        <v>1626.89</v>
      </c>
      <c r="L35" s="13"/>
      <c r="M35" s="7">
        <v>1536.8499999999992</v>
      </c>
      <c r="N35" s="13">
        <v>1536.8499999999992</v>
      </c>
      <c r="O35" s="10"/>
      <c r="P35" s="7">
        <v>10807.58</v>
      </c>
      <c r="Q35" s="13">
        <v>5648.2800000000007</v>
      </c>
      <c r="R35" s="13">
        <v>3756.0199999999995</v>
      </c>
      <c r="S35" s="13">
        <v>1403.2800000000002</v>
      </c>
      <c r="T35" s="7">
        <v>9438.130000000001</v>
      </c>
      <c r="U35" s="13">
        <v>4869.96</v>
      </c>
      <c r="V35" s="13">
        <v>4568.17</v>
      </c>
      <c r="W35" s="7">
        <v>-33.829999999999927</v>
      </c>
      <c r="X35" s="14">
        <v>778.32000000000062</v>
      </c>
      <c r="Y35" s="13">
        <v>-812.15000000000055</v>
      </c>
      <c r="Z35" s="6">
        <v>-33.83</v>
      </c>
      <c r="AA35" s="7">
        <v>4.6100000000000003</v>
      </c>
      <c r="AB35" s="10">
        <v>-38.44</v>
      </c>
      <c r="AC35" s="13">
        <v>90.040000000000873</v>
      </c>
      <c r="AD35" s="13"/>
    </row>
    <row r="36" spans="1:30" ht="22.5">
      <c r="A36" s="204"/>
      <c r="B36" s="16" t="s">
        <v>67</v>
      </c>
      <c r="C36" s="145" t="s">
        <v>32</v>
      </c>
      <c r="D36" s="12" t="s">
        <v>33</v>
      </c>
      <c r="E36" s="12" t="s">
        <v>34</v>
      </c>
      <c r="F36" s="7">
        <v>535.88</v>
      </c>
      <c r="G36" s="13">
        <v>352.09</v>
      </c>
      <c r="H36" s="13">
        <v>183.79000000000002</v>
      </c>
      <c r="I36" s="13">
        <v>0</v>
      </c>
      <c r="J36" s="7">
        <v>0</v>
      </c>
      <c r="K36" s="13">
        <v>0</v>
      </c>
      <c r="L36" s="13"/>
      <c r="M36" s="7">
        <v>0</v>
      </c>
      <c r="N36" s="13">
        <v>0</v>
      </c>
      <c r="O36" s="10"/>
      <c r="P36" s="7">
        <v>535.88</v>
      </c>
      <c r="Q36" s="13">
        <v>352.09</v>
      </c>
      <c r="R36" s="13">
        <v>183.79000000000002</v>
      </c>
      <c r="S36" s="13">
        <v>0</v>
      </c>
      <c r="T36" s="7">
        <v>502.05</v>
      </c>
      <c r="U36" s="13">
        <v>324</v>
      </c>
      <c r="V36" s="13">
        <v>178.05</v>
      </c>
      <c r="W36" s="7">
        <v>33.829999999999984</v>
      </c>
      <c r="X36" s="14">
        <v>28.089999999999975</v>
      </c>
      <c r="Y36" s="13">
        <v>5.7400000000000091</v>
      </c>
      <c r="Z36" s="6">
        <v>33.83</v>
      </c>
      <c r="AA36" s="7">
        <v>33.83</v>
      </c>
      <c r="AB36" s="10">
        <v>0</v>
      </c>
      <c r="AC36" s="13">
        <v>0</v>
      </c>
      <c r="AD36" s="13"/>
    </row>
    <row r="37" spans="1:30" ht="22.5">
      <c r="A37" s="204"/>
      <c r="B37" s="9" t="s">
        <v>68</v>
      </c>
      <c r="C37" s="9"/>
      <c r="D37" s="9"/>
      <c r="E37" s="9"/>
      <c r="F37" s="10">
        <v>7861.8099999999995</v>
      </c>
      <c r="G37" s="10">
        <v>4177.0999999999995</v>
      </c>
      <c r="H37" s="10">
        <v>3090.2300000000005</v>
      </c>
      <c r="I37" s="10">
        <v>594.48</v>
      </c>
      <c r="J37" s="10">
        <v>430.69999999999982</v>
      </c>
      <c r="K37" s="10">
        <v>430.69999999999982</v>
      </c>
      <c r="L37" s="10">
        <v>0</v>
      </c>
      <c r="M37" s="10">
        <v>430.69999999999982</v>
      </c>
      <c r="N37" s="10">
        <v>430.69999999999982</v>
      </c>
      <c r="O37" s="10">
        <v>0</v>
      </c>
      <c r="P37" s="10">
        <v>7431.1100000000006</v>
      </c>
      <c r="Q37" s="10">
        <v>4177.0999999999995</v>
      </c>
      <c r="R37" s="10">
        <v>2659.5300000000007</v>
      </c>
      <c r="S37" s="10">
        <v>594.48</v>
      </c>
      <c r="T37" s="10">
        <v>6347.6200000000008</v>
      </c>
      <c r="U37" s="10">
        <v>3568.77</v>
      </c>
      <c r="V37" s="10">
        <v>2778.8500000000004</v>
      </c>
      <c r="W37" s="10">
        <v>489.00999999999976</v>
      </c>
      <c r="X37" s="10">
        <v>608.32999999999947</v>
      </c>
      <c r="Y37" s="10">
        <v>-119.31999999999977</v>
      </c>
      <c r="Z37" s="6">
        <v>489.01000000000005</v>
      </c>
      <c r="AA37" s="7">
        <v>471.22</v>
      </c>
      <c r="AB37" s="10">
        <v>17.79</v>
      </c>
      <c r="AC37" s="10">
        <v>0</v>
      </c>
      <c r="AD37" s="10"/>
    </row>
    <row r="38" spans="1:30" ht="22.5">
      <c r="A38" s="204"/>
      <c r="B38" s="16" t="s">
        <v>69</v>
      </c>
      <c r="C38" s="145" t="s">
        <v>32</v>
      </c>
      <c r="D38" s="12" t="s">
        <v>33</v>
      </c>
      <c r="E38" s="12" t="s">
        <v>34</v>
      </c>
      <c r="F38" s="7">
        <v>7366.5599999999995</v>
      </c>
      <c r="G38" s="13">
        <v>3832.6099999999997</v>
      </c>
      <c r="H38" s="13">
        <v>2939.4700000000003</v>
      </c>
      <c r="I38" s="13">
        <v>594.48</v>
      </c>
      <c r="J38" s="7">
        <v>430.69999999999982</v>
      </c>
      <c r="K38" s="13">
        <v>430.69999999999982</v>
      </c>
      <c r="L38" s="13"/>
      <c r="M38" s="7">
        <v>430.69999999999982</v>
      </c>
      <c r="N38" s="13">
        <v>430.69999999999982</v>
      </c>
      <c r="O38" s="10"/>
      <c r="P38" s="7">
        <v>6935.8600000000006</v>
      </c>
      <c r="Q38" s="13">
        <v>3832.6099999999997</v>
      </c>
      <c r="R38" s="13">
        <v>2508.7700000000004</v>
      </c>
      <c r="S38" s="13">
        <v>594.48</v>
      </c>
      <c r="T38" s="7">
        <v>5907.1200000000008</v>
      </c>
      <c r="U38" s="13">
        <v>3267.57</v>
      </c>
      <c r="V38" s="13">
        <v>2639.55</v>
      </c>
      <c r="W38" s="7">
        <v>434.25999999999976</v>
      </c>
      <c r="X38" s="14">
        <v>565.03999999999951</v>
      </c>
      <c r="Y38" s="13">
        <v>-130.77999999999975</v>
      </c>
      <c r="Z38" s="6">
        <v>434.26</v>
      </c>
      <c r="AA38" s="7">
        <v>425.67</v>
      </c>
      <c r="AB38" s="10">
        <v>8.59</v>
      </c>
      <c r="AC38" s="13">
        <v>0</v>
      </c>
      <c r="AD38" s="13"/>
    </row>
    <row r="39" spans="1:30" ht="22.5">
      <c r="A39" s="204"/>
      <c r="B39" s="16" t="s">
        <v>70</v>
      </c>
      <c r="C39" s="145" t="s">
        <v>32</v>
      </c>
      <c r="D39" s="12" t="s">
        <v>33</v>
      </c>
      <c r="E39" s="12" t="s">
        <v>34</v>
      </c>
      <c r="F39" s="7">
        <v>495.25</v>
      </c>
      <c r="G39" s="13">
        <v>344.49</v>
      </c>
      <c r="H39" s="13">
        <v>150.76</v>
      </c>
      <c r="I39" s="13">
        <v>0</v>
      </c>
      <c r="J39" s="7">
        <v>0</v>
      </c>
      <c r="K39" s="13">
        <v>0</v>
      </c>
      <c r="L39" s="13"/>
      <c r="M39" s="7">
        <v>0</v>
      </c>
      <c r="N39" s="13">
        <v>0</v>
      </c>
      <c r="O39" s="10"/>
      <c r="P39" s="7">
        <v>495.25</v>
      </c>
      <c r="Q39" s="13">
        <v>344.49</v>
      </c>
      <c r="R39" s="13">
        <v>150.76</v>
      </c>
      <c r="S39" s="13">
        <v>0</v>
      </c>
      <c r="T39" s="7">
        <v>440.5</v>
      </c>
      <c r="U39" s="13">
        <v>301.2</v>
      </c>
      <c r="V39" s="13">
        <v>139.30000000000001</v>
      </c>
      <c r="W39" s="7">
        <v>54.75</v>
      </c>
      <c r="X39" s="14">
        <v>43.29000000000002</v>
      </c>
      <c r="Y39" s="13">
        <v>11.45999999999998</v>
      </c>
      <c r="Z39" s="6">
        <v>54.75</v>
      </c>
      <c r="AA39" s="7">
        <v>45.55</v>
      </c>
      <c r="AB39" s="10">
        <v>9.1999999999999993</v>
      </c>
      <c r="AC39" s="13">
        <v>0</v>
      </c>
      <c r="AD39" s="13"/>
    </row>
    <row r="40" spans="1:30" ht="22.5">
      <c r="A40" s="204"/>
      <c r="B40" s="9" t="s">
        <v>71</v>
      </c>
      <c r="C40" s="9"/>
      <c r="D40" s="9"/>
      <c r="E40" s="9"/>
      <c r="F40" s="10">
        <v>5358.6937831912301</v>
      </c>
      <c r="G40" s="10">
        <v>3278.4937831912307</v>
      </c>
      <c r="H40" s="10">
        <v>1832.3999999999999</v>
      </c>
      <c r="I40" s="10">
        <v>247.8</v>
      </c>
      <c r="J40" s="10">
        <v>102.79999999999995</v>
      </c>
      <c r="K40" s="10">
        <v>102.79999999999995</v>
      </c>
      <c r="L40" s="10">
        <v>0</v>
      </c>
      <c r="M40" s="10">
        <v>102.79999999999995</v>
      </c>
      <c r="N40" s="10">
        <v>102.79999999999995</v>
      </c>
      <c r="O40" s="10">
        <v>0</v>
      </c>
      <c r="P40" s="10">
        <v>5255.8937831912308</v>
      </c>
      <c r="Q40" s="10">
        <v>3278.4937831912307</v>
      </c>
      <c r="R40" s="10">
        <v>1729.6</v>
      </c>
      <c r="S40" s="10">
        <v>247.8</v>
      </c>
      <c r="T40" s="10">
        <v>4478.1499999999996</v>
      </c>
      <c r="U40" s="10">
        <v>2813.75</v>
      </c>
      <c r="V40" s="10">
        <v>1664.4</v>
      </c>
      <c r="W40" s="10">
        <v>529.94378319123041</v>
      </c>
      <c r="X40" s="10">
        <v>464.74378319123042</v>
      </c>
      <c r="Y40" s="10">
        <v>65.19999999999996</v>
      </c>
      <c r="Z40" s="176">
        <v>529.91999999999996</v>
      </c>
      <c r="AA40" s="7">
        <v>413.63</v>
      </c>
      <c r="AB40" s="10">
        <v>116.28999999999999</v>
      </c>
      <c r="AC40" s="10">
        <v>0</v>
      </c>
      <c r="AD40" s="10"/>
    </row>
    <row r="41" spans="1:30" ht="22.5">
      <c r="A41" s="204"/>
      <c r="B41" s="16" t="s">
        <v>72</v>
      </c>
      <c r="C41" s="145" t="s">
        <v>32</v>
      </c>
      <c r="D41" s="12" t="s">
        <v>33</v>
      </c>
      <c r="E41" s="12" t="s">
        <v>34</v>
      </c>
      <c r="F41" s="7">
        <v>4750.7937831912304</v>
      </c>
      <c r="G41" s="13">
        <v>2829.1537831912306</v>
      </c>
      <c r="H41" s="13">
        <v>1673.84</v>
      </c>
      <c r="I41" s="13">
        <v>247.8</v>
      </c>
      <c r="J41" s="7">
        <v>102.79999999999995</v>
      </c>
      <c r="K41" s="13">
        <v>102.79999999999995</v>
      </c>
      <c r="L41" s="13"/>
      <c r="M41" s="7">
        <v>102.79999999999995</v>
      </c>
      <c r="N41" s="13">
        <v>102.79999999999995</v>
      </c>
      <c r="O41" s="10"/>
      <c r="P41" s="7">
        <v>4647.9937831912312</v>
      </c>
      <c r="Q41" s="13">
        <v>2829.1537831912306</v>
      </c>
      <c r="R41" s="13">
        <v>1571.04</v>
      </c>
      <c r="S41" s="13">
        <v>247.8</v>
      </c>
      <c r="T41" s="7">
        <v>3926.07</v>
      </c>
      <c r="U41" s="13">
        <v>2413.5500000000002</v>
      </c>
      <c r="V41" s="13">
        <v>1512.52</v>
      </c>
      <c r="W41" s="7">
        <v>474.12378319123036</v>
      </c>
      <c r="X41" s="14">
        <v>415.60378319123038</v>
      </c>
      <c r="Y41" s="13">
        <v>58.519999999999982</v>
      </c>
      <c r="Z41" s="6">
        <v>474.09999999999997</v>
      </c>
      <c r="AA41" s="7">
        <v>376.21</v>
      </c>
      <c r="AB41" s="10">
        <v>97.89</v>
      </c>
      <c r="AC41" s="13">
        <v>0</v>
      </c>
      <c r="AD41" s="13"/>
    </row>
    <row r="42" spans="1:30" ht="22.5">
      <c r="A42" s="204"/>
      <c r="B42" s="16" t="s">
        <v>73</v>
      </c>
      <c r="C42" s="145" t="s">
        <v>32</v>
      </c>
      <c r="D42" s="12" t="s">
        <v>33</v>
      </c>
      <c r="E42" s="12" t="s">
        <v>34</v>
      </c>
      <c r="F42" s="7">
        <v>607.9</v>
      </c>
      <c r="G42" s="13">
        <v>449.34000000000003</v>
      </c>
      <c r="H42" s="13">
        <v>158.55999999999997</v>
      </c>
      <c r="I42" s="13">
        <v>0</v>
      </c>
      <c r="J42" s="7">
        <v>0</v>
      </c>
      <c r="K42" s="13">
        <v>0</v>
      </c>
      <c r="L42" s="13"/>
      <c r="M42" s="7">
        <v>0</v>
      </c>
      <c r="N42" s="13">
        <v>0</v>
      </c>
      <c r="O42" s="10"/>
      <c r="P42" s="7">
        <v>607.9</v>
      </c>
      <c r="Q42" s="13">
        <v>449.34000000000003</v>
      </c>
      <c r="R42" s="13">
        <v>158.55999999999997</v>
      </c>
      <c r="S42" s="13">
        <v>0</v>
      </c>
      <c r="T42" s="7">
        <v>552.07999999999993</v>
      </c>
      <c r="U42" s="13">
        <v>400.2</v>
      </c>
      <c r="V42" s="13">
        <v>151.88</v>
      </c>
      <c r="W42" s="7">
        <v>55.820000000000022</v>
      </c>
      <c r="X42" s="14">
        <v>49.140000000000043</v>
      </c>
      <c r="Y42" s="13">
        <v>6.6799999999999784</v>
      </c>
      <c r="Z42" s="6">
        <v>55.82</v>
      </c>
      <c r="AA42" s="7">
        <v>37.42</v>
      </c>
      <c r="AB42" s="10">
        <v>18.399999999999999</v>
      </c>
      <c r="AC42" s="13">
        <v>0</v>
      </c>
      <c r="AD42" s="13"/>
    </row>
    <row r="43" spans="1:30" ht="22.5">
      <c r="A43" s="204"/>
      <c r="B43" s="9" t="s">
        <v>74</v>
      </c>
      <c r="C43" s="9"/>
      <c r="D43" s="9"/>
      <c r="E43" s="9"/>
      <c r="F43" s="10">
        <v>2953.0860000000002</v>
      </c>
      <c r="G43" s="10">
        <v>1801.106</v>
      </c>
      <c r="H43" s="10">
        <v>1035.98</v>
      </c>
      <c r="I43" s="10">
        <v>116</v>
      </c>
      <c r="J43" s="10">
        <v>1.7999999999999545</v>
      </c>
      <c r="K43" s="10">
        <v>1.7999999999999545</v>
      </c>
      <c r="L43" s="10">
        <v>0</v>
      </c>
      <c r="M43" s="10">
        <v>1.7999999999999545</v>
      </c>
      <c r="N43" s="10">
        <v>1.7999999999999545</v>
      </c>
      <c r="O43" s="10">
        <v>0</v>
      </c>
      <c r="P43" s="10">
        <v>2951.2860000000001</v>
      </c>
      <c r="Q43" s="10">
        <v>1801.106</v>
      </c>
      <c r="R43" s="10">
        <v>1034.18</v>
      </c>
      <c r="S43" s="10">
        <v>116</v>
      </c>
      <c r="T43" s="10">
        <v>2391.8200000000002</v>
      </c>
      <c r="U43" s="10">
        <v>1498.39</v>
      </c>
      <c r="V43" s="10">
        <v>893.43000000000006</v>
      </c>
      <c r="W43" s="10">
        <v>443.46599999999984</v>
      </c>
      <c r="X43" s="10">
        <v>302.71599999999984</v>
      </c>
      <c r="Y43" s="10">
        <v>140.75</v>
      </c>
      <c r="Z43" s="6">
        <v>443.47</v>
      </c>
      <c r="AA43" s="7">
        <v>427.68</v>
      </c>
      <c r="AB43" s="10">
        <v>15.79</v>
      </c>
      <c r="AC43" s="10">
        <v>0</v>
      </c>
      <c r="AD43" s="10"/>
    </row>
    <row r="44" spans="1:30" ht="22.5">
      <c r="A44" s="204"/>
      <c r="B44" s="16" t="s">
        <v>75</v>
      </c>
      <c r="C44" s="145" t="s">
        <v>32</v>
      </c>
      <c r="D44" s="12" t="s">
        <v>33</v>
      </c>
      <c r="E44" s="12" t="s">
        <v>34</v>
      </c>
      <c r="F44" s="7">
        <v>2363.9160000000002</v>
      </c>
      <c r="G44" s="13">
        <v>1390.616</v>
      </c>
      <c r="H44" s="13">
        <v>857.3</v>
      </c>
      <c r="I44" s="13">
        <v>116</v>
      </c>
      <c r="J44" s="7">
        <v>1.7999999999999545</v>
      </c>
      <c r="K44" s="13">
        <v>1.7999999999999545</v>
      </c>
      <c r="L44" s="13"/>
      <c r="M44" s="7">
        <v>1.7999999999999545</v>
      </c>
      <c r="N44" s="13">
        <v>1.7999999999999545</v>
      </c>
      <c r="O44" s="10"/>
      <c r="P44" s="7">
        <v>2362.116</v>
      </c>
      <c r="Q44" s="13">
        <v>1390.616</v>
      </c>
      <c r="R44" s="13">
        <v>855.5</v>
      </c>
      <c r="S44" s="13">
        <v>116</v>
      </c>
      <c r="T44" s="7">
        <v>1864.3500000000001</v>
      </c>
      <c r="U44" s="13">
        <v>1136.3900000000001</v>
      </c>
      <c r="V44" s="13">
        <v>727.96</v>
      </c>
      <c r="W44" s="7">
        <v>381.76599999999985</v>
      </c>
      <c r="X44" s="14">
        <v>254.22599999999989</v>
      </c>
      <c r="Y44" s="13">
        <v>127.53999999999996</v>
      </c>
      <c r="Z44" s="6">
        <v>381.77000000000004</v>
      </c>
      <c r="AA44" s="7">
        <v>369.98</v>
      </c>
      <c r="AB44" s="10">
        <v>11.79</v>
      </c>
      <c r="AC44" s="13">
        <v>0</v>
      </c>
      <c r="AD44" s="13"/>
    </row>
    <row r="45" spans="1:30" ht="22.5">
      <c r="A45" s="204"/>
      <c r="B45" s="16" t="s">
        <v>76</v>
      </c>
      <c r="C45" s="145" t="s">
        <v>32</v>
      </c>
      <c r="D45" s="12" t="s">
        <v>33</v>
      </c>
      <c r="E45" s="12" t="s">
        <v>34</v>
      </c>
      <c r="F45" s="7">
        <v>589.16999999999996</v>
      </c>
      <c r="G45" s="13">
        <v>410.48999999999995</v>
      </c>
      <c r="H45" s="13">
        <v>178.68000000000004</v>
      </c>
      <c r="I45" s="13">
        <v>0</v>
      </c>
      <c r="J45" s="7">
        <v>0</v>
      </c>
      <c r="K45" s="13">
        <v>0</v>
      </c>
      <c r="L45" s="13"/>
      <c r="M45" s="7">
        <v>0</v>
      </c>
      <c r="N45" s="13">
        <v>0</v>
      </c>
      <c r="O45" s="10"/>
      <c r="P45" s="7">
        <v>589.16999999999996</v>
      </c>
      <c r="Q45" s="13">
        <v>410.48999999999995</v>
      </c>
      <c r="R45" s="13">
        <v>178.68000000000004</v>
      </c>
      <c r="S45" s="13">
        <v>0</v>
      </c>
      <c r="T45" s="7">
        <v>527.47</v>
      </c>
      <c r="U45" s="13">
        <v>362</v>
      </c>
      <c r="V45" s="13">
        <v>165.47</v>
      </c>
      <c r="W45" s="7">
        <v>61.699999999999989</v>
      </c>
      <c r="X45" s="14">
        <v>48.489999999999952</v>
      </c>
      <c r="Y45" s="13">
        <v>13.210000000000036</v>
      </c>
      <c r="Z45" s="6">
        <v>61.7</v>
      </c>
      <c r="AA45" s="7">
        <v>57.7</v>
      </c>
      <c r="AB45" s="10">
        <v>4</v>
      </c>
      <c r="AC45" s="13">
        <v>0</v>
      </c>
      <c r="AD45" s="13"/>
    </row>
    <row r="46" spans="1:30" ht="22.5">
      <c r="A46" s="204"/>
      <c r="B46" s="9" t="s">
        <v>77</v>
      </c>
      <c r="C46" s="9"/>
      <c r="D46" s="9"/>
      <c r="E46" s="9"/>
      <c r="F46" s="10">
        <v>2220.002</v>
      </c>
      <c r="G46" s="10">
        <v>1483.8419999999999</v>
      </c>
      <c r="H46" s="10">
        <v>709.92000000000007</v>
      </c>
      <c r="I46" s="10">
        <v>26.240000000000009</v>
      </c>
      <c r="J46" s="10">
        <v>17.88000000000001</v>
      </c>
      <c r="K46" s="10">
        <v>17.88000000000001</v>
      </c>
      <c r="L46" s="10">
        <v>0</v>
      </c>
      <c r="M46" s="10">
        <v>17.88000000000001</v>
      </c>
      <c r="N46" s="10">
        <v>17.88000000000001</v>
      </c>
      <c r="O46" s="10">
        <v>0</v>
      </c>
      <c r="P46" s="10">
        <v>2202.1219999999998</v>
      </c>
      <c r="Q46" s="10">
        <v>1483.8419999999999</v>
      </c>
      <c r="R46" s="10">
        <v>692.04000000000008</v>
      </c>
      <c r="S46" s="10">
        <v>26.240000000000009</v>
      </c>
      <c r="T46" s="10">
        <v>1890.98</v>
      </c>
      <c r="U46" s="10">
        <v>1257.24</v>
      </c>
      <c r="V46" s="10">
        <v>633.74</v>
      </c>
      <c r="W46" s="10">
        <v>284.90199999999993</v>
      </c>
      <c r="X46" s="10">
        <v>226.60199999999986</v>
      </c>
      <c r="Y46" s="10">
        <v>58.300000000000097</v>
      </c>
      <c r="Z46" s="6">
        <v>284.90000000000003</v>
      </c>
      <c r="AA46" s="7">
        <v>272.17</v>
      </c>
      <c r="AB46" s="10">
        <v>12.73</v>
      </c>
      <c r="AC46" s="10">
        <v>0</v>
      </c>
      <c r="AD46" s="10"/>
    </row>
    <row r="47" spans="1:30" s="177" customFormat="1" ht="22.5">
      <c r="A47" s="204"/>
      <c r="B47" s="169" t="s">
        <v>78</v>
      </c>
      <c r="C47" s="170" t="s">
        <v>32</v>
      </c>
      <c r="D47" s="171" t="s">
        <v>33</v>
      </c>
      <c r="E47" s="171" t="s">
        <v>34</v>
      </c>
      <c r="F47" s="172">
        <v>1781.1220000000001</v>
      </c>
      <c r="G47" s="173">
        <v>1172.1319999999998</v>
      </c>
      <c r="H47" s="173">
        <v>582.75000000000011</v>
      </c>
      <c r="I47" s="173">
        <v>26.240000000000009</v>
      </c>
      <c r="J47" s="172">
        <v>17.88000000000001</v>
      </c>
      <c r="K47" s="173">
        <v>17.88000000000001</v>
      </c>
      <c r="L47" s="173"/>
      <c r="M47" s="172">
        <v>17.88000000000001</v>
      </c>
      <c r="N47" s="173">
        <v>17.88000000000001</v>
      </c>
      <c r="O47" s="174"/>
      <c r="P47" s="172">
        <v>1763.242</v>
      </c>
      <c r="Q47" s="173">
        <v>1172.1319999999998</v>
      </c>
      <c r="R47" s="173">
        <v>564.87000000000012</v>
      </c>
      <c r="S47" s="173">
        <v>26.240000000000009</v>
      </c>
      <c r="T47" s="172">
        <v>1497.21</v>
      </c>
      <c r="U47" s="173">
        <v>981.84</v>
      </c>
      <c r="V47" s="173">
        <v>515.37</v>
      </c>
      <c r="W47" s="172">
        <v>239.79199999999992</v>
      </c>
      <c r="X47" s="175">
        <v>190.2919999999998</v>
      </c>
      <c r="Y47" s="173">
        <v>49.500000000000114</v>
      </c>
      <c r="Z47" s="176">
        <v>239.79000000000002</v>
      </c>
      <c r="AA47" s="172">
        <v>234.86</v>
      </c>
      <c r="AB47" s="174">
        <v>4.93</v>
      </c>
      <c r="AC47" s="173">
        <v>0</v>
      </c>
      <c r="AD47" s="173"/>
    </row>
    <row r="48" spans="1:30" ht="33.75">
      <c r="A48" s="205"/>
      <c r="B48" s="16" t="s">
        <v>79</v>
      </c>
      <c r="C48" s="145" t="s">
        <v>32</v>
      </c>
      <c r="D48" s="12" t="s">
        <v>33</v>
      </c>
      <c r="E48" s="12" t="s">
        <v>34</v>
      </c>
      <c r="F48" s="7">
        <v>438.88</v>
      </c>
      <c r="G48" s="13">
        <v>311.71000000000004</v>
      </c>
      <c r="H48" s="13">
        <v>127.16999999999999</v>
      </c>
      <c r="I48" s="13">
        <v>0</v>
      </c>
      <c r="J48" s="7">
        <v>0</v>
      </c>
      <c r="K48" s="13">
        <v>0</v>
      </c>
      <c r="L48" s="13"/>
      <c r="M48" s="7">
        <v>0</v>
      </c>
      <c r="N48" s="13">
        <v>0</v>
      </c>
      <c r="O48" s="10"/>
      <c r="P48" s="7">
        <v>438.88</v>
      </c>
      <c r="Q48" s="13">
        <v>311.71000000000004</v>
      </c>
      <c r="R48" s="13">
        <v>127.16999999999999</v>
      </c>
      <c r="S48" s="13">
        <v>0</v>
      </c>
      <c r="T48" s="7">
        <v>393.77</v>
      </c>
      <c r="U48" s="13">
        <v>275.39999999999998</v>
      </c>
      <c r="V48" s="13">
        <v>118.37</v>
      </c>
      <c r="W48" s="7">
        <v>45.110000000000042</v>
      </c>
      <c r="X48" s="14">
        <v>36.310000000000059</v>
      </c>
      <c r="Y48" s="13">
        <v>8.7999999999999829</v>
      </c>
      <c r="Z48" s="6">
        <v>45.11</v>
      </c>
      <c r="AA48" s="7">
        <v>37.31</v>
      </c>
      <c r="AB48" s="10">
        <v>7.8</v>
      </c>
      <c r="AC48" s="13">
        <v>0</v>
      </c>
      <c r="AD48" s="13"/>
    </row>
    <row r="49" spans="1:30" ht="22.5">
      <c r="A49" s="203" t="s">
        <v>80</v>
      </c>
      <c r="B49" s="9" t="s">
        <v>81</v>
      </c>
      <c r="C49" s="9"/>
      <c r="D49" s="9"/>
      <c r="E49" s="9"/>
      <c r="F49" s="10">
        <v>3150.6519999999996</v>
      </c>
      <c r="G49" s="10">
        <v>2110.8820000000001</v>
      </c>
      <c r="H49" s="10">
        <v>959.13</v>
      </c>
      <c r="I49" s="10">
        <v>80.640000000000029</v>
      </c>
      <c r="J49" s="10">
        <v>-87.900000000000034</v>
      </c>
      <c r="K49" s="10">
        <v>-87.900000000000034</v>
      </c>
      <c r="L49" s="10">
        <v>0</v>
      </c>
      <c r="M49" s="10">
        <v>-87.900000000000034</v>
      </c>
      <c r="N49" s="10">
        <v>-87.900000000000034</v>
      </c>
      <c r="O49" s="10">
        <v>0</v>
      </c>
      <c r="P49" s="10">
        <v>3238.5519999999997</v>
      </c>
      <c r="Q49" s="10">
        <v>2110.8820000000001</v>
      </c>
      <c r="R49" s="10">
        <v>1047.03</v>
      </c>
      <c r="S49" s="10">
        <v>80.640000000000029</v>
      </c>
      <c r="T49" s="10">
        <v>2488.39</v>
      </c>
      <c r="U49" s="10">
        <v>1669.28</v>
      </c>
      <c r="V49" s="10">
        <v>819.11</v>
      </c>
      <c r="W49" s="10">
        <v>669.52199999999993</v>
      </c>
      <c r="X49" s="10">
        <v>441.60199999999992</v>
      </c>
      <c r="Y49" s="10">
        <v>227.92</v>
      </c>
      <c r="Z49" s="6">
        <v>669.52</v>
      </c>
      <c r="AA49" s="7">
        <v>461.23</v>
      </c>
      <c r="AB49" s="10">
        <v>208.29</v>
      </c>
      <c r="AC49" s="10">
        <v>0</v>
      </c>
      <c r="AD49" s="10"/>
    </row>
    <row r="50" spans="1:30" ht="22.5">
      <c r="A50" s="204"/>
      <c r="B50" s="16" t="s">
        <v>82</v>
      </c>
      <c r="C50" s="145" t="s">
        <v>32</v>
      </c>
      <c r="D50" s="12" t="s">
        <v>33</v>
      </c>
      <c r="E50" s="12" t="s">
        <v>34</v>
      </c>
      <c r="F50" s="7">
        <v>2468.0319999999997</v>
      </c>
      <c r="G50" s="13">
        <v>1594.992</v>
      </c>
      <c r="H50" s="13">
        <v>792.4</v>
      </c>
      <c r="I50" s="13">
        <v>80.640000000000029</v>
      </c>
      <c r="J50" s="7">
        <v>-87.900000000000034</v>
      </c>
      <c r="K50" s="13">
        <v>-87.900000000000034</v>
      </c>
      <c r="L50" s="13"/>
      <c r="M50" s="7">
        <v>-87.900000000000034</v>
      </c>
      <c r="N50" s="13">
        <v>-87.900000000000034</v>
      </c>
      <c r="O50" s="10"/>
      <c r="P50" s="7">
        <v>2555.9319999999998</v>
      </c>
      <c r="Q50" s="13">
        <v>1594.992</v>
      </c>
      <c r="R50" s="13">
        <v>880.3</v>
      </c>
      <c r="S50" s="13">
        <v>80.640000000000029</v>
      </c>
      <c r="T50" s="7">
        <v>1938.75</v>
      </c>
      <c r="U50" s="13">
        <v>1270.48</v>
      </c>
      <c r="V50" s="13">
        <v>668.27</v>
      </c>
      <c r="W50" s="7">
        <v>536.54199999999992</v>
      </c>
      <c r="X50" s="14">
        <v>324.51199999999994</v>
      </c>
      <c r="Y50" s="13">
        <v>212.02999999999997</v>
      </c>
      <c r="Z50" s="6">
        <v>536.54</v>
      </c>
      <c r="AA50" s="7">
        <v>401.25</v>
      </c>
      <c r="AB50" s="10">
        <v>135.29</v>
      </c>
      <c r="AC50" s="13">
        <v>0</v>
      </c>
      <c r="AD50" s="13"/>
    </row>
    <row r="51" spans="1:30" ht="22.5">
      <c r="A51" s="204"/>
      <c r="B51" s="16" t="s">
        <v>83</v>
      </c>
      <c r="C51" s="145" t="s">
        <v>32</v>
      </c>
      <c r="D51" s="12" t="s">
        <v>33</v>
      </c>
      <c r="E51" s="12" t="s">
        <v>34</v>
      </c>
      <c r="F51" s="7">
        <v>682.62</v>
      </c>
      <c r="G51" s="13">
        <v>515.89</v>
      </c>
      <c r="H51" s="13">
        <v>166.73000000000002</v>
      </c>
      <c r="I51" s="13">
        <v>0</v>
      </c>
      <c r="J51" s="7">
        <v>0</v>
      </c>
      <c r="K51" s="13">
        <v>0</v>
      </c>
      <c r="L51" s="13"/>
      <c r="M51" s="7">
        <v>0</v>
      </c>
      <c r="N51" s="13">
        <v>0</v>
      </c>
      <c r="O51" s="10"/>
      <c r="P51" s="7">
        <v>682.62</v>
      </c>
      <c r="Q51" s="13">
        <v>515.89</v>
      </c>
      <c r="R51" s="13">
        <v>166.73000000000002</v>
      </c>
      <c r="S51" s="13">
        <v>0</v>
      </c>
      <c r="T51" s="7">
        <v>549.64</v>
      </c>
      <c r="U51" s="13">
        <v>398.8</v>
      </c>
      <c r="V51" s="13">
        <v>150.84</v>
      </c>
      <c r="W51" s="7">
        <v>132.97999999999999</v>
      </c>
      <c r="X51" s="14">
        <v>117.08999999999997</v>
      </c>
      <c r="Y51" s="13">
        <v>15.890000000000015</v>
      </c>
      <c r="Z51" s="6">
        <v>132.97999999999999</v>
      </c>
      <c r="AA51" s="7">
        <v>59.98</v>
      </c>
      <c r="AB51" s="10">
        <v>73</v>
      </c>
      <c r="AC51" s="13">
        <v>0</v>
      </c>
      <c r="AD51" s="13"/>
    </row>
    <row r="52" spans="1:30" ht="22.5">
      <c r="A52" s="204"/>
      <c r="B52" s="16" t="s">
        <v>84</v>
      </c>
      <c r="C52" s="145" t="s">
        <v>32</v>
      </c>
      <c r="D52" s="12" t="s">
        <v>33</v>
      </c>
      <c r="E52" s="12" t="s">
        <v>34</v>
      </c>
      <c r="F52" s="7">
        <v>1929.6599999999999</v>
      </c>
      <c r="G52" s="13">
        <v>1321.04</v>
      </c>
      <c r="H52" s="13">
        <v>608.61999999999989</v>
      </c>
      <c r="I52" s="13">
        <v>0</v>
      </c>
      <c r="J52" s="7">
        <v>0</v>
      </c>
      <c r="K52" s="13">
        <v>0</v>
      </c>
      <c r="L52" s="13"/>
      <c r="M52" s="7">
        <v>0</v>
      </c>
      <c r="N52" s="13">
        <v>0</v>
      </c>
      <c r="O52" s="10"/>
      <c r="P52" s="7">
        <v>1929.6599999999999</v>
      </c>
      <c r="Q52" s="13">
        <v>1321.04</v>
      </c>
      <c r="R52" s="13">
        <v>608.61999999999989</v>
      </c>
      <c r="S52" s="13">
        <v>0</v>
      </c>
      <c r="T52" s="7">
        <v>1711.7600000000002</v>
      </c>
      <c r="U52" s="13">
        <v>1146.1300000000001</v>
      </c>
      <c r="V52" s="13">
        <v>565.63</v>
      </c>
      <c r="W52" s="7">
        <v>217.89999999999975</v>
      </c>
      <c r="X52" s="14">
        <v>174.90999999999985</v>
      </c>
      <c r="Y52" s="13">
        <v>42.989999999999895</v>
      </c>
      <c r="Z52" s="6">
        <v>217.9</v>
      </c>
      <c r="AA52" s="7">
        <v>184.74</v>
      </c>
      <c r="AB52" s="10">
        <v>33.159999999999997</v>
      </c>
      <c r="AC52" s="13">
        <v>0</v>
      </c>
      <c r="AD52" s="13"/>
    </row>
    <row r="53" spans="1:30" ht="22.5">
      <c r="A53" s="204"/>
      <c r="B53" s="9" t="s">
        <v>85</v>
      </c>
      <c r="C53" s="9"/>
      <c r="D53" s="9"/>
      <c r="E53" s="9"/>
      <c r="F53" s="10">
        <v>2038.5799999999997</v>
      </c>
      <c r="G53" s="10">
        <v>1381.48</v>
      </c>
      <c r="H53" s="10">
        <v>647.5</v>
      </c>
      <c r="I53" s="10">
        <v>9.6</v>
      </c>
      <c r="J53" s="10">
        <v>46.42</v>
      </c>
      <c r="K53" s="10">
        <v>-30.48</v>
      </c>
      <c r="L53" s="10">
        <v>76.900000000000006</v>
      </c>
      <c r="M53" s="10">
        <v>-30.48</v>
      </c>
      <c r="N53" s="10">
        <v>-30.48</v>
      </c>
      <c r="O53" s="10">
        <v>0</v>
      </c>
      <c r="P53" s="10">
        <v>2069.06</v>
      </c>
      <c r="Q53" s="10">
        <v>1381.48</v>
      </c>
      <c r="R53" s="10">
        <v>677.98</v>
      </c>
      <c r="S53" s="10">
        <v>9.6</v>
      </c>
      <c r="T53" s="10">
        <v>1741.4</v>
      </c>
      <c r="U53" s="10">
        <v>1137.29</v>
      </c>
      <c r="V53" s="10">
        <v>604.11</v>
      </c>
      <c r="W53" s="10">
        <v>318.05999999999995</v>
      </c>
      <c r="X53" s="10">
        <v>244.19</v>
      </c>
      <c r="Y53" s="10">
        <v>73.869999999999976</v>
      </c>
      <c r="Z53" s="6">
        <v>318.06</v>
      </c>
      <c r="AA53" s="7">
        <v>248.29000000000002</v>
      </c>
      <c r="AB53" s="10">
        <v>69.77</v>
      </c>
      <c r="AC53" s="10">
        <v>76.900000000000006</v>
      </c>
      <c r="AD53" s="10"/>
    </row>
    <row r="54" spans="1:30" ht="22.5">
      <c r="A54" s="204"/>
      <c r="B54" s="16" t="s">
        <v>86</v>
      </c>
      <c r="C54" s="145" t="s">
        <v>32</v>
      </c>
      <c r="D54" s="12" t="s">
        <v>33</v>
      </c>
      <c r="E54" s="12" t="s">
        <v>34</v>
      </c>
      <c r="F54" s="7">
        <v>1587.7799999999997</v>
      </c>
      <c r="G54" s="13">
        <v>1057.73</v>
      </c>
      <c r="H54" s="13">
        <v>520.44999999999993</v>
      </c>
      <c r="I54" s="13">
        <v>9.6</v>
      </c>
      <c r="J54" s="7">
        <v>46.42</v>
      </c>
      <c r="K54" s="13">
        <v>-30.48</v>
      </c>
      <c r="L54" s="13">
        <v>76.900000000000006</v>
      </c>
      <c r="M54" s="7">
        <v>-30.48</v>
      </c>
      <c r="N54" s="13">
        <v>-30.48</v>
      </c>
      <c r="O54" s="10">
        <v>0</v>
      </c>
      <c r="P54" s="7">
        <v>1618.2599999999998</v>
      </c>
      <c r="Q54" s="13">
        <v>1057.73</v>
      </c>
      <c r="R54" s="13">
        <v>550.92999999999995</v>
      </c>
      <c r="S54" s="13">
        <v>9.6</v>
      </c>
      <c r="T54" s="7">
        <v>1376.23</v>
      </c>
      <c r="U54" s="13">
        <v>882.09</v>
      </c>
      <c r="V54" s="13">
        <v>494.14</v>
      </c>
      <c r="W54" s="7">
        <v>232.42999999999995</v>
      </c>
      <c r="X54" s="14">
        <v>175.64</v>
      </c>
      <c r="Y54" s="13">
        <v>56.789999999999964</v>
      </c>
      <c r="Z54" s="6">
        <v>232.43</v>
      </c>
      <c r="AA54" s="7">
        <v>191.86</v>
      </c>
      <c r="AB54" s="10">
        <v>40.57</v>
      </c>
      <c r="AC54" s="13">
        <v>76.900000000000006</v>
      </c>
      <c r="AD54" s="13"/>
    </row>
    <row r="55" spans="1:30" ht="22.5">
      <c r="A55" s="204"/>
      <c r="B55" s="16" t="s">
        <v>87</v>
      </c>
      <c r="C55" s="145" t="s">
        <v>32</v>
      </c>
      <c r="D55" s="12" t="s">
        <v>33</v>
      </c>
      <c r="E55" s="12" t="s">
        <v>34</v>
      </c>
      <c r="F55" s="7">
        <v>450.8</v>
      </c>
      <c r="G55" s="13">
        <v>323.75</v>
      </c>
      <c r="H55" s="13">
        <v>127.05000000000001</v>
      </c>
      <c r="I55" s="13">
        <v>0</v>
      </c>
      <c r="J55" s="7">
        <v>0</v>
      </c>
      <c r="K55" s="13">
        <v>0</v>
      </c>
      <c r="L55" s="13"/>
      <c r="M55" s="7">
        <v>0</v>
      </c>
      <c r="N55" s="13">
        <v>0</v>
      </c>
      <c r="O55" s="10"/>
      <c r="P55" s="7">
        <v>450.8</v>
      </c>
      <c r="Q55" s="13">
        <v>323.75</v>
      </c>
      <c r="R55" s="13">
        <v>127.05000000000001</v>
      </c>
      <c r="S55" s="13">
        <v>0</v>
      </c>
      <c r="T55" s="7">
        <v>365.16999999999996</v>
      </c>
      <c r="U55" s="13">
        <v>255.2</v>
      </c>
      <c r="V55" s="13">
        <v>109.97</v>
      </c>
      <c r="W55" s="7">
        <v>85.630000000000024</v>
      </c>
      <c r="X55" s="14">
        <v>68.550000000000011</v>
      </c>
      <c r="Y55" s="13">
        <v>17.080000000000013</v>
      </c>
      <c r="Z55" s="6">
        <v>85.63</v>
      </c>
      <c r="AA55" s="7">
        <v>56.43</v>
      </c>
      <c r="AB55" s="10">
        <v>29.2</v>
      </c>
      <c r="AC55" s="13">
        <v>0</v>
      </c>
      <c r="AD55" s="13"/>
    </row>
    <row r="56" spans="1:30" ht="22.5">
      <c r="A56" s="204"/>
      <c r="B56" s="11" t="s">
        <v>88</v>
      </c>
      <c r="C56" s="145" t="s">
        <v>32</v>
      </c>
      <c r="D56" s="12" t="s">
        <v>33</v>
      </c>
      <c r="E56" s="12" t="s">
        <v>34</v>
      </c>
      <c r="F56" s="7">
        <v>2886.598</v>
      </c>
      <c r="G56" s="13">
        <v>1895.4880000000001</v>
      </c>
      <c r="H56" s="13">
        <v>967.26999999999987</v>
      </c>
      <c r="I56" s="13">
        <v>23.840000000000011</v>
      </c>
      <c r="J56" s="7">
        <v>187.41</v>
      </c>
      <c r="K56" s="13">
        <v>-8.2800000000000011</v>
      </c>
      <c r="L56" s="13">
        <v>195.69</v>
      </c>
      <c r="M56" s="7">
        <v>-8.2800000000000011</v>
      </c>
      <c r="N56" s="13">
        <v>-8.2800000000000011</v>
      </c>
      <c r="O56" s="10">
        <v>0</v>
      </c>
      <c r="P56" s="7">
        <v>2894.8780000000002</v>
      </c>
      <c r="Q56" s="13">
        <v>1895.4880000000001</v>
      </c>
      <c r="R56" s="13">
        <v>975.54999999999984</v>
      </c>
      <c r="S56" s="13">
        <v>23.840000000000011</v>
      </c>
      <c r="T56" s="7">
        <v>2478.52</v>
      </c>
      <c r="U56" s="13">
        <v>1624.87</v>
      </c>
      <c r="V56" s="13">
        <v>853.65</v>
      </c>
      <c r="W56" s="7">
        <v>392.51800000000003</v>
      </c>
      <c r="X56" s="14">
        <v>270.61800000000017</v>
      </c>
      <c r="Y56" s="13">
        <v>121.89999999999986</v>
      </c>
      <c r="Z56" s="6">
        <v>392.52000000000004</v>
      </c>
      <c r="AA56" s="7">
        <v>372.61</v>
      </c>
      <c r="AB56" s="10">
        <v>19.91</v>
      </c>
      <c r="AC56" s="13">
        <v>195.69</v>
      </c>
      <c r="AD56" s="13"/>
    </row>
    <row r="57" spans="1:30" ht="22.5">
      <c r="A57" s="204"/>
      <c r="B57" s="16" t="s">
        <v>89</v>
      </c>
      <c r="C57" s="145" t="s">
        <v>32</v>
      </c>
      <c r="D57" s="12" t="s">
        <v>33</v>
      </c>
      <c r="E57" s="12" t="s">
        <v>34</v>
      </c>
      <c r="F57" s="7">
        <v>1725.7260000000001</v>
      </c>
      <c r="G57" s="13">
        <v>1177.136</v>
      </c>
      <c r="H57" s="13">
        <v>548.59</v>
      </c>
      <c r="I57" s="13">
        <v>0</v>
      </c>
      <c r="J57" s="7">
        <v>0</v>
      </c>
      <c r="K57" s="13">
        <v>0</v>
      </c>
      <c r="L57" s="13"/>
      <c r="M57" s="7">
        <v>0</v>
      </c>
      <c r="N57" s="13">
        <v>0</v>
      </c>
      <c r="O57" s="10"/>
      <c r="P57" s="7">
        <v>1725.7260000000001</v>
      </c>
      <c r="Q57" s="13">
        <v>1177.136</v>
      </c>
      <c r="R57" s="13">
        <v>548.59</v>
      </c>
      <c r="S57" s="13">
        <v>0</v>
      </c>
      <c r="T57" s="7">
        <v>1521.52</v>
      </c>
      <c r="U57" s="13">
        <v>1014.54</v>
      </c>
      <c r="V57" s="13">
        <v>506.98</v>
      </c>
      <c r="W57" s="7">
        <v>204.20600000000002</v>
      </c>
      <c r="X57" s="14">
        <v>162.596</v>
      </c>
      <c r="Y57" s="13">
        <v>41.610000000000014</v>
      </c>
      <c r="Z57" s="6">
        <v>204.20999999999998</v>
      </c>
      <c r="AA57" s="7">
        <v>165.95</v>
      </c>
      <c r="AB57" s="10">
        <v>38.26</v>
      </c>
      <c r="AC57" s="13">
        <v>0</v>
      </c>
      <c r="AD57" s="13"/>
    </row>
    <row r="58" spans="1:30" ht="22.5">
      <c r="A58" s="204"/>
      <c r="B58" s="9" t="s">
        <v>90</v>
      </c>
      <c r="C58" s="9"/>
      <c r="D58" s="9"/>
      <c r="E58" s="9"/>
      <c r="F58" s="10">
        <v>2319.62</v>
      </c>
      <c r="G58" s="10">
        <v>1646.58</v>
      </c>
      <c r="H58" s="10">
        <v>673.04</v>
      </c>
      <c r="I58" s="10">
        <v>0</v>
      </c>
      <c r="J58" s="10">
        <v>0</v>
      </c>
      <c r="K58" s="10">
        <v>0</v>
      </c>
      <c r="L58" s="10">
        <v>0</v>
      </c>
      <c r="M58" s="10">
        <v>0</v>
      </c>
      <c r="N58" s="10">
        <v>0</v>
      </c>
      <c r="O58" s="10">
        <v>0</v>
      </c>
      <c r="P58" s="10">
        <v>2319.62</v>
      </c>
      <c r="Q58" s="10">
        <v>1646.58</v>
      </c>
      <c r="R58" s="10">
        <v>673.04</v>
      </c>
      <c r="S58" s="10">
        <v>0</v>
      </c>
      <c r="T58" s="10">
        <v>1951.6599999999999</v>
      </c>
      <c r="U58" s="10">
        <v>1345.19</v>
      </c>
      <c r="V58" s="10">
        <v>606.47</v>
      </c>
      <c r="W58" s="10">
        <v>367.95999999999992</v>
      </c>
      <c r="X58" s="10">
        <v>301.38999999999993</v>
      </c>
      <c r="Y58" s="10">
        <v>66.570000000000022</v>
      </c>
      <c r="Z58" s="6">
        <v>367.96</v>
      </c>
      <c r="AA58" s="7">
        <v>261.64999999999998</v>
      </c>
      <c r="AB58" s="10">
        <v>106.31</v>
      </c>
      <c r="AC58" s="10">
        <v>0</v>
      </c>
      <c r="AD58" s="10"/>
    </row>
    <row r="59" spans="1:30" ht="22.5">
      <c r="A59" s="204"/>
      <c r="B59" s="16" t="s">
        <v>91</v>
      </c>
      <c r="C59" s="145" t="s">
        <v>92</v>
      </c>
      <c r="D59" s="12" t="s">
        <v>93</v>
      </c>
      <c r="E59" s="12" t="s">
        <v>94</v>
      </c>
      <c r="F59" s="7">
        <v>1712.78</v>
      </c>
      <c r="G59" s="13">
        <v>1204.01</v>
      </c>
      <c r="H59" s="13">
        <v>508.77</v>
      </c>
      <c r="I59" s="13">
        <v>0</v>
      </c>
      <c r="J59" s="7">
        <v>0</v>
      </c>
      <c r="K59" s="13">
        <v>0</v>
      </c>
      <c r="L59" s="13"/>
      <c r="M59" s="7">
        <v>0</v>
      </c>
      <c r="N59" s="13">
        <v>0</v>
      </c>
      <c r="O59" s="10"/>
      <c r="P59" s="7">
        <v>1712.78</v>
      </c>
      <c r="Q59" s="13">
        <v>1204.01</v>
      </c>
      <c r="R59" s="13">
        <v>508.77</v>
      </c>
      <c r="S59" s="13">
        <v>0</v>
      </c>
      <c r="T59" s="7">
        <v>1445.04</v>
      </c>
      <c r="U59" s="13">
        <v>989.39</v>
      </c>
      <c r="V59" s="13">
        <v>455.65</v>
      </c>
      <c r="W59" s="7">
        <v>267.74</v>
      </c>
      <c r="X59" s="14">
        <v>214.62</v>
      </c>
      <c r="Y59" s="13">
        <v>53.120000000000005</v>
      </c>
      <c r="Z59" s="6">
        <v>267.74</v>
      </c>
      <c r="AA59" s="7">
        <v>209.03</v>
      </c>
      <c r="AB59" s="10">
        <v>58.71</v>
      </c>
      <c r="AC59" s="13">
        <v>0</v>
      </c>
      <c r="AD59" s="13"/>
    </row>
    <row r="60" spans="1:30" ht="22.5">
      <c r="A60" s="204"/>
      <c r="B60" s="16" t="s">
        <v>95</v>
      </c>
      <c r="C60" s="145" t="s">
        <v>32</v>
      </c>
      <c r="D60" s="12" t="s">
        <v>33</v>
      </c>
      <c r="E60" s="12" t="s">
        <v>34</v>
      </c>
      <c r="F60" s="7">
        <v>606.83999999999992</v>
      </c>
      <c r="G60" s="13">
        <v>442.56999999999994</v>
      </c>
      <c r="H60" s="13">
        <v>164.27</v>
      </c>
      <c r="I60" s="13">
        <v>0</v>
      </c>
      <c r="J60" s="7">
        <v>0</v>
      </c>
      <c r="K60" s="13">
        <v>0</v>
      </c>
      <c r="L60" s="13"/>
      <c r="M60" s="7">
        <v>0</v>
      </c>
      <c r="N60" s="13">
        <v>0</v>
      </c>
      <c r="O60" s="10"/>
      <c r="P60" s="7">
        <v>606.83999999999992</v>
      </c>
      <c r="Q60" s="13">
        <v>442.56999999999994</v>
      </c>
      <c r="R60" s="13">
        <v>164.27</v>
      </c>
      <c r="S60" s="13">
        <v>0</v>
      </c>
      <c r="T60" s="7">
        <v>506.62</v>
      </c>
      <c r="U60" s="13">
        <v>355.8</v>
      </c>
      <c r="V60" s="13">
        <v>150.82</v>
      </c>
      <c r="W60" s="7">
        <v>100.21999999999994</v>
      </c>
      <c r="X60" s="14">
        <v>86.769999999999925</v>
      </c>
      <c r="Y60" s="13">
        <v>13.450000000000017</v>
      </c>
      <c r="Z60" s="6">
        <v>100.22</v>
      </c>
      <c r="AA60" s="7">
        <v>52.62</v>
      </c>
      <c r="AB60" s="10">
        <v>47.6</v>
      </c>
      <c r="AC60" s="13">
        <v>0</v>
      </c>
      <c r="AD60" s="13"/>
    </row>
    <row r="61" spans="1:30" ht="22.5">
      <c r="A61" s="204"/>
      <c r="B61" s="16" t="s">
        <v>96</v>
      </c>
      <c r="C61" s="145" t="s">
        <v>32</v>
      </c>
      <c r="D61" s="12" t="s">
        <v>33</v>
      </c>
      <c r="E61" s="12" t="s">
        <v>34</v>
      </c>
      <c r="F61" s="7">
        <v>1504.91</v>
      </c>
      <c r="G61" s="13">
        <v>1016.69</v>
      </c>
      <c r="H61" s="13">
        <v>488.22</v>
      </c>
      <c r="I61" s="13">
        <v>0</v>
      </c>
      <c r="J61" s="7">
        <v>0</v>
      </c>
      <c r="K61" s="13">
        <v>0</v>
      </c>
      <c r="L61" s="13"/>
      <c r="M61" s="7">
        <v>0</v>
      </c>
      <c r="N61" s="13">
        <v>0</v>
      </c>
      <c r="O61" s="10"/>
      <c r="P61" s="7">
        <v>1504.91</v>
      </c>
      <c r="Q61" s="13">
        <v>1016.69</v>
      </c>
      <c r="R61" s="13">
        <v>488.22</v>
      </c>
      <c r="S61" s="13">
        <v>0</v>
      </c>
      <c r="T61" s="7">
        <v>1330.47</v>
      </c>
      <c r="U61" s="13">
        <v>885.31</v>
      </c>
      <c r="V61" s="13">
        <v>445.16</v>
      </c>
      <c r="W61" s="7">
        <v>174.44000000000011</v>
      </c>
      <c r="X61" s="14">
        <v>131.38000000000011</v>
      </c>
      <c r="Y61" s="13">
        <v>43.06</v>
      </c>
      <c r="Z61" s="6">
        <v>174.44</v>
      </c>
      <c r="AA61" s="7">
        <v>165.1</v>
      </c>
      <c r="AB61" s="10">
        <v>9.34</v>
      </c>
      <c r="AC61" s="13">
        <v>0</v>
      </c>
      <c r="AD61" s="13"/>
    </row>
    <row r="62" spans="1:30" ht="22.5">
      <c r="A62" s="204"/>
      <c r="B62" s="16" t="s">
        <v>97</v>
      </c>
      <c r="C62" s="145" t="s">
        <v>32</v>
      </c>
      <c r="D62" s="12" t="s">
        <v>33</v>
      </c>
      <c r="E62" s="12" t="s">
        <v>34</v>
      </c>
      <c r="F62" s="7">
        <v>1904.4459999999999</v>
      </c>
      <c r="G62" s="13">
        <v>1314.796</v>
      </c>
      <c r="H62" s="13">
        <v>571.88999999999987</v>
      </c>
      <c r="I62" s="13">
        <v>17.760000000000005</v>
      </c>
      <c r="J62" s="7">
        <v>30.899999999999991</v>
      </c>
      <c r="K62" s="13">
        <v>30.899999999999991</v>
      </c>
      <c r="L62" s="13"/>
      <c r="M62" s="7">
        <v>30.899999999999991</v>
      </c>
      <c r="N62" s="13">
        <v>30.899999999999991</v>
      </c>
      <c r="O62" s="10"/>
      <c r="P62" s="7">
        <v>1873.546</v>
      </c>
      <c r="Q62" s="13">
        <v>1314.796</v>
      </c>
      <c r="R62" s="13">
        <v>540.9899999999999</v>
      </c>
      <c r="S62" s="13">
        <v>17.760000000000005</v>
      </c>
      <c r="T62" s="7">
        <v>1583.56</v>
      </c>
      <c r="U62" s="13">
        <v>1067.19</v>
      </c>
      <c r="V62" s="13">
        <v>516.37</v>
      </c>
      <c r="W62" s="7">
        <v>272.22599999999989</v>
      </c>
      <c r="X62" s="14">
        <v>247.60599999999999</v>
      </c>
      <c r="Y62" s="13">
        <v>24.619999999999891</v>
      </c>
      <c r="Z62" s="6">
        <v>272.23</v>
      </c>
      <c r="AA62" s="7">
        <v>160.04</v>
      </c>
      <c r="AB62" s="10">
        <v>112.19</v>
      </c>
      <c r="AC62" s="13">
        <v>0</v>
      </c>
      <c r="AD62" s="13"/>
    </row>
    <row r="63" spans="1:30" ht="22.5">
      <c r="A63" s="204"/>
      <c r="B63" s="11" t="s">
        <v>98</v>
      </c>
      <c r="C63" s="145" t="s">
        <v>32</v>
      </c>
      <c r="D63" s="12" t="s">
        <v>33</v>
      </c>
      <c r="E63" s="12" t="s">
        <v>34</v>
      </c>
      <c r="F63" s="7">
        <v>1171.23</v>
      </c>
      <c r="G63" s="13">
        <v>768.12999999999988</v>
      </c>
      <c r="H63" s="13">
        <v>403.1</v>
      </c>
      <c r="I63" s="13">
        <v>0</v>
      </c>
      <c r="J63" s="7">
        <v>0</v>
      </c>
      <c r="K63" s="13">
        <v>0</v>
      </c>
      <c r="L63" s="13"/>
      <c r="M63" s="7">
        <v>0</v>
      </c>
      <c r="N63" s="13">
        <v>0</v>
      </c>
      <c r="O63" s="10"/>
      <c r="P63" s="7">
        <v>1171.23</v>
      </c>
      <c r="Q63" s="13">
        <v>768.12999999999988</v>
      </c>
      <c r="R63" s="13">
        <v>403.1</v>
      </c>
      <c r="S63" s="13">
        <v>0</v>
      </c>
      <c r="T63" s="7">
        <v>1019.9300000000001</v>
      </c>
      <c r="U63" s="13">
        <v>656.48</v>
      </c>
      <c r="V63" s="13">
        <v>363.45</v>
      </c>
      <c r="W63" s="7">
        <v>151.2999999999999</v>
      </c>
      <c r="X63" s="14">
        <v>111.64999999999986</v>
      </c>
      <c r="Y63" s="13">
        <v>39.650000000000034</v>
      </c>
      <c r="Z63" s="6">
        <v>151.30000000000001</v>
      </c>
      <c r="AA63" s="7">
        <v>142.22</v>
      </c>
      <c r="AB63" s="10">
        <v>9.08</v>
      </c>
      <c r="AC63" s="13">
        <v>0</v>
      </c>
      <c r="AD63" s="13"/>
    </row>
    <row r="64" spans="1:30" ht="22.5">
      <c r="A64" s="204"/>
      <c r="B64" s="16" t="s">
        <v>99</v>
      </c>
      <c r="C64" s="145" t="s">
        <v>32</v>
      </c>
      <c r="D64" s="12" t="s">
        <v>33</v>
      </c>
      <c r="E64" s="12" t="s">
        <v>34</v>
      </c>
      <c r="F64" s="7">
        <v>1735.2059999999997</v>
      </c>
      <c r="G64" s="13">
        <v>1216.2559999999999</v>
      </c>
      <c r="H64" s="13">
        <v>518.94999999999993</v>
      </c>
      <c r="I64" s="13">
        <v>0</v>
      </c>
      <c r="J64" s="7">
        <v>0</v>
      </c>
      <c r="K64" s="13">
        <v>0</v>
      </c>
      <c r="L64" s="13"/>
      <c r="M64" s="7">
        <v>0</v>
      </c>
      <c r="N64" s="13">
        <v>0</v>
      </c>
      <c r="O64" s="10"/>
      <c r="P64" s="7">
        <v>1735.2059999999997</v>
      </c>
      <c r="Q64" s="13">
        <v>1216.2559999999999</v>
      </c>
      <c r="R64" s="13">
        <v>518.94999999999993</v>
      </c>
      <c r="S64" s="13">
        <v>0</v>
      </c>
      <c r="T64" s="7">
        <v>1498.01</v>
      </c>
      <c r="U64" s="13">
        <v>1023.51</v>
      </c>
      <c r="V64" s="13">
        <v>474.5</v>
      </c>
      <c r="W64" s="7">
        <v>237.1959999999998</v>
      </c>
      <c r="X64" s="14">
        <v>192.74599999999987</v>
      </c>
      <c r="Y64" s="13">
        <v>44.449999999999932</v>
      </c>
      <c r="Z64" s="6">
        <v>237.2</v>
      </c>
      <c r="AA64" s="7">
        <v>210.09</v>
      </c>
      <c r="AB64" s="10">
        <v>27.11</v>
      </c>
      <c r="AC64" s="13">
        <v>0</v>
      </c>
      <c r="AD64" s="13"/>
    </row>
    <row r="65" spans="1:30" ht="22.5">
      <c r="A65" s="204"/>
      <c r="B65" s="16" t="s">
        <v>100</v>
      </c>
      <c r="C65" s="145" t="s">
        <v>101</v>
      </c>
      <c r="D65" s="12" t="s">
        <v>33</v>
      </c>
      <c r="E65" s="12" t="s">
        <v>34</v>
      </c>
      <c r="F65" s="7">
        <v>2070.3059999999996</v>
      </c>
      <c r="G65" s="13">
        <v>1422.6059999999998</v>
      </c>
      <c r="H65" s="13">
        <v>647.70000000000005</v>
      </c>
      <c r="I65" s="13">
        <v>0</v>
      </c>
      <c r="J65" s="7">
        <v>0</v>
      </c>
      <c r="K65" s="13">
        <v>0</v>
      </c>
      <c r="L65" s="13"/>
      <c r="M65" s="7">
        <v>0</v>
      </c>
      <c r="N65" s="13">
        <v>0</v>
      </c>
      <c r="O65" s="10"/>
      <c r="P65" s="7">
        <v>2070.3059999999996</v>
      </c>
      <c r="Q65" s="13">
        <v>1422.6059999999998</v>
      </c>
      <c r="R65" s="13">
        <v>647.70000000000005</v>
      </c>
      <c r="S65" s="13">
        <v>0</v>
      </c>
      <c r="T65" s="7">
        <v>1759.04</v>
      </c>
      <c r="U65" s="13">
        <v>1177.71</v>
      </c>
      <c r="V65" s="13">
        <v>581.33000000000004</v>
      </c>
      <c r="W65" s="7">
        <v>311.26599999999974</v>
      </c>
      <c r="X65" s="14">
        <v>244.89599999999973</v>
      </c>
      <c r="Y65" s="13">
        <v>66.37</v>
      </c>
      <c r="Z65" s="6">
        <v>311.27</v>
      </c>
      <c r="AA65" s="7">
        <v>244.03</v>
      </c>
      <c r="AB65" s="10">
        <v>67.239999999999995</v>
      </c>
      <c r="AC65" s="13">
        <v>0</v>
      </c>
      <c r="AD65" s="13"/>
    </row>
    <row r="66" spans="1:30" ht="22.5">
      <c r="A66" s="204"/>
      <c r="B66" s="16" t="s">
        <v>102</v>
      </c>
      <c r="C66" s="145" t="s">
        <v>32</v>
      </c>
      <c r="D66" s="12" t="s">
        <v>33</v>
      </c>
      <c r="E66" s="12" t="s">
        <v>34</v>
      </c>
      <c r="F66" s="7">
        <v>1767.4419999999998</v>
      </c>
      <c r="G66" s="13">
        <v>1222.1419999999998</v>
      </c>
      <c r="H66" s="13">
        <v>545.29999999999995</v>
      </c>
      <c r="I66" s="13">
        <v>0</v>
      </c>
      <c r="J66" s="7">
        <v>0</v>
      </c>
      <c r="K66" s="13">
        <v>0</v>
      </c>
      <c r="L66" s="13"/>
      <c r="M66" s="7">
        <v>0</v>
      </c>
      <c r="N66" s="13">
        <v>0</v>
      </c>
      <c r="O66" s="10"/>
      <c r="P66" s="7">
        <v>1767.4419999999998</v>
      </c>
      <c r="Q66" s="13">
        <v>1222.1419999999998</v>
      </c>
      <c r="R66" s="13">
        <v>545.29999999999995</v>
      </c>
      <c r="S66" s="13">
        <v>0</v>
      </c>
      <c r="T66" s="7">
        <v>1541.74</v>
      </c>
      <c r="U66" s="13">
        <v>1038.98</v>
      </c>
      <c r="V66" s="13">
        <v>502.76</v>
      </c>
      <c r="W66" s="7">
        <v>225.70199999999977</v>
      </c>
      <c r="X66" s="14">
        <v>183.16199999999981</v>
      </c>
      <c r="Y66" s="13">
        <v>42.539999999999964</v>
      </c>
      <c r="Z66" s="6">
        <v>225.7</v>
      </c>
      <c r="AA66" s="7">
        <v>180.4</v>
      </c>
      <c r="AB66" s="10">
        <v>45.3</v>
      </c>
      <c r="AC66" s="13">
        <v>0</v>
      </c>
      <c r="AD66" s="13"/>
    </row>
    <row r="67" spans="1:30" ht="22.5">
      <c r="A67" s="204"/>
      <c r="B67" s="16" t="s">
        <v>103</v>
      </c>
      <c r="C67" s="145" t="s">
        <v>32</v>
      </c>
      <c r="D67" s="12" t="s">
        <v>33</v>
      </c>
      <c r="E67" s="12" t="s">
        <v>34</v>
      </c>
      <c r="F67" s="7">
        <v>1246.81</v>
      </c>
      <c r="G67" s="13">
        <v>857.24</v>
      </c>
      <c r="H67" s="13">
        <v>389.56999999999994</v>
      </c>
      <c r="I67" s="13">
        <v>0</v>
      </c>
      <c r="J67" s="7">
        <v>0</v>
      </c>
      <c r="K67" s="13">
        <v>0</v>
      </c>
      <c r="L67" s="13"/>
      <c r="M67" s="7">
        <v>0</v>
      </c>
      <c r="N67" s="13">
        <v>0</v>
      </c>
      <c r="O67" s="10"/>
      <c r="P67" s="7">
        <v>1246.81</v>
      </c>
      <c r="Q67" s="13">
        <v>857.24</v>
      </c>
      <c r="R67" s="13">
        <v>389.56999999999994</v>
      </c>
      <c r="S67" s="13">
        <v>0</v>
      </c>
      <c r="T67" s="7">
        <v>986.73</v>
      </c>
      <c r="U67" s="13">
        <v>655.74</v>
      </c>
      <c r="V67" s="13">
        <v>330.99</v>
      </c>
      <c r="W67" s="7">
        <v>260.07999999999993</v>
      </c>
      <c r="X67" s="14">
        <v>201.5</v>
      </c>
      <c r="Y67" s="13">
        <v>58.579999999999927</v>
      </c>
      <c r="Z67" s="6">
        <v>260.08</v>
      </c>
      <c r="AA67" s="7">
        <v>229.34</v>
      </c>
      <c r="AB67" s="10">
        <v>30.74</v>
      </c>
      <c r="AC67" s="13">
        <v>0</v>
      </c>
      <c r="AD67" s="13"/>
    </row>
    <row r="68" spans="1:30" ht="22.5">
      <c r="A68" s="204"/>
      <c r="B68" s="16" t="s">
        <v>104</v>
      </c>
      <c r="C68" s="145" t="s">
        <v>32</v>
      </c>
      <c r="D68" s="12" t="s">
        <v>33</v>
      </c>
      <c r="E68" s="12" t="s">
        <v>34</v>
      </c>
      <c r="F68" s="7">
        <v>807.77</v>
      </c>
      <c r="G68" s="13">
        <v>539.69999999999993</v>
      </c>
      <c r="H68" s="13">
        <v>268.07000000000005</v>
      </c>
      <c r="I68" s="13">
        <v>0</v>
      </c>
      <c r="J68" s="7">
        <v>0</v>
      </c>
      <c r="K68" s="13">
        <v>0</v>
      </c>
      <c r="L68" s="13"/>
      <c r="M68" s="7">
        <v>0</v>
      </c>
      <c r="N68" s="13">
        <v>0</v>
      </c>
      <c r="O68" s="10"/>
      <c r="P68" s="7">
        <v>807.77</v>
      </c>
      <c r="Q68" s="13">
        <v>539.69999999999993</v>
      </c>
      <c r="R68" s="13">
        <v>268.07000000000005</v>
      </c>
      <c r="S68" s="13">
        <v>0</v>
      </c>
      <c r="T68" s="7">
        <v>775.91</v>
      </c>
      <c r="U68" s="13">
        <v>504.64</v>
      </c>
      <c r="V68" s="13">
        <v>271.27</v>
      </c>
      <c r="W68" s="7">
        <v>31.860000000000014</v>
      </c>
      <c r="X68" s="14">
        <v>35.059999999999945</v>
      </c>
      <c r="Y68" s="13">
        <v>-3.1999999999999318</v>
      </c>
      <c r="Z68" s="6">
        <v>31.86</v>
      </c>
      <c r="AA68" s="7">
        <v>25.22</v>
      </c>
      <c r="AB68" s="10">
        <v>6.64</v>
      </c>
      <c r="AC68" s="13">
        <v>0</v>
      </c>
      <c r="AD68" s="13"/>
    </row>
    <row r="69" spans="1:30" ht="22.5">
      <c r="A69" s="204"/>
      <c r="B69" s="16" t="s">
        <v>105</v>
      </c>
      <c r="C69" s="145" t="s">
        <v>32</v>
      </c>
      <c r="D69" s="12" t="s">
        <v>33</v>
      </c>
      <c r="E69" s="12" t="s">
        <v>34</v>
      </c>
      <c r="F69" s="7">
        <v>1395.7999999999997</v>
      </c>
      <c r="G69" s="13">
        <v>917.43</v>
      </c>
      <c r="H69" s="13">
        <v>478.36999999999989</v>
      </c>
      <c r="I69" s="13">
        <v>0</v>
      </c>
      <c r="J69" s="7">
        <v>64.709999999999994</v>
      </c>
      <c r="K69" s="13">
        <v>0</v>
      </c>
      <c r="L69" s="13">
        <v>64.709999999999994</v>
      </c>
      <c r="M69" s="7">
        <v>34.979999999999997</v>
      </c>
      <c r="N69" s="13">
        <v>0</v>
      </c>
      <c r="O69" s="10">
        <v>34.979999999999997</v>
      </c>
      <c r="P69" s="7">
        <v>1360.8199999999997</v>
      </c>
      <c r="Q69" s="13">
        <v>917.43</v>
      </c>
      <c r="R69" s="13">
        <v>443.38999999999987</v>
      </c>
      <c r="S69" s="13">
        <v>0</v>
      </c>
      <c r="T69" s="7">
        <v>1163.4099999999999</v>
      </c>
      <c r="U69" s="13">
        <v>758.05</v>
      </c>
      <c r="V69" s="13">
        <v>405.36</v>
      </c>
      <c r="W69" s="7">
        <v>197.40999999999985</v>
      </c>
      <c r="X69" s="14">
        <v>159.38</v>
      </c>
      <c r="Y69" s="13">
        <v>38.029999999999859</v>
      </c>
      <c r="Z69" s="6">
        <v>197.41</v>
      </c>
      <c r="AA69" s="7">
        <v>214.28</v>
      </c>
      <c r="AB69" s="10">
        <v>-16.87</v>
      </c>
      <c r="AC69" s="13">
        <v>29.729999999999997</v>
      </c>
      <c r="AD69" s="13"/>
    </row>
    <row r="70" spans="1:30" ht="22.5">
      <c r="A70" s="204"/>
      <c r="B70" s="16" t="s">
        <v>106</v>
      </c>
      <c r="C70" s="145" t="s">
        <v>101</v>
      </c>
      <c r="D70" s="12" t="s">
        <v>33</v>
      </c>
      <c r="E70" s="12" t="s">
        <v>34</v>
      </c>
      <c r="F70" s="7">
        <v>1550.366</v>
      </c>
      <c r="G70" s="13">
        <v>1130.096</v>
      </c>
      <c r="H70" s="13">
        <v>420.27</v>
      </c>
      <c r="I70" s="13">
        <v>0</v>
      </c>
      <c r="J70" s="7">
        <v>356.08</v>
      </c>
      <c r="K70" s="13">
        <v>0</v>
      </c>
      <c r="L70" s="13">
        <v>356.08</v>
      </c>
      <c r="M70" s="7">
        <v>196.85</v>
      </c>
      <c r="N70" s="13">
        <v>0</v>
      </c>
      <c r="O70" s="10">
        <v>196.85</v>
      </c>
      <c r="P70" s="7">
        <v>1353.5160000000001</v>
      </c>
      <c r="Q70" s="13">
        <v>1130.096</v>
      </c>
      <c r="R70" s="13">
        <v>223.42</v>
      </c>
      <c r="S70" s="13">
        <v>0</v>
      </c>
      <c r="T70" s="7">
        <v>1239.3499999999999</v>
      </c>
      <c r="U70" s="13">
        <v>869.6</v>
      </c>
      <c r="V70" s="13">
        <v>369.75</v>
      </c>
      <c r="W70" s="7">
        <v>114.16599999999997</v>
      </c>
      <c r="X70" s="14">
        <v>260.49599999999998</v>
      </c>
      <c r="Y70" s="13">
        <v>-146.33000000000001</v>
      </c>
      <c r="Z70" s="6">
        <v>114.17</v>
      </c>
      <c r="AA70" s="7">
        <v>0</v>
      </c>
      <c r="AB70" s="10">
        <v>114.17</v>
      </c>
      <c r="AC70" s="13">
        <v>159.22999999999999</v>
      </c>
      <c r="AD70" s="13"/>
    </row>
    <row r="71" spans="1:30" ht="22.5">
      <c r="A71" s="204"/>
      <c r="B71" s="16" t="s">
        <v>107</v>
      </c>
      <c r="C71" s="145" t="s">
        <v>101</v>
      </c>
      <c r="D71" s="12" t="s">
        <v>33</v>
      </c>
      <c r="E71" s="12" t="s">
        <v>34</v>
      </c>
      <c r="F71" s="7">
        <v>1220.6420000000001</v>
      </c>
      <c r="G71" s="13">
        <v>882.12200000000007</v>
      </c>
      <c r="H71" s="13">
        <v>338.52000000000004</v>
      </c>
      <c r="I71" s="13">
        <v>0</v>
      </c>
      <c r="J71" s="7">
        <v>0</v>
      </c>
      <c r="K71" s="13">
        <v>0</v>
      </c>
      <c r="L71" s="13"/>
      <c r="M71" s="7">
        <v>0</v>
      </c>
      <c r="N71" s="13">
        <v>0</v>
      </c>
      <c r="O71" s="10"/>
      <c r="P71" s="7">
        <v>1220.6420000000001</v>
      </c>
      <c r="Q71" s="13">
        <v>882.12200000000007</v>
      </c>
      <c r="R71" s="13">
        <v>338.52000000000004</v>
      </c>
      <c r="S71" s="13">
        <v>0</v>
      </c>
      <c r="T71" s="7">
        <v>1007.8399999999999</v>
      </c>
      <c r="U71" s="13">
        <v>706.18</v>
      </c>
      <c r="V71" s="13">
        <v>301.66000000000003</v>
      </c>
      <c r="W71" s="7">
        <v>212.80200000000013</v>
      </c>
      <c r="X71" s="14">
        <v>175.94200000000012</v>
      </c>
      <c r="Y71" s="13">
        <v>36.860000000000014</v>
      </c>
      <c r="Z71" s="6">
        <v>212.8</v>
      </c>
      <c r="AA71" s="7">
        <v>148.68</v>
      </c>
      <c r="AB71" s="10">
        <v>64.12</v>
      </c>
      <c r="AC71" s="13">
        <v>0</v>
      </c>
      <c r="AD71" s="13"/>
    </row>
    <row r="72" spans="1:30" ht="33.75">
      <c r="A72" s="204"/>
      <c r="B72" s="16" t="s">
        <v>108</v>
      </c>
      <c r="C72" s="145" t="s">
        <v>101</v>
      </c>
      <c r="D72" s="12" t="s">
        <v>33</v>
      </c>
      <c r="E72" s="12" t="s">
        <v>34</v>
      </c>
      <c r="F72" s="7">
        <v>1483.3999999999999</v>
      </c>
      <c r="G72" s="13">
        <v>998.44999999999993</v>
      </c>
      <c r="H72" s="13">
        <v>484.94999999999993</v>
      </c>
      <c r="I72" s="13">
        <v>0</v>
      </c>
      <c r="J72" s="7">
        <v>479.44</v>
      </c>
      <c r="K72" s="13">
        <v>0</v>
      </c>
      <c r="L72" s="13">
        <v>479.44</v>
      </c>
      <c r="M72" s="7">
        <v>0</v>
      </c>
      <c r="N72" s="13">
        <v>0</v>
      </c>
      <c r="O72" s="10">
        <v>0</v>
      </c>
      <c r="P72" s="7">
        <v>1483.3999999999999</v>
      </c>
      <c r="Q72" s="13">
        <v>998.44999999999993</v>
      </c>
      <c r="R72" s="13">
        <v>484.94999999999993</v>
      </c>
      <c r="S72" s="13">
        <v>0</v>
      </c>
      <c r="T72" s="7">
        <v>1132.3599999999999</v>
      </c>
      <c r="U72" s="13">
        <v>750.03</v>
      </c>
      <c r="V72" s="13">
        <v>382.33</v>
      </c>
      <c r="W72" s="7">
        <v>351.03999999999991</v>
      </c>
      <c r="X72" s="14">
        <v>248.41999999999996</v>
      </c>
      <c r="Y72" s="13">
        <v>102.61999999999995</v>
      </c>
      <c r="Z72" s="6">
        <v>351.04</v>
      </c>
      <c r="AA72" s="7">
        <v>343.42</v>
      </c>
      <c r="AB72" s="10">
        <v>7.62</v>
      </c>
      <c r="AC72" s="13">
        <v>479.44</v>
      </c>
      <c r="AD72" s="13"/>
    </row>
    <row r="73" spans="1:30" ht="33.75">
      <c r="A73" s="204"/>
      <c r="B73" s="16" t="s">
        <v>109</v>
      </c>
      <c r="C73" s="145" t="s">
        <v>101</v>
      </c>
      <c r="D73" s="12" t="s">
        <v>33</v>
      </c>
      <c r="E73" s="12" t="s">
        <v>34</v>
      </c>
      <c r="F73" s="7">
        <v>1195.27</v>
      </c>
      <c r="G73" s="13">
        <v>837.65000000000009</v>
      </c>
      <c r="H73" s="13">
        <v>357.62</v>
      </c>
      <c r="I73" s="13">
        <v>0</v>
      </c>
      <c r="J73" s="7">
        <v>0</v>
      </c>
      <c r="K73" s="13">
        <v>0</v>
      </c>
      <c r="L73" s="13"/>
      <c r="M73" s="7">
        <v>0</v>
      </c>
      <c r="N73" s="13">
        <v>0</v>
      </c>
      <c r="O73" s="10"/>
      <c r="P73" s="7">
        <v>1195.27</v>
      </c>
      <c r="Q73" s="13">
        <v>837.65000000000009</v>
      </c>
      <c r="R73" s="13">
        <v>357.62</v>
      </c>
      <c r="S73" s="13">
        <v>0</v>
      </c>
      <c r="T73" s="7">
        <v>976.96</v>
      </c>
      <c r="U73" s="13">
        <v>665.86</v>
      </c>
      <c r="V73" s="13">
        <v>311.10000000000002</v>
      </c>
      <c r="W73" s="7">
        <v>218.31000000000006</v>
      </c>
      <c r="X73" s="14">
        <v>171.79000000000008</v>
      </c>
      <c r="Y73" s="13">
        <v>46.519999999999982</v>
      </c>
      <c r="Z73" s="6">
        <v>218.31</v>
      </c>
      <c r="AA73" s="7">
        <v>168.19</v>
      </c>
      <c r="AB73" s="10">
        <v>50.12</v>
      </c>
      <c r="AC73" s="13">
        <v>0</v>
      </c>
      <c r="AD73" s="13"/>
    </row>
    <row r="74" spans="1:30" ht="56.25">
      <c r="A74" s="204"/>
      <c r="B74" s="16" t="s">
        <v>110</v>
      </c>
      <c r="C74" s="145" t="s">
        <v>101</v>
      </c>
      <c r="D74" s="12" t="s">
        <v>33</v>
      </c>
      <c r="E74" s="12" t="s">
        <v>34</v>
      </c>
      <c r="F74" s="7">
        <v>835.31799999999998</v>
      </c>
      <c r="G74" s="13">
        <v>584.64799999999991</v>
      </c>
      <c r="H74" s="13">
        <v>250.67000000000002</v>
      </c>
      <c r="I74" s="13">
        <v>0</v>
      </c>
      <c r="J74" s="7">
        <v>209.82</v>
      </c>
      <c r="K74" s="13">
        <v>43.67</v>
      </c>
      <c r="L74" s="13">
        <v>166.15</v>
      </c>
      <c r="M74" s="7">
        <v>122.09</v>
      </c>
      <c r="N74" s="13">
        <v>43.67</v>
      </c>
      <c r="O74" s="17">
        <v>78.42</v>
      </c>
      <c r="P74" s="7">
        <v>713.22799999999995</v>
      </c>
      <c r="Q74" s="13">
        <v>584.64799999999991</v>
      </c>
      <c r="R74" s="13">
        <v>128.58000000000001</v>
      </c>
      <c r="S74" s="13">
        <v>0</v>
      </c>
      <c r="T74" s="7">
        <v>692.44</v>
      </c>
      <c r="U74" s="13">
        <v>479.79</v>
      </c>
      <c r="V74" s="13">
        <v>212.65</v>
      </c>
      <c r="W74" s="7">
        <v>20.787999999999897</v>
      </c>
      <c r="X74" s="14">
        <v>104.85799999999989</v>
      </c>
      <c r="Y74" s="13">
        <v>-84.07</v>
      </c>
      <c r="Z74" s="6">
        <v>20.79</v>
      </c>
      <c r="AA74" s="7">
        <v>-3.03</v>
      </c>
      <c r="AB74" s="10">
        <v>23.82</v>
      </c>
      <c r="AC74" s="13">
        <v>87.72999999999999</v>
      </c>
      <c r="AD74" s="13"/>
    </row>
    <row r="75" spans="1:30" ht="22.5">
      <c r="A75" s="204"/>
      <c r="B75" s="16" t="s">
        <v>111</v>
      </c>
      <c r="C75" s="145" t="s">
        <v>101</v>
      </c>
      <c r="D75" s="12" t="s">
        <v>33</v>
      </c>
      <c r="E75" s="12" t="s">
        <v>34</v>
      </c>
      <c r="F75" s="7">
        <v>1676.8679999999999</v>
      </c>
      <c r="G75" s="13">
        <v>1203.798</v>
      </c>
      <c r="H75" s="13">
        <v>473.07000000000005</v>
      </c>
      <c r="I75" s="13">
        <v>0</v>
      </c>
      <c r="J75" s="7">
        <v>0</v>
      </c>
      <c r="K75" s="13">
        <v>0</v>
      </c>
      <c r="L75" s="13"/>
      <c r="M75" s="7">
        <v>0</v>
      </c>
      <c r="N75" s="13">
        <v>0</v>
      </c>
      <c r="O75" s="10"/>
      <c r="P75" s="7">
        <v>1676.8679999999999</v>
      </c>
      <c r="Q75" s="13">
        <v>1203.798</v>
      </c>
      <c r="R75" s="13">
        <v>473.07000000000005</v>
      </c>
      <c r="S75" s="13">
        <v>0</v>
      </c>
      <c r="T75" s="7">
        <v>1394.92</v>
      </c>
      <c r="U75" s="13">
        <v>960.23</v>
      </c>
      <c r="V75" s="13">
        <v>434.69</v>
      </c>
      <c r="W75" s="7">
        <v>281.94800000000004</v>
      </c>
      <c r="X75" s="14">
        <v>243.56799999999998</v>
      </c>
      <c r="Y75" s="13">
        <v>38.380000000000052</v>
      </c>
      <c r="Z75" s="6">
        <v>281.95</v>
      </c>
      <c r="AA75" s="7">
        <v>167.48</v>
      </c>
      <c r="AB75" s="10">
        <v>114.47</v>
      </c>
      <c r="AC75" s="13">
        <v>0</v>
      </c>
      <c r="AD75" s="13"/>
    </row>
    <row r="76" spans="1:30" ht="22.5">
      <c r="A76" s="204"/>
      <c r="B76" s="16" t="s">
        <v>112</v>
      </c>
      <c r="C76" s="145" t="s">
        <v>32</v>
      </c>
      <c r="D76" s="12" t="s">
        <v>33</v>
      </c>
      <c r="E76" s="12" t="s">
        <v>34</v>
      </c>
      <c r="F76" s="7">
        <v>974.38799999999992</v>
      </c>
      <c r="G76" s="13">
        <v>645.55799999999999</v>
      </c>
      <c r="H76" s="13">
        <v>328.83</v>
      </c>
      <c r="I76" s="13">
        <v>0</v>
      </c>
      <c r="J76" s="7">
        <v>22.41</v>
      </c>
      <c r="K76" s="13">
        <v>0</v>
      </c>
      <c r="L76" s="13">
        <v>22.41</v>
      </c>
      <c r="M76" s="7">
        <v>0</v>
      </c>
      <c r="N76" s="13">
        <v>0</v>
      </c>
      <c r="O76" s="10">
        <v>0</v>
      </c>
      <c r="P76" s="7">
        <v>974.38799999999992</v>
      </c>
      <c r="Q76" s="13">
        <v>645.55799999999999</v>
      </c>
      <c r="R76" s="13">
        <v>328.83</v>
      </c>
      <c r="S76" s="13">
        <v>0</v>
      </c>
      <c r="T76" s="7">
        <v>810.61999999999989</v>
      </c>
      <c r="U76" s="13">
        <v>527.79999999999995</v>
      </c>
      <c r="V76" s="13">
        <v>282.82</v>
      </c>
      <c r="W76" s="7">
        <v>163.76800000000003</v>
      </c>
      <c r="X76" s="14">
        <v>117.75800000000004</v>
      </c>
      <c r="Y76" s="13">
        <v>46.009999999999991</v>
      </c>
      <c r="Z76" s="6">
        <v>163.77000000000001</v>
      </c>
      <c r="AA76" s="7">
        <v>161.87</v>
      </c>
      <c r="AB76" s="10">
        <v>1.9</v>
      </c>
      <c r="AC76" s="13">
        <v>22.41</v>
      </c>
      <c r="AD76" s="13"/>
    </row>
    <row r="77" spans="1:30" ht="22.5">
      <c r="A77" s="204"/>
      <c r="B77" s="16" t="s">
        <v>113</v>
      </c>
      <c r="C77" s="145" t="s">
        <v>101</v>
      </c>
      <c r="D77" s="12" t="s">
        <v>33</v>
      </c>
      <c r="E77" s="12" t="s">
        <v>34</v>
      </c>
      <c r="F77" s="7">
        <v>831.38000000000011</v>
      </c>
      <c r="G77" s="13">
        <v>564.28000000000009</v>
      </c>
      <c r="H77" s="13">
        <v>267.09999999999997</v>
      </c>
      <c r="I77" s="13">
        <v>0</v>
      </c>
      <c r="J77" s="7">
        <v>27.42</v>
      </c>
      <c r="K77" s="13">
        <v>0</v>
      </c>
      <c r="L77" s="13">
        <v>27.42</v>
      </c>
      <c r="M77" s="7">
        <v>27.42</v>
      </c>
      <c r="N77" s="13">
        <v>0</v>
      </c>
      <c r="O77" s="10">
        <v>27.42</v>
      </c>
      <c r="P77" s="7">
        <v>803.96</v>
      </c>
      <c r="Q77" s="13">
        <v>564.28000000000009</v>
      </c>
      <c r="R77" s="13">
        <v>239.67999999999995</v>
      </c>
      <c r="S77" s="13">
        <v>0</v>
      </c>
      <c r="T77" s="7">
        <v>646.53</v>
      </c>
      <c r="U77" s="13">
        <v>431.8</v>
      </c>
      <c r="V77" s="13">
        <v>214.73</v>
      </c>
      <c r="W77" s="7">
        <v>157.43000000000004</v>
      </c>
      <c r="X77" s="14">
        <v>132.48000000000008</v>
      </c>
      <c r="Y77" s="13">
        <v>24.94999999999996</v>
      </c>
      <c r="Z77" s="6">
        <v>157.43</v>
      </c>
      <c r="AA77" s="7">
        <v>149.63</v>
      </c>
      <c r="AB77" s="10">
        <v>7.8</v>
      </c>
      <c r="AC77" s="13">
        <v>0</v>
      </c>
      <c r="AD77" s="13"/>
    </row>
    <row r="78" spans="1:30" ht="22.5">
      <c r="A78" s="204"/>
      <c r="B78" s="16" t="s">
        <v>114</v>
      </c>
      <c r="C78" s="145" t="s">
        <v>101</v>
      </c>
      <c r="D78" s="12" t="s">
        <v>33</v>
      </c>
      <c r="E78" s="12" t="s">
        <v>34</v>
      </c>
      <c r="F78" s="7">
        <v>1420.16</v>
      </c>
      <c r="G78" s="13">
        <v>1014.52</v>
      </c>
      <c r="H78" s="13">
        <v>405.6400000000001</v>
      </c>
      <c r="I78" s="13">
        <v>0</v>
      </c>
      <c r="J78" s="7">
        <v>170.89</v>
      </c>
      <c r="K78" s="13">
        <v>0</v>
      </c>
      <c r="L78" s="13">
        <v>170.89</v>
      </c>
      <c r="M78" s="7">
        <v>170.89</v>
      </c>
      <c r="N78" s="13">
        <v>0</v>
      </c>
      <c r="O78" s="10">
        <v>170.89</v>
      </c>
      <c r="P78" s="7">
        <v>1249.27</v>
      </c>
      <c r="Q78" s="13">
        <v>1014.52</v>
      </c>
      <c r="R78" s="13">
        <v>234.75000000000011</v>
      </c>
      <c r="S78" s="13">
        <v>0</v>
      </c>
      <c r="T78" s="7">
        <v>1182.04</v>
      </c>
      <c r="U78" s="13">
        <v>825.9</v>
      </c>
      <c r="V78" s="13">
        <v>356.14</v>
      </c>
      <c r="W78" s="7">
        <v>67.230000000000132</v>
      </c>
      <c r="X78" s="14">
        <v>188.62</v>
      </c>
      <c r="Y78" s="13">
        <v>-121.38999999999987</v>
      </c>
      <c r="Z78" s="6">
        <v>67.23</v>
      </c>
      <c r="AA78" s="7">
        <v>5.49</v>
      </c>
      <c r="AB78" s="10">
        <v>61.74</v>
      </c>
      <c r="AC78" s="13">
        <v>0</v>
      </c>
      <c r="AD78" s="13"/>
    </row>
    <row r="79" spans="1:30" ht="22.5">
      <c r="A79" s="204"/>
      <c r="B79" s="16" t="s">
        <v>115</v>
      </c>
      <c r="C79" s="145" t="s">
        <v>101</v>
      </c>
      <c r="D79" s="12" t="s">
        <v>33</v>
      </c>
      <c r="E79" s="12" t="s">
        <v>34</v>
      </c>
      <c r="F79" s="7">
        <v>1521.662</v>
      </c>
      <c r="G79" s="13">
        <v>1063.0619999999999</v>
      </c>
      <c r="H79" s="13">
        <v>458.60000000000014</v>
      </c>
      <c r="I79" s="13">
        <v>0</v>
      </c>
      <c r="J79" s="7">
        <v>118.58</v>
      </c>
      <c r="K79" s="13">
        <v>0</v>
      </c>
      <c r="L79" s="13">
        <v>118.58</v>
      </c>
      <c r="M79" s="7">
        <v>118.58</v>
      </c>
      <c r="N79" s="13">
        <v>0</v>
      </c>
      <c r="O79" s="10">
        <v>118.58</v>
      </c>
      <c r="P79" s="7">
        <v>1403.0820000000001</v>
      </c>
      <c r="Q79" s="13">
        <v>1063.0619999999999</v>
      </c>
      <c r="R79" s="13">
        <v>340.02000000000015</v>
      </c>
      <c r="S79" s="13">
        <v>0</v>
      </c>
      <c r="T79" s="7">
        <v>1148.2</v>
      </c>
      <c r="U79" s="13">
        <v>776.36</v>
      </c>
      <c r="V79" s="13">
        <v>371.84</v>
      </c>
      <c r="W79" s="7">
        <v>254.88200000000006</v>
      </c>
      <c r="X79" s="14">
        <v>286.70199999999988</v>
      </c>
      <c r="Y79" s="13">
        <v>-31.819999999999823</v>
      </c>
      <c r="Z79" s="6">
        <v>254.88</v>
      </c>
      <c r="AA79" s="7">
        <v>182.26</v>
      </c>
      <c r="AB79" s="10">
        <v>72.62</v>
      </c>
      <c r="AC79" s="13">
        <v>0</v>
      </c>
      <c r="AD79" s="13"/>
    </row>
    <row r="80" spans="1:30" ht="33.75">
      <c r="A80" s="204"/>
      <c r="B80" s="16" t="s">
        <v>116</v>
      </c>
      <c r="C80" s="145" t="s">
        <v>101</v>
      </c>
      <c r="D80" s="12" t="s">
        <v>33</v>
      </c>
      <c r="E80" s="12" t="s">
        <v>34</v>
      </c>
      <c r="F80" s="7">
        <v>591.65800000000002</v>
      </c>
      <c r="G80" s="13">
        <v>409.38799999999998</v>
      </c>
      <c r="H80" s="13">
        <v>182.27</v>
      </c>
      <c r="I80" s="13">
        <v>0</v>
      </c>
      <c r="J80" s="7">
        <v>66.3</v>
      </c>
      <c r="K80" s="13">
        <v>0</v>
      </c>
      <c r="L80" s="13">
        <v>66.3</v>
      </c>
      <c r="M80" s="7">
        <v>0</v>
      </c>
      <c r="N80" s="13">
        <v>0</v>
      </c>
      <c r="O80" s="10">
        <v>0</v>
      </c>
      <c r="P80" s="7">
        <v>591.65800000000002</v>
      </c>
      <c r="Q80" s="13">
        <v>409.38799999999998</v>
      </c>
      <c r="R80" s="13">
        <v>182.27</v>
      </c>
      <c r="S80" s="13">
        <v>0</v>
      </c>
      <c r="T80" s="7">
        <v>422.26</v>
      </c>
      <c r="U80" s="13">
        <v>287.13</v>
      </c>
      <c r="V80" s="13">
        <v>135.13</v>
      </c>
      <c r="W80" s="7">
        <v>169.398</v>
      </c>
      <c r="X80" s="14">
        <v>122.25799999999998</v>
      </c>
      <c r="Y80" s="13">
        <v>47.140000000000015</v>
      </c>
      <c r="Z80" s="6">
        <v>169.4</v>
      </c>
      <c r="AA80" s="7">
        <v>161.52000000000001</v>
      </c>
      <c r="AB80" s="10">
        <v>7.88</v>
      </c>
      <c r="AC80" s="13">
        <v>66.3</v>
      </c>
      <c r="AD80" s="13"/>
    </row>
    <row r="81" spans="1:30" ht="33.75">
      <c r="A81" s="205"/>
      <c r="B81" s="18" t="s">
        <v>117</v>
      </c>
      <c r="C81" s="145" t="s">
        <v>101</v>
      </c>
      <c r="D81" s="12" t="s">
        <v>33</v>
      </c>
      <c r="E81" s="12" t="s">
        <v>34</v>
      </c>
      <c r="F81" s="7">
        <v>1238.27</v>
      </c>
      <c r="G81" s="13">
        <v>1091.4000000000001</v>
      </c>
      <c r="H81" s="13">
        <v>146.86999999999998</v>
      </c>
      <c r="I81" s="13">
        <v>0</v>
      </c>
      <c r="J81" s="7">
        <v>69.349999999999994</v>
      </c>
      <c r="K81" s="13">
        <v>0</v>
      </c>
      <c r="L81" s="13">
        <v>69.349999999999994</v>
      </c>
      <c r="M81" s="7">
        <v>0</v>
      </c>
      <c r="N81" s="13">
        <v>0</v>
      </c>
      <c r="O81" s="10">
        <v>0</v>
      </c>
      <c r="P81" s="7">
        <v>1238.27</v>
      </c>
      <c r="Q81" s="13">
        <v>1091.4000000000001</v>
      </c>
      <c r="R81" s="13">
        <v>146.86999999999998</v>
      </c>
      <c r="S81" s="13">
        <v>0</v>
      </c>
      <c r="T81" s="7">
        <v>485.67999999999995</v>
      </c>
      <c r="U81" s="13">
        <v>354.77</v>
      </c>
      <c r="V81" s="13">
        <v>130.91</v>
      </c>
      <c r="W81" s="7">
        <v>752.59000000000015</v>
      </c>
      <c r="X81" s="14">
        <v>736.63000000000011</v>
      </c>
      <c r="Y81" s="13">
        <v>15.95999999999998</v>
      </c>
      <c r="Z81" s="6">
        <v>752.59</v>
      </c>
      <c r="AA81" s="7">
        <v>63.35</v>
      </c>
      <c r="AB81" s="10">
        <v>689.24</v>
      </c>
      <c r="AC81" s="13">
        <v>69.349999999999994</v>
      </c>
      <c r="AD81" s="13"/>
    </row>
    <row r="82" spans="1:30" ht="22.5">
      <c r="A82" s="19"/>
      <c r="B82" s="19" t="s">
        <v>118</v>
      </c>
      <c r="C82" s="19"/>
      <c r="D82" s="19"/>
      <c r="E82" s="19"/>
      <c r="F82" s="20">
        <v>27035.521999999997</v>
      </c>
      <c r="G82" s="20">
        <v>18919.152000000002</v>
      </c>
      <c r="H82" s="20">
        <v>8092.369999999999</v>
      </c>
      <c r="I82" s="20">
        <v>24</v>
      </c>
      <c r="J82" s="20">
        <v>1916.4100000000003</v>
      </c>
      <c r="K82" s="20">
        <v>3</v>
      </c>
      <c r="L82" s="20">
        <v>1913.4100000000003</v>
      </c>
      <c r="M82" s="20">
        <v>1376.59</v>
      </c>
      <c r="N82" s="20">
        <v>3</v>
      </c>
      <c r="O82" s="20">
        <v>1373.59</v>
      </c>
      <c r="P82" s="20">
        <v>25658.932000000001</v>
      </c>
      <c r="Q82" s="20">
        <v>18919.152000000002</v>
      </c>
      <c r="R82" s="20">
        <v>6715.7799999999988</v>
      </c>
      <c r="S82" s="20">
        <v>24</v>
      </c>
      <c r="T82" s="20">
        <v>21945.200000000001</v>
      </c>
      <c r="U82" s="20">
        <v>5786.31</v>
      </c>
      <c r="V82" s="20">
        <v>16158.89</v>
      </c>
      <c r="W82" s="20">
        <v>3689.732</v>
      </c>
      <c r="X82" s="20">
        <v>13132.842000000001</v>
      </c>
      <c r="Y82" s="20">
        <v>-9443.1100000000024</v>
      </c>
      <c r="Z82" s="6">
        <v>3689.73</v>
      </c>
      <c r="AA82" s="172">
        <v>2466.42</v>
      </c>
      <c r="AB82" s="10">
        <v>1223.31</v>
      </c>
      <c r="AC82" s="178">
        <v>539.81999999999994</v>
      </c>
      <c r="AD82" s="178"/>
    </row>
    <row r="83" spans="1:30" ht="22.5">
      <c r="A83" s="21" t="s">
        <v>119</v>
      </c>
      <c r="B83" s="22" t="s">
        <v>120</v>
      </c>
      <c r="C83" s="145" t="s">
        <v>101</v>
      </c>
      <c r="D83" s="12" t="s">
        <v>33</v>
      </c>
      <c r="E83" s="12" t="s">
        <v>34</v>
      </c>
      <c r="F83" s="7">
        <v>723.11999999999989</v>
      </c>
      <c r="G83" s="13">
        <v>488.91</v>
      </c>
      <c r="H83" s="13">
        <v>234.20999999999992</v>
      </c>
      <c r="I83" s="13">
        <v>0</v>
      </c>
      <c r="J83" s="7">
        <v>127.9</v>
      </c>
      <c r="K83" s="13">
        <v>0</v>
      </c>
      <c r="L83" s="13">
        <v>127.9</v>
      </c>
      <c r="M83" s="7">
        <v>127.9</v>
      </c>
      <c r="N83" s="13">
        <v>0</v>
      </c>
      <c r="O83" s="10">
        <v>127.9</v>
      </c>
      <c r="P83" s="7">
        <v>595.21999999999991</v>
      </c>
      <c r="Q83" s="13">
        <v>488.91</v>
      </c>
      <c r="R83" s="13">
        <v>106.30999999999992</v>
      </c>
      <c r="S83" s="13">
        <v>0</v>
      </c>
      <c r="T83" s="7">
        <v>592.31999999999994</v>
      </c>
      <c r="U83" s="13">
        <v>46.52</v>
      </c>
      <c r="V83" s="13">
        <v>545.79999999999995</v>
      </c>
      <c r="W83" s="7">
        <v>2.9000000000000341</v>
      </c>
      <c r="X83" s="14">
        <v>442.39000000000004</v>
      </c>
      <c r="Y83" s="13">
        <v>-439.49</v>
      </c>
      <c r="Z83" s="6">
        <v>2.9</v>
      </c>
      <c r="AA83" s="7">
        <v>6.38</v>
      </c>
      <c r="AB83" s="10">
        <v>-3.48</v>
      </c>
      <c r="AC83" s="13">
        <v>0</v>
      </c>
      <c r="AD83" s="13"/>
    </row>
    <row r="84" spans="1:30" ht="22.5">
      <c r="A84" s="23" t="s">
        <v>121</v>
      </c>
      <c r="B84" s="16" t="s">
        <v>122</v>
      </c>
      <c r="C84" s="145" t="s">
        <v>101</v>
      </c>
      <c r="D84" s="12" t="s">
        <v>33</v>
      </c>
      <c r="E84" s="12" t="s">
        <v>34</v>
      </c>
      <c r="F84" s="7">
        <v>1111.624</v>
      </c>
      <c r="G84" s="13">
        <v>792.07399999999996</v>
      </c>
      <c r="H84" s="13">
        <v>319.55</v>
      </c>
      <c r="I84" s="13">
        <v>0</v>
      </c>
      <c r="J84" s="7">
        <v>103.77</v>
      </c>
      <c r="K84" s="13">
        <v>0</v>
      </c>
      <c r="L84" s="13">
        <v>103.77</v>
      </c>
      <c r="M84" s="7">
        <v>103.77</v>
      </c>
      <c r="N84" s="13">
        <v>0</v>
      </c>
      <c r="O84" s="10">
        <v>103.77</v>
      </c>
      <c r="P84" s="7">
        <v>1007.854</v>
      </c>
      <c r="Q84" s="13">
        <v>792.07399999999996</v>
      </c>
      <c r="R84" s="13">
        <v>215.78000000000003</v>
      </c>
      <c r="S84" s="13">
        <v>0</v>
      </c>
      <c r="T84" s="7">
        <v>948.09999999999991</v>
      </c>
      <c r="U84" s="13">
        <v>130.07</v>
      </c>
      <c r="V84" s="13">
        <v>818.03</v>
      </c>
      <c r="W84" s="7">
        <v>59.753999999999905</v>
      </c>
      <c r="X84" s="14">
        <v>662.00399999999991</v>
      </c>
      <c r="Y84" s="13">
        <v>-602.25</v>
      </c>
      <c r="Z84" s="6">
        <v>59.75</v>
      </c>
      <c r="AA84" s="7">
        <v>25.22</v>
      </c>
      <c r="AB84" s="10">
        <v>34.53</v>
      </c>
      <c r="AC84" s="13">
        <v>0</v>
      </c>
      <c r="AD84" s="13"/>
    </row>
    <row r="85" spans="1:30" ht="22.5">
      <c r="A85" s="23" t="s">
        <v>123</v>
      </c>
      <c r="B85" s="16" t="s">
        <v>124</v>
      </c>
      <c r="C85" s="145" t="s">
        <v>32</v>
      </c>
      <c r="D85" s="12" t="s">
        <v>33</v>
      </c>
      <c r="E85" s="12" t="s">
        <v>34</v>
      </c>
      <c r="F85" s="7">
        <v>565.53</v>
      </c>
      <c r="G85" s="13">
        <v>389.89</v>
      </c>
      <c r="H85" s="13">
        <v>175.64</v>
      </c>
      <c r="I85" s="13">
        <v>0</v>
      </c>
      <c r="J85" s="7">
        <v>0</v>
      </c>
      <c r="K85" s="13">
        <v>0</v>
      </c>
      <c r="L85" s="13"/>
      <c r="M85" s="7">
        <v>0</v>
      </c>
      <c r="N85" s="13">
        <v>0</v>
      </c>
      <c r="O85" s="10"/>
      <c r="P85" s="7">
        <v>565.53</v>
      </c>
      <c r="Q85" s="13">
        <v>389.89</v>
      </c>
      <c r="R85" s="13">
        <v>175.64</v>
      </c>
      <c r="S85" s="13">
        <v>0</v>
      </c>
      <c r="T85" s="7">
        <v>517.68000000000006</v>
      </c>
      <c r="U85" s="13">
        <v>34.96</v>
      </c>
      <c r="V85" s="13">
        <v>482.72</v>
      </c>
      <c r="W85" s="7">
        <v>47.849999999999966</v>
      </c>
      <c r="X85" s="14">
        <v>354.93</v>
      </c>
      <c r="Y85" s="13">
        <v>-307.08000000000004</v>
      </c>
      <c r="Z85" s="6">
        <v>47.849999999999994</v>
      </c>
      <c r="AA85" s="7">
        <v>36.19</v>
      </c>
      <c r="AB85" s="10">
        <v>11.66</v>
      </c>
      <c r="AC85" s="13">
        <v>0</v>
      </c>
      <c r="AD85" s="13"/>
    </row>
    <row r="86" spans="1:30" ht="22.5">
      <c r="A86" s="23" t="s">
        <v>125</v>
      </c>
      <c r="B86" s="16" t="s">
        <v>126</v>
      </c>
      <c r="C86" s="145" t="s">
        <v>101</v>
      </c>
      <c r="D86" s="12" t="s">
        <v>33</v>
      </c>
      <c r="E86" s="12" t="s">
        <v>34</v>
      </c>
      <c r="F86" s="7">
        <v>1054.6199999999999</v>
      </c>
      <c r="G86" s="13">
        <v>718.88</v>
      </c>
      <c r="H86" s="13">
        <v>335.73999999999995</v>
      </c>
      <c r="I86" s="13">
        <v>0</v>
      </c>
      <c r="J86" s="7">
        <v>0</v>
      </c>
      <c r="K86" s="13">
        <v>0</v>
      </c>
      <c r="L86" s="13"/>
      <c r="M86" s="7">
        <v>0</v>
      </c>
      <c r="N86" s="13">
        <v>0</v>
      </c>
      <c r="O86" s="10"/>
      <c r="P86" s="7">
        <v>1054.6199999999999</v>
      </c>
      <c r="Q86" s="13">
        <v>718.88</v>
      </c>
      <c r="R86" s="13">
        <v>335.73999999999995</v>
      </c>
      <c r="S86" s="13">
        <v>0</v>
      </c>
      <c r="T86" s="7">
        <v>880.86</v>
      </c>
      <c r="U86" s="13">
        <v>58.65</v>
      </c>
      <c r="V86" s="13">
        <v>822.21</v>
      </c>
      <c r="W86" s="7">
        <v>173.75999999999993</v>
      </c>
      <c r="X86" s="14">
        <v>660.23</v>
      </c>
      <c r="Y86" s="13">
        <v>-486.47000000000008</v>
      </c>
      <c r="Z86" s="6">
        <v>173.76000000000002</v>
      </c>
      <c r="AA86" s="7">
        <v>159.68</v>
      </c>
      <c r="AB86" s="10">
        <v>14.08</v>
      </c>
      <c r="AC86" s="13">
        <v>0</v>
      </c>
      <c r="AD86" s="13"/>
    </row>
    <row r="87" spans="1:30">
      <c r="A87" s="203" t="s">
        <v>127</v>
      </c>
      <c r="B87" s="24" t="s">
        <v>15</v>
      </c>
      <c r="C87" s="24"/>
      <c r="D87" s="24"/>
      <c r="E87" s="24"/>
      <c r="F87" s="10">
        <v>2227.8760000000002</v>
      </c>
      <c r="G87" s="10">
        <v>1720.6759999999999</v>
      </c>
      <c r="H87" s="10">
        <v>507.20000000000005</v>
      </c>
      <c r="I87" s="10">
        <v>0</v>
      </c>
      <c r="J87" s="10">
        <v>64.06</v>
      </c>
      <c r="K87" s="10">
        <v>0</v>
      </c>
      <c r="L87" s="10">
        <v>64.06</v>
      </c>
      <c r="M87" s="10">
        <v>64.06</v>
      </c>
      <c r="N87" s="10">
        <v>0</v>
      </c>
      <c r="O87" s="10">
        <v>64.06</v>
      </c>
      <c r="P87" s="10">
        <v>2163.8159999999998</v>
      </c>
      <c r="Q87" s="10">
        <v>1720.6759999999999</v>
      </c>
      <c r="R87" s="10">
        <v>443.14000000000004</v>
      </c>
      <c r="S87" s="10">
        <v>0</v>
      </c>
      <c r="T87" s="10">
        <v>1316.55</v>
      </c>
      <c r="U87" s="10">
        <v>141.68</v>
      </c>
      <c r="V87" s="10">
        <v>1174.8699999999999</v>
      </c>
      <c r="W87" s="10">
        <v>847.26600000000008</v>
      </c>
      <c r="X87" s="10">
        <v>1578.9960000000001</v>
      </c>
      <c r="Y87" s="10">
        <v>-731.7299999999999</v>
      </c>
      <c r="Z87" s="6">
        <v>847.27</v>
      </c>
      <c r="AA87" s="7">
        <v>243.81</v>
      </c>
      <c r="AB87" s="10">
        <v>603.46</v>
      </c>
      <c r="AC87" s="10">
        <v>0</v>
      </c>
      <c r="AD87" s="10"/>
    </row>
    <row r="88" spans="1:30" ht="33.75">
      <c r="A88" s="204"/>
      <c r="B88" s="16" t="s">
        <v>128</v>
      </c>
      <c r="C88" s="145" t="s">
        <v>101</v>
      </c>
      <c r="D88" s="12" t="s">
        <v>33</v>
      </c>
      <c r="E88" s="12" t="s">
        <v>34</v>
      </c>
      <c r="F88" s="7">
        <v>1459.4459999999999</v>
      </c>
      <c r="G88" s="13">
        <v>1172.9659999999999</v>
      </c>
      <c r="H88" s="13">
        <v>286.48</v>
      </c>
      <c r="I88" s="13">
        <v>0</v>
      </c>
      <c r="J88" s="7">
        <v>0</v>
      </c>
      <c r="K88" s="13">
        <v>0</v>
      </c>
      <c r="L88" s="13"/>
      <c r="M88" s="7">
        <v>0</v>
      </c>
      <c r="N88" s="13">
        <v>0</v>
      </c>
      <c r="O88" s="10"/>
      <c r="P88" s="7">
        <v>1459.4459999999999</v>
      </c>
      <c r="Q88" s="13">
        <v>1172.9659999999999</v>
      </c>
      <c r="R88" s="13">
        <v>286.48</v>
      </c>
      <c r="S88" s="13">
        <v>0</v>
      </c>
      <c r="T88" s="7">
        <v>733.49</v>
      </c>
      <c r="U88" s="13">
        <v>68.83</v>
      </c>
      <c r="V88" s="13">
        <v>664.66</v>
      </c>
      <c r="W88" s="7">
        <v>725.95600000000002</v>
      </c>
      <c r="X88" s="14">
        <v>1104.136</v>
      </c>
      <c r="Y88" s="13">
        <v>-378.17999999999995</v>
      </c>
      <c r="Z88" s="6">
        <v>725.96</v>
      </c>
      <c r="AA88" s="7">
        <v>174.23</v>
      </c>
      <c r="AB88" s="10">
        <v>551.73</v>
      </c>
      <c r="AC88" s="13">
        <v>0</v>
      </c>
      <c r="AD88" s="13"/>
    </row>
    <row r="89" spans="1:30" ht="22.5">
      <c r="A89" s="205"/>
      <c r="B89" s="16" t="s">
        <v>129</v>
      </c>
      <c r="C89" s="145" t="s">
        <v>101</v>
      </c>
      <c r="D89" s="12" t="s">
        <v>33</v>
      </c>
      <c r="E89" s="12" t="s">
        <v>34</v>
      </c>
      <c r="F89" s="7">
        <v>768.43000000000006</v>
      </c>
      <c r="G89" s="13">
        <v>547.71</v>
      </c>
      <c r="H89" s="13">
        <v>220.72000000000003</v>
      </c>
      <c r="I89" s="13">
        <v>0</v>
      </c>
      <c r="J89" s="7">
        <v>64.06</v>
      </c>
      <c r="K89" s="13">
        <v>0</v>
      </c>
      <c r="L89" s="13">
        <v>64.06</v>
      </c>
      <c r="M89" s="7">
        <v>64.06</v>
      </c>
      <c r="N89" s="13">
        <v>0</v>
      </c>
      <c r="O89" s="10">
        <v>64.06</v>
      </c>
      <c r="P89" s="7">
        <v>704.37000000000012</v>
      </c>
      <c r="Q89" s="13">
        <v>547.71</v>
      </c>
      <c r="R89" s="13">
        <v>156.66000000000003</v>
      </c>
      <c r="S89" s="13">
        <v>0</v>
      </c>
      <c r="T89" s="7">
        <v>583.05999999999995</v>
      </c>
      <c r="U89" s="13">
        <v>72.849999999999994</v>
      </c>
      <c r="V89" s="13">
        <v>510.21</v>
      </c>
      <c r="W89" s="7">
        <v>121.31000000000006</v>
      </c>
      <c r="X89" s="14">
        <v>474.86</v>
      </c>
      <c r="Y89" s="13">
        <v>-353.54999999999995</v>
      </c>
      <c r="Z89" s="6">
        <v>121.31</v>
      </c>
      <c r="AA89" s="7">
        <v>69.58</v>
      </c>
      <c r="AB89" s="10">
        <v>51.73</v>
      </c>
      <c r="AC89" s="13">
        <v>0</v>
      </c>
      <c r="AD89" s="13"/>
    </row>
    <row r="90" spans="1:30" ht="33.75">
      <c r="A90" s="23" t="s">
        <v>130</v>
      </c>
      <c r="B90" s="16" t="s">
        <v>131</v>
      </c>
      <c r="C90" s="145" t="s">
        <v>101</v>
      </c>
      <c r="D90" s="12" t="s">
        <v>33</v>
      </c>
      <c r="E90" s="12" t="s">
        <v>34</v>
      </c>
      <c r="F90" s="7">
        <v>986.1880000000001</v>
      </c>
      <c r="G90" s="13">
        <v>689.73800000000006</v>
      </c>
      <c r="H90" s="13">
        <v>296.45</v>
      </c>
      <c r="I90" s="13">
        <v>0</v>
      </c>
      <c r="J90" s="7">
        <v>84.8</v>
      </c>
      <c r="K90" s="13">
        <v>0</v>
      </c>
      <c r="L90" s="13">
        <v>84.8</v>
      </c>
      <c r="M90" s="7">
        <v>84.8</v>
      </c>
      <c r="N90" s="13">
        <v>0</v>
      </c>
      <c r="O90" s="10">
        <v>84.8</v>
      </c>
      <c r="P90" s="7">
        <v>901.38800000000003</v>
      </c>
      <c r="Q90" s="13">
        <v>689.73800000000006</v>
      </c>
      <c r="R90" s="13">
        <v>211.64999999999998</v>
      </c>
      <c r="S90" s="13">
        <v>0</v>
      </c>
      <c r="T90" s="7">
        <v>796.19</v>
      </c>
      <c r="U90" s="13">
        <v>93.99</v>
      </c>
      <c r="V90" s="13">
        <v>702.2</v>
      </c>
      <c r="W90" s="7">
        <v>105.19799999999998</v>
      </c>
      <c r="X90" s="14">
        <v>595.74800000000005</v>
      </c>
      <c r="Y90" s="13">
        <v>-490.55000000000007</v>
      </c>
      <c r="Z90" s="6">
        <v>105.2</v>
      </c>
      <c r="AA90" s="7">
        <v>91</v>
      </c>
      <c r="AB90" s="10">
        <v>14.2</v>
      </c>
      <c r="AC90" s="13">
        <v>0</v>
      </c>
      <c r="AD90" s="13"/>
    </row>
    <row r="91" spans="1:30" ht="22.5">
      <c r="A91" s="23" t="s">
        <v>132</v>
      </c>
      <c r="B91" s="16" t="s">
        <v>133</v>
      </c>
      <c r="C91" s="145" t="s">
        <v>101</v>
      </c>
      <c r="D91" s="12" t="s">
        <v>33</v>
      </c>
      <c r="E91" s="12" t="s">
        <v>34</v>
      </c>
      <c r="F91" s="7">
        <v>1208.54</v>
      </c>
      <c r="G91" s="13">
        <v>871.37999999999988</v>
      </c>
      <c r="H91" s="13">
        <v>337.16</v>
      </c>
      <c r="I91" s="13">
        <v>0</v>
      </c>
      <c r="J91" s="7">
        <v>180.32</v>
      </c>
      <c r="K91" s="13">
        <v>0</v>
      </c>
      <c r="L91" s="13">
        <v>180.32</v>
      </c>
      <c r="M91" s="7">
        <v>161.18</v>
      </c>
      <c r="N91" s="13">
        <v>0</v>
      </c>
      <c r="O91" s="10">
        <v>161.18</v>
      </c>
      <c r="P91" s="7">
        <v>1047.3599999999999</v>
      </c>
      <c r="Q91" s="13">
        <v>871.37999999999988</v>
      </c>
      <c r="R91" s="13">
        <v>175.98000000000002</v>
      </c>
      <c r="S91" s="13">
        <v>0</v>
      </c>
      <c r="T91" s="7">
        <v>989.06</v>
      </c>
      <c r="U91" s="13">
        <v>149.63999999999999</v>
      </c>
      <c r="V91" s="13">
        <v>839.42</v>
      </c>
      <c r="W91" s="7">
        <v>58.299999999999955</v>
      </c>
      <c r="X91" s="14">
        <v>721.7399999999999</v>
      </c>
      <c r="Y91" s="13">
        <v>-663.43999999999994</v>
      </c>
      <c r="Z91" s="6">
        <v>58.3</v>
      </c>
      <c r="AA91" s="7">
        <v>0</v>
      </c>
      <c r="AB91" s="10">
        <v>58.3</v>
      </c>
      <c r="AC91" s="13">
        <v>19.139999999999986</v>
      </c>
      <c r="AD91" s="13"/>
    </row>
    <row r="92" spans="1:30" ht="22.5">
      <c r="A92" s="23" t="s">
        <v>134</v>
      </c>
      <c r="B92" s="16" t="s">
        <v>135</v>
      </c>
      <c r="C92" s="145" t="s">
        <v>101</v>
      </c>
      <c r="D92" s="12" t="s">
        <v>33</v>
      </c>
      <c r="E92" s="12" t="s">
        <v>34</v>
      </c>
      <c r="F92" s="7">
        <v>1495.9080000000004</v>
      </c>
      <c r="G92" s="13">
        <v>1059.5880000000002</v>
      </c>
      <c r="H92" s="13">
        <v>436.32000000000005</v>
      </c>
      <c r="I92" s="13">
        <v>0</v>
      </c>
      <c r="J92" s="7">
        <v>0</v>
      </c>
      <c r="K92" s="13">
        <v>0</v>
      </c>
      <c r="L92" s="13"/>
      <c r="M92" s="7">
        <v>0</v>
      </c>
      <c r="N92" s="13">
        <v>0</v>
      </c>
      <c r="O92" s="10"/>
      <c r="P92" s="7">
        <v>1495.9080000000004</v>
      </c>
      <c r="Q92" s="13">
        <v>1059.5880000000002</v>
      </c>
      <c r="R92" s="13">
        <v>436.32000000000005</v>
      </c>
      <c r="S92" s="13">
        <v>0</v>
      </c>
      <c r="T92" s="7">
        <v>1233.6200000000001</v>
      </c>
      <c r="U92" s="13">
        <v>138.15</v>
      </c>
      <c r="V92" s="13">
        <v>1095.47</v>
      </c>
      <c r="W92" s="7">
        <v>262.28800000000024</v>
      </c>
      <c r="X92" s="14">
        <v>921.43800000000022</v>
      </c>
      <c r="Y92" s="13">
        <v>-659.15</v>
      </c>
      <c r="Z92" s="6">
        <v>262.29000000000002</v>
      </c>
      <c r="AA92" s="7">
        <v>188.27</v>
      </c>
      <c r="AB92" s="10">
        <v>74.02</v>
      </c>
      <c r="AC92" s="13">
        <v>0</v>
      </c>
      <c r="AD92" s="13"/>
    </row>
    <row r="93" spans="1:30" ht="22.5">
      <c r="A93" s="23" t="s">
        <v>136</v>
      </c>
      <c r="B93" s="16" t="s">
        <v>137</v>
      </c>
      <c r="C93" s="145" t="s">
        <v>101</v>
      </c>
      <c r="D93" s="12" t="s">
        <v>33</v>
      </c>
      <c r="E93" s="12" t="s">
        <v>34</v>
      </c>
      <c r="F93" s="7">
        <v>735.60599999999999</v>
      </c>
      <c r="G93" s="13">
        <v>531.56600000000003</v>
      </c>
      <c r="H93" s="13">
        <v>204.03999999999996</v>
      </c>
      <c r="I93" s="13">
        <v>0</v>
      </c>
      <c r="J93" s="7">
        <v>161.80000000000001</v>
      </c>
      <c r="K93" s="13">
        <v>0</v>
      </c>
      <c r="L93" s="13">
        <v>161.80000000000001</v>
      </c>
      <c r="M93" s="7">
        <v>85.78</v>
      </c>
      <c r="N93" s="13">
        <v>0</v>
      </c>
      <c r="O93" s="10">
        <v>85.78</v>
      </c>
      <c r="P93" s="7">
        <v>649.82600000000002</v>
      </c>
      <c r="Q93" s="13">
        <v>531.56600000000003</v>
      </c>
      <c r="R93" s="13">
        <v>118.25999999999996</v>
      </c>
      <c r="S93" s="13">
        <v>0</v>
      </c>
      <c r="T93" s="7">
        <v>600.40000000000009</v>
      </c>
      <c r="U93" s="13">
        <v>87.2</v>
      </c>
      <c r="V93" s="13">
        <v>513.20000000000005</v>
      </c>
      <c r="W93" s="7">
        <v>49.425999999999988</v>
      </c>
      <c r="X93" s="14">
        <v>444.36600000000004</v>
      </c>
      <c r="Y93" s="13">
        <v>-394.94000000000005</v>
      </c>
      <c r="Z93" s="6">
        <v>49.43</v>
      </c>
      <c r="AA93" s="7">
        <v>0</v>
      </c>
      <c r="AB93" s="10">
        <v>49.43</v>
      </c>
      <c r="AC93" s="13">
        <v>76.02000000000001</v>
      </c>
      <c r="AD93" s="13"/>
    </row>
    <row r="94" spans="1:30" ht="33.75">
      <c r="A94" s="23" t="s">
        <v>138</v>
      </c>
      <c r="B94" s="16" t="s">
        <v>139</v>
      </c>
      <c r="C94" s="145" t="s">
        <v>101</v>
      </c>
      <c r="D94" s="12" t="s">
        <v>33</v>
      </c>
      <c r="E94" s="12" t="s">
        <v>34</v>
      </c>
      <c r="F94" s="7">
        <v>1330.402</v>
      </c>
      <c r="G94" s="13">
        <v>902.72200000000009</v>
      </c>
      <c r="H94" s="13">
        <v>427.67999999999995</v>
      </c>
      <c r="I94" s="13">
        <v>0</v>
      </c>
      <c r="J94" s="7">
        <v>109.28</v>
      </c>
      <c r="K94" s="13">
        <v>0</v>
      </c>
      <c r="L94" s="13">
        <v>109.28</v>
      </c>
      <c r="M94" s="7">
        <v>109.28</v>
      </c>
      <c r="N94" s="13">
        <v>0</v>
      </c>
      <c r="O94" s="10">
        <v>109.28</v>
      </c>
      <c r="P94" s="7">
        <v>1221.1220000000001</v>
      </c>
      <c r="Q94" s="13">
        <v>902.72200000000009</v>
      </c>
      <c r="R94" s="13">
        <v>318.39999999999998</v>
      </c>
      <c r="S94" s="13">
        <v>0</v>
      </c>
      <c r="T94" s="7">
        <v>1099.19</v>
      </c>
      <c r="U94" s="13">
        <v>76.650000000000006</v>
      </c>
      <c r="V94" s="13">
        <v>1022.54</v>
      </c>
      <c r="W94" s="7">
        <v>121.93200000000013</v>
      </c>
      <c r="X94" s="14">
        <v>826.07200000000012</v>
      </c>
      <c r="Y94" s="13">
        <v>-704.14</v>
      </c>
      <c r="Z94" s="6">
        <v>121.92999999999999</v>
      </c>
      <c r="AA94" s="7">
        <v>113.69</v>
      </c>
      <c r="AB94" s="10">
        <v>8.24</v>
      </c>
      <c r="AC94" s="13">
        <v>0</v>
      </c>
      <c r="AD94" s="13"/>
    </row>
    <row r="95" spans="1:30">
      <c r="A95" s="203" t="s">
        <v>140</v>
      </c>
      <c r="B95" s="24" t="s">
        <v>15</v>
      </c>
      <c r="C95" s="24"/>
      <c r="D95" s="24"/>
      <c r="E95" s="24"/>
      <c r="F95" s="10">
        <v>1925.9380000000001</v>
      </c>
      <c r="G95" s="10">
        <v>1313.1079999999999</v>
      </c>
      <c r="H95" s="10">
        <v>612.83000000000015</v>
      </c>
      <c r="I95" s="10">
        <v>0</v>
      </c>
      <c r="J95" s="10">
        <v>103.87</v>
      </c>
      <c r="K95" s="10">
        <v>0</v>
      </c>
      <c r="L95" s="10">
        <v>103.87</v>
      </c>
      <c r="M95" s="10">
        <v>77.180000000000007</v>
      </c>
      <c r="N95" s="10">
        <v>0</v>
      </c>
      <c r="O95" s="10">
        <v>77.180000000000007</v>
      </c>
      <c r="P95" s="10">
        <v>1848.758</v>
      </c>
      <c r="Q95" s="10">
        <v>1313.1079999999999</v>
      </c>
      <c r="R95" s="10">
        <v>535.65000000000009</v>
      </c>
      <c r="S95" s="10">
        <v>0</v>
      </c>
      <c r="T95" s="10">
        <v>1555.46</v>
      </c>
      <c r="U95" s="10">
        <v>96.94</v>
      </c>
      <c r="V95" s="10">
        <v>1458.52</v>
      </c>
      <c r="W95" s="10">
        <v>293.29800000000012</v>
      </c>
      <c r="X95" s="10">
        <v>1216.1680000000001</v>
      </c>
      <c r="Y95" s="10">
        <v>-922.86999999999989</v>
      </c>
      <c r="Z95" s="6">
        <v>293.29999999999995</v>
      </c>
      <c r="AA95" s="7">
        <v>244.82999999999998</v>
      </c>
      <c r="AB95" s="10">
        <v>48.47</v>
      </c>
      <c r="AC95" s="10">
        <v>26.69</v>
      </c>
      <c r="AD95" s="10"/>
    </row>
    <row r="96" spans="1:30" ht="22.5">
      <c r="A96" s="204"/>
      <c r="B96" s="16" t="s">
        <v>141</v>
      </c>
      <c r="C96" s="145" t="s">
        <v>101</v>
      </c>
      <c r="D96" s="12" t="s">
        <v>33</v>
      </c>
      <c r="E96" s="12" t="s">
        <v>34</v>
      </c>
      <c r="F96" s="7">
        <v>998.59199999999987</v>
      </c>
      <c r="G96" s="13">
        <v>682.07199999999989</v>
      </c>
      <c r="H96" s="13">
        <v>316.52000000000004</v>
      </c>
      <c r="I96" s="13">
        <v>0</v>
      </c>
      <c r="J96" s="7">
        <v>77.180000000000007</v>
      </c>
      <c r="K96" s="13">
        <v>0</v>
      </c>
      <c r="L96" s="13">
        <v>77.180000000000007</v>
      </c>
      <c r="M96" s="7">
        <v>77.180000000000007</v>
      </c>
      <c r="N96" s="13">
        <v>0</v>
      </c>
      <c r="O96" s="10">
        <v>77.180000000000007</v>
      </c>
      <c r="P96" s="7">
        <v>921.41199999999992</v>
      </c>
      <c r="Q96" s="13">
        <v>682.07199999999989</v>
      </c>
      <c r="R96" s="13">
        <v>239.34000000000003</v>
      </c>
      <c r="S96" s="13">
        <v>0</v>
      </c>
      <c r="T96" s="7">
        <v>801.68999999999994</v>
      </c>
      <c r="U96" s="13">
        <v>52.67</v>
      </c>
      <c r="V96" s="13">
        <v>749.02</v>
      </c>
      <c r="W96" s="7">
        <v>119.72199999999998</v>
      </c>
      <c r="X96" s="14">
        <v>629.40199999999993</v>
      </c>
      <c r="Y96" s="13">
        <v>-509.67999999999995</v>
      </c>
      <c r="Z96" s="6">
        <v>119.72</v>
      </c>
      <c r="AA96" s="7">
        <v>100.26</v>
      </c>
      <c r="AB96" s="10">
        <v>19.46</v>
      </c>
      <c r="AC96" s="13">
        <v>0</v>
      </c>
      <c r="AD96" s="13"/>
    </row>
    <row r="97" spans="1:30" ht="33.75">
      <c r="A97" s="205"/>
      <c r="B97" s="16" t="s">
        <v>142</v>
      </c>
      <c r="C97" s="145" t="s">
        <v>101</v>
      </c>
      <c r="D97" s="12" t="s">
        <v>33</v>
      </c>
      <c r="E97" s="12" t="s">
        <v>34</v>
      </c>
      <c r="F97" s="7">
        <v>927.34600000000012</v>
      </c>
      <c r="G97" s="13">
        <v>631.03600000000006</v>
      </c>
      <c r="H97" s="13">
        <v>296.31000000000006</v>
      </c>
      <c r="I97" s="13">
        <v>0</v>
      </c>
      <c r="J97" s="7">
        <v>26.69</v>
      </c>
      <c r="K97" s="13">
        <v>0</v>
      </c>
      <c r="L97" s="13">
        <v>26.69</v>
      </c>
      <c r="M97" s="7">
        <v>0</v>
      </c>
      <c r="N97" s="13">
        <v>0</v>
      </c>
      <c r="O97" s="10">
        <v>0</v>
      </c>
      <c r="P97" s="7">
        <v>927.34600000000012</v>
      </c>
      <c r="Q97" s="13">
        <v>631.03600000000006</v>
      </c>
      <c r="R97" s="13">
        <v>296.31000000000006</v>
      </c>
      <c r="S97" s="13">
        <v>0</v>
      </c>
      <c r="T97" s="7">
        <v>753.77</v>
      </c>
      <c r="U97" s="13">
        <v>44.27</v>
      </c>
      <c r="V97" s="13">
        <v>709.5</v>
      </c>
      <c r="W97" s="7">
        <v>173.57600000000014</v>
      </c>
      <c r="X97" s="14">
        <v>586.76600000000008</v>
      </c>
      <c r="Y97" s="13">
        <v>-413.18999999999994</v>
      </c>
      <c r="Z97" s="6">
        <v>173.57999999999998</v>
      </c>
      <c r="AA97" s="7">
        <v>144.57</v>
      </c>
      <c r="AB97" s="10">
        <v>29.01</v>
      </c>
      <c r="AC97" s="13">
        <v>26.69</v>
      </c>
      <c r="AD97" s="13"/>
    </row>
    <row r="98" spans="1:30" ht="33.75">
      <c r="A98" s="23" t="s">
        <v>143</v>
      </c>
      <c r="B98" s="16" t="s">
        <v>144</v>
      </c>
      <c r="C98" s="145" t="s">
        <v>101</v>
      </c>
      <c r="D98" s="12" t="s">
        <v>33</v>
      </c>
      <c r="E98" s="12" t="s">
        <v>34</v>
      </c>
      <c r="F98" s="7">
        <v>996.07999999999993</v>
      </c>
      <c r="G98" s="13">
        <v>726.83999999999992</v>
      </c>
      <c r="H98" s="13">
        <v>269.24</v>
      </c>
      <c r="I98" s="13">
        <v>0</v>
      </c>
      <c r="J98" s="7">
        <v>2.96</v>
      </c>
      <c r="K98" s="13">
        <v>0</v>
      </c>
      <c r="L98" s="13">
        <v>2.96</v>
      </c>
      <c r="M98" s="7">
        <v>0</v>
      </c>
      <c r="N98" s="13">
        <v>0</v>
      </c>
      <c r="O98" s="10">
        <v>0</v>
      </c>
      <c r="P98" s="7">
        <v>996.07999999999993</v>
      </c>
      <c r="Q98" s="13">
        <v>726.83999999999992</v>
      </c>
      <c r="R98" s="13">
        <v>269.24</v>
      </c>
      <c r="S98" s="13">
        <v>0</v>
      </c>
      <c r="T98" s="7">
        <v>821.47</v>
      </c>
      <c r="U98" s="13">
        <v>131.46</v>
      </c>
      <c r="V98" s="13">
        <v>690.01</v>
      </c>
      <c r="W98" s="7">
        <v>174.6099999999999</v>
      </c>
      <c r="X98" s="14">
        <v>595.37999999999988</v>
      </c>
      <c r="Y98" s="13">
        <v>-420.77</v>
      </c>
      <c r="Z98" s="6">
        <v>174.61</v>
      </c>
      <c r="AA98" s="7">
        <v>109.18</v>
      </c>
      <c r="AB98" s="10">
        <v>65.430000000000007</v>
      </c>
      <c r="AC98" s="13">
        <v>2.96</v>
      </c>
      <c r="AD98" s="13"/>
    </row>
    <row r="99" spans="1:30" ht="22.5">
      <c r="A99" s="23" t="s">
        <v>145</v>
      </c>
      <c r="B99" s="16" t="s">
        <v>146</v>
      </c>
      <c r="C99" s="145" t="s">
        <v>101</v>
      </c>
      <c r="D99" s="12" t="s">
        <v>33</v>
      </c>
      <c r="E99" s="12" t="s">
        <v>34</v>
      </c>
      <c r="F99" s="7">
        <v>623.96</v>
      </c>
      <c r="G99" s="13">
        <v>469.64000000000004</v>
      </c>
      <c r="H99" s="13">
        <v>154.31999999999996</v>
      </c>
      <c r="I99" s="13">
        <v>0</v>
      </c>
      <c r="J99" s="7">
        <v>74.78</v>
      </c>
      <c r="K99" s="13">
        <v>0</v>
      </c>
      <c r="L99" s="13">
        <v>74.78</v>
      </c>
      <c r="M99" s="7">
        <v>35.86</v>
      </c>
      <c r="N99" s="13">
        <v>0</v>
      </c>
      <c r="O99" s="10">
        <v>35.86</v>
      </c>
      <c r="P99" s="7">
        <v>588.1</v>
      </c>
      <c r="Q99" s="13">
        <v>469.64000000000004</v>
      </c>
      <c r="R99" s="13">
        <v>118.45999999999997</v>
      </c>
      <c r="S99" s="13">
        <v>0</v>
      </c>
      <c r="T99" s="7">
        <v>539.70000000000005</v>
      </c>
      <c r="U99" s="13">
        <v>122.98</v>
      </c>
      <c r="V99" s="13">
        <v>416.72</v>
      </c>
      <c r="W99" s="7">
        <v>48.399999999999977</v>
      </c>
      <c r="X99" s="14">
        <v>346.66</v>
      </c>
      <c r="Y99" s="13">
        <v>-298.26000000000005</v>
      </c>
      <c r="Z99" s="6">
        <v>48.4</v>
      </c>
      <c r="AA99" s="7">
        <v>0</v>
      </c>
      <c r="AB99" s="10">
        <v>48.4</v>
      </c>
      <c r="AC99" s="13">
        <v>38.92</v>
      </c>
      <c r="AD99" s="13"/>
    </row>
    <row r="100" spans="1:30" ht="22.5">
      <c r="A100" s="23" t="s">
        <v>147</v>
      </c>
      <c r="B100" s="16" t="s">
        <v>148</v>
      </c>
      <c r="C100" s="145" t="s">
        <v>101</v>
      </c>
      <c r="D100" s="12" t="s">
        <v>33</v>
      </c>
      <c r="E100" s="12" t="s">
        <v>34</v>
      </c>
      <c r="F100" s="7">
        <v>435.18999999999994</v>
      </c>
      <c r="G100" s="13">
        <v>300.64</v>
      </c>
      <c r="H100" s="13">
        <v>134.54999999999998</v>
      </c>
      <c r="I100" s="13">
        <v>0</v>
      </c>
      <c r="J100" s="7">
        <v>0</v>
      </c>
      <c r="K100" s="13">
        <v>0</v>
      </c>
      <c r="L100" s="13">
        <v>0</v>
      </c>
      <c r="M100" s="7">
        <v>0</v>
      </c>
      <c r="N100" s="13">
        <v>0</v>
      </c>
      <c r="O100" s="10"/>
      <c r="P100" s="7">
        <v>435.18999999999994</v>
      </c>
      <c r="Q100" s="13">
        <v>300.64</v>
      </c>
      <c r="R100" s="13">
        <v>134.54999999999998</v>
      </c>
      <c r="S100" s="13">
        <v>0</v>
      </c>
      <c r="T100" s="7">
        <v>346.24</v>
      </c>
      <c r="U100" s="13">
        <v>37.33</v>
      </c>
      <c r="V100" s="13">
        <v>308.91000000000003</v>
      </c>
      <c r="W100" s="7">
        <v>88.94999999999996</v>
      </c>
      <c r="X100" s="14">
        <v>263.31</v>
      </c>
      <c r="Y100" s="13">
        <v>-174.36000000000004</v>
      </c>
      <c r="Z100" s="6">
        <v>88.95</v>
      </c>
      <c r="AA100" s="7">
        <v>82.62</v>
      </c>
      <c r="AB100" s="10">
        <v>6.33</v>
      </c>
      <c r="AC100" s="13">
        <v>0</v>
      </c>
      <c r="AD100" s="13"/>
    </row>
    <row r="101" spans="1:30" ht="33.75">
      <c r="A101" s="23" t="s">
        <v>149</v>
      </c>
      <c r="B101" s="16" t="s">
        <v>150</v>
      </c>
      <c r="C101" s="145" t="s">
        <v>101</v>
      </c>
      <c r="D101" s="12" t="s">
        <v>33</v>
      </c>
      <c r="E101" s="12" t="s">
        <v>34</v>
      </c>
      <c r="F101" s="7">
        <v>1029.1640000000002</v>
      </c>
      <c r="G101" s="13">
        <v>688.34400000000005</v>
      </c>
      <c r="H101" s="13">
        <v>340.82000000000005</v>
      </c>
      <c r="I101" s="13">
        <v>0</v>
      </c>
      <c r="J101" s="7">
        <v>274.18</v>
      </c>
      <c r="K101" s="13">
        <v>0</v>
      </c>
      <c r="L101" s="13">
        <v>274.18</v>
      </c>
      <c r="M101" s="7">
        <v>173.93</v>
      </c>
      <c r="N101" s="13">
        <v>0</v>
      </c>
      <c r="O101" s="10">
        <v>173.93</v>
      </c>
      <c r="P101" s="7">
        <v>855.23400000000015</v>
      </c>
      <c r="Q101" s="13">
        <v>688.34400000000005</v>
      </c>
      <c r="R101" s="13">
        <v>166.89000000000004</v>
      </c>
      <c r="S101" s="13">
        <v>0</v>
      </c>
      <c r="T101" s="7">
        <v>842.95</v>
      </c>
      <c r="U101" s="13">
        <v>31.84</v>
      </c>
      <c r="V101" s="13">
        <v>811.11</v>
      </c>
      <c r="W101" s="7">
        <v>12.283999999999992</v>
      </c>
      <c r="X101" s="14">
        <v>656.50400000000002</v>
      </c>
      <c r="Y101" s="13">
        <v>-644.22</v>
      </c>
      <c r="Z101" s="6">
        <v>12.28</v>
      </c>
      <c r="AA101" s="7">
        <v>0</v>
      </c>
      <c r="AB101" s="10">
        <v>12.28</v>
      </c>
      <c r="AC101" s="13">
        <v>100.25</v>
      </c>
      <c r="AD101" s="13"/>
    </row>
    <row r="102" spans="1:30" ht="22.5">
      <c r="A102" s="23" t="s">
        <v>151</v>
      </c>
      <c r="B102" s="16" t="s">
        <v>152</v>
      </c>
      <c r="C102" s="145" t="s">
        <v>101</v>
      </c>
      <c r="D102" s="12" t="s">
        <v>33</v>
      </c>
      <c r="E102" s="12" t="s">
        <v>34</v>
      </c>
      <c r="F102" s="7">
        <v>454.09000000000003</v>
      </c>
      <c r="G102" s="13">
        <v>290.26</v>
      </c>
      <c r="H102" s="13">
        <v>163.83000000000001</v>
      </c>
      <c r="I102" s="13">
        <v>0</v>
      </c>
      <c r="J102" s="7">
        <v>56.3</v>
      </c>
      <c r="K102" s="13">
        <v>0</v>
      </c>
      <c r="L102" s="13">
        <v>56.3</v>
      </c>
      <c r="M102" s="7">
        <v>0</v>
      </c>
      <c r="N102" s="13">
        <v>0</v>
      </c>
      <c r="O102" s="10">
        <v>0</v>
      </c>
      <c r="P102" s="7">
        <v>454.09000000000003</v>
      </c>
      <c r="Q102" s="13">
        <v>290.26</v>
      </c>
      <c r="R102" s="13">
        <v>163.83000000000001</v>
      </c>
      <c r="S102" s="13">
        <v>0</v>
      </c>
      <c r="T102" s="7">
        <v>369.91</v>
      </c>
      <c r="U102" s="13">
        <v>0</v>
      </c>
      <c r="V102" s="13">
        <v>369.91</v>
      </c>
      <c r="W102" s="7">
        <v>84.179999999999978</v>
      </c>
      <c r="X102" s="14">
        <v>290.26</v>
      </c>
      <c r="Y102" s="13">
        <v>-206.08</v>
      </c>
      <c r="Z102" s="6">
        <v>84.18</v>
      </c>
      <c r="AA102" s="7">
        <v>117.68</v>
      </c>
      <c r="AB102" s="10">
        <v>-33.5</v>
      </c>
      <c r="AC102" s="13">
        <v>56.3</v>
      </c>
      <c r="AD102" s="13"/>
    </row>
    <row r="103" spans="1:30" ht="22.5">
      <c r="A103" s="23" t="s">
        <v>153</v>
      </c>
      <c r="B103" s="16" t="s">
        <v>154</v>
      </c>
      <c r="C103" s="145" t="s">
        <v>101</v>
      </c>
      <c r="D103" s="12" t="s">
        <v>33</v>
      </c>
      <c r="E103" s="12" t="s">
        <v>34</v>
      </c>
      <c r="F103" s="7">
        <v>615.19000000000005</v>
      </c>
      <c r="G103" s="13">
        <v>427.35</v>
      </c>
      <c r="H103" s="13">
        <v>187.84000000000003</v>
      </c>
      <c r="I103" s="13">
        <v>0</v>
      </c>
      <c r="J103" s="7">
        <v>22.96</v>
      </c>
      <c r="K103" s="13">
        <v>0</v>
      </c>
      <c r="L103" s="13">
        <v>22.96</v>
      </c>
      <c r="M103" s="7">
        <v>0</v>
      </c>
      <c r="N103" s="13">
        <v>0</v>
      </c>
      <c r="O103" s="10">
        <v>0</v>
      </c>
      <c r="P103" s="7">
        <v>615.19000000000005</v>
      </c>
      <c r="Q103" s="13">
        <v>427.35</v>
      </c>
      <c r="R103" s="13">
        <v>187.84000000000003</v>
      </c>
      <c r="S103" s="13">
        <v>0</v>
      </c>
      <c r="T103" s="7">
        <v>372.11</v>
      </c>
      <c r="U103" s="13">
        <v>36.74</v>
      </c>
      <c r="V103" s="13">
        <v>335.37</v>
      </c>
      <c r="W103" s="7">
        <v>243.08000000000004</v>
      </c>
      <c r="X103" s="14">
        <v>390.61</v>
      </c>
      <c r="Y103" s="13">
        <v>-147.52999999999997</v>
      </c>
      <c r="Z103" s="6">
        <v>243.08</v>
      </c>
      <c r="AA103" s="7">
        <v>219.59</v>
      </c>
      <c r="AB103" s="10">
        <v>23.49</v>
      </c>
      <c r="AC103" s="13">
        <v>22.96</v>
      </c>
      <c r="AD103" s="13"/>
    </row>
    <row r="104" spans="1:30" ht="22.5">
      <c r="A104" s="23" t="s">
        <v>155</v>
      </c>
      <c r="B104" s="16" t="s">
        <v>156</v>
      </c>
      <c r="C104" s="145" t="s">
        <v>101</v>
      </c>
      <c r="D104" s="12" t="s">
        <v>33</v>
      </c>
      <c r="E104" s="12" t="s">
        <v>34</v>
      </c>
      <c r="F104" s="7">
        <v>685.70399999999995</v>
      </c>
      <c r="G104" s="13">
        <v>465.55399999999997</v>
      </c>
      <c r="H104" s="13">
        <v>220.15000000000003</v>
      </c>
      <c r="I104" s="13">
        <v>0</v>
      </c>
      <c r="J104" s="7">
        <v>75.63</v>
      </c>
      <c r="K104" s="13">
        <v>0</v>
      </c>
      <c r="L104" s="13">
        <v>75.63</v>
      </c>
      <c r="M104" s="7">
        <v>0</v>
      </c>
      <c r="N104" s="13">
        <v>0</v>
      </c>
      <c r="O104" s="10">
        <v>0</v>
      </c>
      <c r="P104" s="7">
        <v>685.70399999999995</v>
      </c>
      <c r="Q104" s="13">
        <v>465.55399999999997</v>
      </c>
      <c r="R104" s="13">
        <v>220.15000000000003</v>
      </c>
      <c r="S104" s="13">
        <v>0</v>
      </c>
      <c r="T104" s="7">
        <v>531.96</v>
      </c>
      <c r="U104" s="13">
        <v>30.89</v>
      </c>
      <c r="V104" s="13">
        <v>501.07</v>
      </c>
      <c r="W104" s="7">
        <v>153.74400000000003</v>
      </c>
      <c r="X104" s="14">
        <v>434.66399999999999</v>
      </c>
      <c r="Y104" s="13">
        <v>-280.91999999999996</v>
      </c>
      <c r="Z104" s="6">
        <v>153.74</v>
      </c>
      <c r="AA104" s="7">
        <v>141.41</v>
      </c>
      <c r="AB104" s="10">
        <v>12.33</v>
      </c>
      <c r="AC104" s="13">
        <v>75.63</v>
      </c>
      <c r="AD104" s="13"/>
    </row>
    <row r="105" spans="1:30" ht="33.75">
      <c r="A105" s="23" t="s">
        <v>157</v>
      </c>
      <c r="B105" s="16" t="s">
        <v>158</v>
      </c>
      <c r="C105" s="145" t="s">
        <v>101</v>
      </c>
      <c r="D105" s="12" t="s">
        <v>33</v>
      </c>
      <c r="E105" s="12" t="s">
        <v>34</v>
      </c>
      <c r="F105" s="7">
        <v>877.33999999999992</v>
      </c>
      <c r="G105" s="13">
        <v>594.67999999999995</v>
      </c>
      <c r="H105" s="13">
        <v>282.66000000000003</v>
      </c>
      <c r="I105" s="13">
        <v>0</v>
      </c>
      <c r="J105" s="7">
        <v>173.36</v>
      </c>
      <c r="K105" s="13">
        <v>0</v>
      </c>
      <c r="L105" s="13">
        <v>173.36</v>
      </c>
      <c r="M105" s="7">
        <v>173.36</v>
      </c>
      <c r="N105" s="13">
        <v>0</v>
      </c>
      <c r="O105" s="10">
        <v>173.36</v>
      </c>
      <c r="P105" s="7">
        <v>703.98</v>
      </c>
      <c r="Q105" s="13">
        <v>594.67999999999995</v>
      </c>
      <c r="R105" s="13">
        <v>109.30000000000001</v>
      </c>
      <c r="S105" s="13">
        <v>0</v>
      </c>
      <c r="T105" s="7">
        <v>702.74</v>
      </c>
      <c r="U105" s="13">
        <v>60.34</v>
      </c>
      <c r="V105" s="13">
        <v>642.4</v>
      </c>
      <c r="W105" s="7">
        <v>1.2400000000000091</v>
      </c>
      <c r="X105" s="14">
        <v>534.33999999999992</v>
      </c>
      <c r="Y105" s="13">
        <v>-533.09999999999991</v>
      </c>
      <c r="Z105" s="6">
        <v>1.2399999999999993</v>
      </c>
      <c r="AA105" s="7">
        <v>9.1999999999999993</v>
      </c>
      <c r="AB105" s="10">
        <v>-7.96</v>
      </c>
      <c r="AC105" s="13">
        <v>0</v>
      </c>
      <c r="AD105" s="13"/>
    </row>
    <row r="106" spans="1:30" ht="22.5">
      <c r="A106" s="23" t="s">
        <v>159</v>
      </c>
      <c r="B106" s="11" t="s">
        <v>160</v>
      </c>
      <c r="C106" s="145" t="s">
        <v>161</v>
      </c>
      <c r="D106" s="12" t="s">
        <v>33</v>
      </c>
      <c r="E106" s="12" t="s">
        <v>34</v>
      </c>
      <c r="F106" s="7">
        <v>165.3</v>
      </c>
      <c r="G106" s="13">
        <v>0</v>
      </c>
      <c r="H106" s="13">
        <v>141.30000000000001</v>
      </c>
      <c r="I106" s="13">
        <v>24</v>
      </c>
      <c r="J106" s="7">
        <v>3</v>
      </c>
      <c r="K106" s="13">
        <v>3</v>
      </c>
      <c r="L106" s="13"/>
      <c r="M106" s="7">
        <v>3</v>
      </c>
      <c r="N106" s="13">
        <v>3</v>
      </c>
      <c r="O106" s="10"/>
      <c r="P106" s="7">
        <v>162.30000000000001</v>
      </c>
      <c r="Q106" s="13">
        <v>0</v>
      </c>
      <c r="R106" s="13">
        <v>138.30000000000001</v>
      </c>
      <c r="S106" s="13">
        <v>24</v>
      </c>
      <c r="T106" s="7">
        <v>113.11</v>
      </c>
      <c r="U106" s="13">
        <v>0</v>
      </c>
      <c r="V106" s="13">
        <v>113.11</v>
      </c>
      <c r="W106" s="7">
        <v>25.190000000000012</v>
      </c>
      <c r="X106" s="14">
        <v>0</v>
      </c>
      <c r="Y106" s="13">
        <v>25.190000000000012</v>
      </c>
      <c r="Z106" s="6">
        <v>25.19</v>
      </c>
      <c r="AA106" s="7">
        <v>25.19</v>
      </c>
      <c r="AB106" s="10">
        <v>0</v>
      </c>
      <c r="AC106" s="13">
        <v>0</v>
      </c>
      <c r="AD106" s="13"/>
    </row>
    <row r="107" spans="1:30" ht="22.5">
      <c r="A107" s="23" t="s">
        <v>162</v>
      </c>
      <c r="B107" s="11" t="s">
        <v>163</v>
      </c>
      <c r="C107" s="145" t="s">
        <v>101</v>
      </c>
      <c r="D107" s="12" t="s">
        <v>33</v>
      </c>
      <c r="E107" s="12" t="s">
        <v>34</v>
      </c>
      <c r="F107" s="7">
        <v>418.11</v>
      </c>
      <c r="G107" s="13">
        <v>270.83</v>
      </c>
      <c r="H107" s="13">
        <v>147.28</v>
      </c>
      <c r="I107" s="13">
        <v>0</v>
      </c>
      <c r="J107" s="7">
        <v>0</v>
      </c>
      <c r="K107" s="13">
        <v>0</v>
      </c>
      <c r="L107" s="13"/>
      <c r="M107" s="7">
        <v>0</v>
      </c>
      <c r="N107" s="13">
        <v>0</v>
      </c>
      <c r="O107" s="10"/>
      <c r="P107" s="7">
        <v>418.11</v>
      </c>
      <c r="Q107" s="13">
        <v>270.83</v>
      </c>
      <c r="R107" s="13">
        <v>147.28</v>
      </c>
      <c r="S107" s="13">
        <v>0</v>
      </c>
      <c r="T107" s="7">
        <v>253.92</v>
      </c>
      <c r="U107" s="13">
        <v>19</v>
      </c>
      <c r="V107" s="13">
        <v>234.92</v>
      </c>
      <c r="W107" s="7">
        <v>164.19</v>
      </c>
      <c r="X107" s="14">
        <v>251.82999999999998</v>
      </c>
      <c r="Y107" s="13">
        <v>-87.639999999999986</v>
      </c>
      <c r="Z107" s="6">
        <v>164.19</v>
      </c>
      <c r="AA107" s="7">
        <v>160.93</v>
      </c>
      <c r="AB107" s="10">
        <v>3.26</v>
      </c>
      <c r="AC107" s="13">
        <v>0</v>
      </c>
      <c r="AD107" s="13"/>
    </row>
    <row r="108" spans="1:30" ht="22.5">
      <c r="A108" s="23" t="s">
        <v>164</v>
      </c>
      <c r="B108" s="16" t="s">
        <v>165</v>
      </c>
      <c r="C108" s="145" t="s">
        <v>101</v>
      </c>
      <c r="D108" s="12" t="s">
        <v>33</v>
      </c>
      <c r="E108" s="12" t="s">
        <v>34</v>
      </c>
      <c r="F108" s="7">
        <v>489.65200000000004</v>
      </c>
      <c r="G108" s="13">
        <v>343.77200000000005</v>
      </c>
      <c r="H108" s="13">
        <v>145.87999999999997</v>
      </c>
      <c r="I108" s="13">
        <v>0</v>
      </c>
      <c r="J108" s="7">
        <v>0</v>
      </c>
      <c r="K108" s="13">
        <v>0</v>
      </c>
      <c r="L108" s="13"/>
      <c r="M108" s="7">
        <v>0</v>
      </c>
      <c r="N108" s="13">
        <v>0</v>
      </c>
      <c r="O108" s="10"/>
      <c r="P108" s="7">
        <v>489.65200000000004</v>
      </c>
      <c r="Q108" s="13">
        <v>343.77200000000005</v>
      </c>
      <c r="R108" s="13">
        <v>145.87999999999997</v>
      </c>
      <c r="S108" s="13">
        <v>0</v>
      </c>
      <c r="T108" s="7">
        <v>409.4</v>
      </c>
      <c r="U108" s="13">
        <v>33.4</v>
      </c>
      <c r="V108" s="13">
        <v>376</v>
      </c>
      <c r="W108" s="7">
        <v>80.252000000000038</v>
      </c>
      <c r="X108" s="14">
        <v>310.37200000000007</v>
      </c>
      <c r="Y108" s="13">
        <v>-230.12000000000003</v>
      </c>
      <c r="Z108" s="6">
        <v>80.25</v>
      </c>
      <c r="AA108" s="7">
        <v>55.89</v>
      </c>
      <c r="AB108" s="10">
        <v>24.36</v>
      </c>
      <c r="AC108" s="13">
        <v>0</v>
      </c>
      <c r="AD108" s="13"/>
    </row>
    <row r="109" spans="1:30">
      <c r="A109" s="203" t="s">
        <v>166</v>
      </c>
      <c r="B109" s="24" t="s">
        <v>15</v>
      </c>
      <c r="C109" s="24"/>
      <c r="D109" s="24"/>
      <c r="E109" s="24"/>
      <c r="F109" s="10">
        <v>6880.39</v>
      </c>
      <c r="G109" s="10">
        <v>4862.7099999999991</v>
      </c>
      <c r="H109" s="10">
        <v>2017.68</v>
      </c>
      <c r="I109" s="10">
        <v>0</v>
      </c>
      <c r="J109" s="10">
        <v>297.44</v>
      </c>
      <c r="K109" s="10">
        <v>0</v>
      </c>
      <c r="L109" s="10">
        <v>297.44</v>
      </c>
      <c r="M109" s="10">
        <v>176.49</v>
      </c>
      <c r="N109" s="10">
        <v>0</v>
      </c>
      <c r="O109" s="10">
        <v>176.49</v>
      </c>
      <c r="P109" s="10">
        <v>6703.9</v>
      </c>
      <c r="Q109" s="10">
        <v>4862.7099999999991</v>
      </c>
      <c r="R109" s="10">
        <v>1841.19</v>
      </c>
      <c r="S109" s="10">
        <v>0</v>
      </c>
      <c r="T109" s="10">
        <v>6112.26</v>
      </c>
      <c r="U109" s="10">
        <v>4227.88</v>
      </c>
      <c r="V109" s="10">
        <v>1884.3799999999999</v>
      </c>
      <c r="W109" s="10">
        <v>591.64</v>
      </c>
      <c r="X109" s="10">
        <v>634.82999999999993</v>
      </c>
      <c r="Y109" s="10">
        <v>-43.19</v>
      </c>
      <c r="Z109" s="6">
        <v>591.6400000000001</v>
      </c>
      <c r="AA109" s="7">
        <v>435.66</v>
      </c>
      <c r="AB109" s="10">
        <v>155.98000000000002</v>
      </c>
      <c r="AC109" s="10">
        <v>120.94999999999999</v>
      </c>
      <c r="AD109" s="10"/>
    </row>
    <row r="110" spans="1:30" ht="22.5">
      <c r="A110" s="204"/>
      <c r="B110" s="16" t="s">
        <v>167</v>
      </c>
      <c r="C110" s="145" t="s">
        <v>32</v>
      </c>
      <c r="D110" s="12" t="s">
        <v>33</v>
      </c>
      <c r="E110" s="12" t="s">
        <v>34</v>
      </c>
      <c r="F110" s="7">
        <v>2857.87</v>
      </c>
      <c r="G110" s="13">
        <v>2041.3999999999999</v>
      </c>
      <c r="H110" s="13">
        <v>816.47</v>
      </c>
      <c r="I110" s="13">
        <v>0</v>
      </c>
      <c r="J110" s="7">
        <v>0</v>
      </c>
      <c r="K110" s="13">
        <v>0</v>
      </c>
      <c r="L110" s="13"/>
      <c r="M110" s="7">
        <v>0</v>
      </c>
      <c r="N110" s="13">
        <v>0</v>
      </c>
      <c r="O110" s="10"/>
      <c r="P110" s="7">
        <v>2857.87</v>
      </c>
      <c r="Q110" s="13">
        <v>2041.3999999999999</v>
      </c>
      <c r="R110" s="13">
        <v>816.47</v>
      </c>
      <c r="S110" s="13">
        <v>0</v>
      </c>
      <c r="T110" s="7">
        <v>2515.73</v>
      </c>
      <c r="U110" s="13">
        <v>1762.6</v>
      </c>
      <c r="V110" s="13">
        <v>753.13</v>
      </c>
      <c r="W110" s="7">
        <v>342.14</v>
      </c>
      <c r="X110" s="14">
        <v>278.79999999999995</v>
      </c>
      <c r="Y110" s="13">
        <v>63.340000000000032</v>
      </c>
      <c r="Z110" s="6">
        <v>342.14</v>
      </c>
      <c r="AA110" s="7">
        <v>271.74</v>
      </c>
      <c r="AB110" s="10">
        <v>70.400000000000006</v>
      </c>
      <c r="AC110" s="13">
        <v>0</v>
      </c>
      <c r="AD110" s="13"/>
    </row>
    <row r="111" spans="1:30" ht="22.5">
      <c r="A111" s="204"/>
      <c r="B111" s="16" t="s">
        <v>168</v>
      </c>
      <c r="C111" s="145" t="s">
        <v>32</v>
      </c>
      <c r="D111" s="12" t="s">
        <v>33</v>
      </c>
      <c r="E111" s="12" t="s">
        <v>34</v>
      </c>
      <c r="F111" s="7">
        <v>2207.06</v>
      </c>
      <c r="G111" s="13">
        <v>1532.4099999999999</v>
      </c>
      <c r="H111" s="13">
        <v>674.65000000000009</v>
      </c>
      <c r="I111" s="13">
        <v>0</v>
      </c>
      <c r="J111" s="7">
        <v>297.44</v>
      </c>
      <c r="K111" s="13">
        <v>0</v>
      </c>
      <c r="L111" s="13">
        <v>297.44</v>
      </c>
      <c r="M111" s="7">
        <v>176.49</v>
      </c>
      <c r="N111" s="13">
        <v>0</v>
      </c>
      <c r="O111" s="10">
        <v>176.49</v>
      </c>
      <c r="P111" s="7">
        <v>2030.57</v>
      </c>
      <c r="Q111" s="13">
        <v>1532.4099999999999</v>
      </c>
      <c r="R111" s="13">
        <v>498.16000000000008</v>
      </c>
      <c r="S111" s="13">
        <v>0</v>
      </c>
      <c r="T111" s="7">
        <v>1963.57</v>
      </c>
      <c r="U111" s="13">
        <v>1323.6</v>
      </c>
      <c r="V111" s="13">
        <v>639.97</v>
      </c>
      <c r="W111" s="7">
        <v>67</v>
      </c>
      <c r="X111" s="14">
        <v>208.80999999999995</v>
      </c>
      <c r="Y111" s="13">
        <v>-141.80999999999995</v>
      </c>
      <c r="Z111" s="6">
        <v>67</v>
      </c>
      <c r="AA111" s="7">
        <v>0</v>
      </c>
      <c r="AB111" s="10">
        <v>67</v>
      </c>
      <c r="AC111" s="13">
        <v>120.94999999999999</v>
      </c>
      <c r="AD111" s="13"/>
    </row>
    <row r="112" spans="1:30" ht="22.5">
      <c r="A112" s="204"/>
      <c r="B112" s="16" t="s">
        <v>169</v>
      </c>
      <c r="C112" s="145" t="s">
        <v>32</v>
      </c>
      <c r="D112" s="12" t="s">
        <v>33</v>
      </c>
      <c r="E112" s="12" t="s">
        <v>34</v>
      </c>
      <c r="F112" s="7">
        <v>1424.8400000000001</v>
      </c>
      <c r="G112" s="13">
        <v>1003.9900000000001</v>
      </c>
      <c r="H112" s="13">
        <v>420.84999999999991</v>
      </c>
      <c r="I112" s="13">
        <v>0</v>
      </c>
      <c r="J112" s="7">
        <v>0</v>
      </c>
      <c r="K112" s="13">
        <v>0</v>
      </c>
      <c r="L112" s="13"/>
      <c r="M112" s="7">
        <v>0</v>
      </c>
      <c r="N112" s="13">
        <v>0</v>
      </c>
      <c r="O112" s="10"/>
      <c r="P112" s="7">
        <v>1424.8400000000001</v>
      </c>
      <c r="Q112" s="13">
        <v>1003.9900000000001</v>
      </c>
      <c r="R112" s="13">
        <v>420.84999999999991</v>
      </c>
      <c r="S112" s="13">
        <v>0</v>
      </c>
      <c r="T112" s="7">
        <v>1276.5</v>
      </c>
      <c r="U112" s="13">
        <v>893.13</v>
      </c>
      <c r="V112" s="13">
        <v>383.37</v>
      </c>
      <c r="W112" s="7">
        <v>148.34000000000003</v>
      </c>
      <c r="X112" s="14">
        <v>110.86000000000013</v>
      </c>
      <c r="Y112" s="13">
        <v>37.479999999999905</v>
      </c>
      <c r="Z112" s="6">
        <v>148.34</v>
      </c>
      <c r="AA112" s="7">
        <v>158.01</v>
      </c>
      <c r="AB112" s="10">
        <v>-9.67</v>
      </c>
      <c r="AC112" s="13">
        <v>0</v>
      </c>
      <c r="AD112" s="13"/>
    </row>
    <row r="113" spans="1:30" ht="22.5">
      <c r="A113" s="205"/>
      <c r="B113" s="16" t="s">
        <v>170</v>
      </c>
      <c r="C113" s="145" t="s">
        <v>101</v>
      </c>
      <c r="D113" s="12" t="s">
        <v>33</v>
      </c>
      <c r="E113" s="12" t="s">
        <v>34</v>
      </c>
      <c r="F113" s="7">
        <v>390.62</v>
      </c>
      <c r="G113" s="13">
        <v>284.90999999999997</v>
      </c>
      <c r="H113" s="13">
        <v>105.71000000000001</v>
      </c>
      <c r="I113" s="13">
        <v>0</v>
      </c>
      <c r="J113" s="7">
        <v>0</v>
      </c>
      <c r="K113" s="13">
        <v>0</v>
      </c>
      <c r="L113" s="13"/>
      <c r="M113" s="7">
        <v>0</v>
      </c>
      <c r="N113" s="13">
        <v>0</v>
      </c>
      <c r="O113" s="10"/>
      <c r="P113" s="7">
        <v>390.62</v>
      </c>
      <c r="Q113" s="13">
        <v>284.90999999999997</v>
      </c>
      <c r="R113" s="13">
        <v>105.71000000000001</v>
      </c>
      <c r="S113" s="13">
        <v>0</v>
      </c>
      <c r="T113" s="7">
        <v>356.46000000000004</v>
      </c>
      <c r="U113" s="13">
        <v>248.55</v>
      </c>
      <c r="V113" s="13">
        <v>107.91</v>
      </c>
      <c r="W113" s="7">
        <v>34.159999999999968</v>
      </c>
      <c r="X113" s="14">
        <v>36.359999999999957</v>
      </c>
      <c r="Y113" s="13">
        <v>-2.1999999999999886</v>
      </c>
      <c r="Z113" s="6">
        <v>34.159999999999997</v>
      </c>
      <c r="AA113" s="7">
        <v>5.91</v>
      </c>
      <c r="AB113" s="10">
        <v>28.25</v>
      </c>
      <c r="AC113" s="13">
        <v>0</v>
      </c>
      <c r="AD113" s="13"/>
    </row>
  </sheetData>
  <mergeCells count="47">
    <mergeCell ref="AD4:AD7"/>
    <mergeCell ref="A95:A97"/>
    <mergeCell ref="A109:A113"/>
    <mergeCell ref="A87:A89"/>
    <mergeCell ref="W6:W7"/>
    <mergeCell ref="X6:X7"/>
    <mergeCell ref="Y6:Y7"/>
    <mergeCell ref="M6:M7"/>
    <mergeCell ref="N6:N7"/>
    <mergeCell ref="O6:O7"/>
    <mergeCell ref="P6:P7"/>
    <mergeCell ref="Q6:Q7"/>
    <mergeCell ref="R6:R7"/>
    <mergeCell ref="J6:J7"/>
    <mergeCell ref="K6:K7"/>
    <mergeCell ref="A8:B8"/>
    <mergeCell ref="A9:B9"/>
    <mergeCell ref="A10:A48"/>
    <mergeCell ref="T6:T7"/>
    <mergeCell ref="A49:A81"/>
    <mergeCell ref="U6:U7"/>
    <mergeCell ref="L6:L7"/>
    <mergeCell ref="V6:V7"/>
    <mergeCell ref="Z6:Z7"/>
    <mergeCell ref="AA6:AA7"/>
    <mergeCell ref="Z4:AB5"/>
    <mergeCell ref="F5:I5"/>
    <mergeCell ref="F6:F7"/>
    <mergeCell ref="G6:G7"/>
    <mergeCell ref="H6:H7"/>
    <mergeCell ref="I6:I7"/>
    <mergeCell ref="AB6:AB7"/>
    <mergeCell ref="A2:AD2"/>
    <mergeCell ref="AB3:AC3"/>
    <mergeCell ref="A4:A7"/>
    <mergeCell ref="B4:B7"/>
    <mergeCell ref="C4:C7"/>
    <mergeCell ref="D4:D7"/>
    <mergeCell ref="E4:E7"/>
    <mergeCell ref="F4:I4"/>
    <mergeCell ref="J4:L5"/>
    <mergeCell ref="M4:O5"/>
    <mergeCell ref="P4:S5"/>
    <mergeCell ref="T4:V5"/>
    <mergeCell ref="W4:Y5"/>
    <mergeCell ref="AC4:AC7"/>
    <mergeCell ref="S6:S7"/>
  </mergeCells>
  <phoneticPr fontId="3" type="noConversion"/>
  <pageMargins left="0.70866141732283472" right="0.70866141732283472" top="0.74803149606299213" bottom="0.74803149606299213" header="0.31496062992125984" footer="0.31496062992125984"/>
  <pageSetup paperSize="8" scale="7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6"/>
  <sheetViews>
    <sheetView workbookViewId="0">
      <selection activeCell="I44" sqref="I44"/>
    </sheetView>
  </sheetViews>
  <sheetFormatPr defaultColWidth="8.875" defaultRowHeight="14.25"/>
  <cols>
    <col min="1" max="1" width="8.5" style="26" customWidth="1"/>
    <col min="2" max="2" width="23.125" style="26" customWidth="1"/>
    <col min="3" max="3" width="12.25" style="27" hidden="1" customWidth="1"/>
    <col min="4" max="6" width="6.75" style="28" bestFit="1" customWidth="1"/>
    <col min="7" max="7" width="8.5" style="29" customWidth="1"/>
    <col min="8" max="13" width="9" style="28" customWidth="1"/>
    <col min="14" max="14" width="9" style="29" customWidth="1"/>
    <col min="15" max="15" width="11.375" style="29" customWidth="1"/>
    <col min="16" max="16" width="9" style="29" customWidth="1"/>
    <col min="17" max="22" width="9" style="28" customWidth="1"/>
    <col min="23" max="25" width="9" style="29" customWidth="1"/>
    <col min="26" max="26" width="9" style="31" customWidth="1"/>
    <col min="27" max="27" width="9" style="32" customWidth="1"/>
    <col min="28" max="29" width="9" style="31" customWidth="1"/>
    <col min="30" max="31" width="10" style="26" bestFit="1" customWidth="1"/>
    <col min="32" max="255" width="8.875" style="26"/>
    <col min="256" max="256" width="8.5" style="26" customWidth="1"/>
    <col min="257" max="257" width="23.125" style="26" customWidth="1"/>
    <col min="258" max="258" width="0" style="26" hidden="1" customWidth="1"/>
    <col min="259" max="261" width="6.75" style="26" bestFit="1" customWidth="1"/>
    <col min="262" max="262" width="8.5" style="26" customWidth="1"/>
    <col min="263" max="269" width="9" style="26" customWidth="1"/>
    <col min="270" max="270" width="11.375" style="26" customWidth="1"/>
    <col min="271" max="284" width="9" style="26" customWidth="1"/>
    <col min="285" max="285" width="11.625" style="26" customWidth="1"/>
    <col min="286" max="287" width="10" style="26" bestFit="1" customWidth="1"/>
    <col min="288" max="511" width="8.875" style="26"/>
    <col min="512" max="512" width="8.5" style="26" customWidth="1"/>
    <col min="513" max="513" width="23.125" style="26" customWidth="1"/>
    <col min="514" max="514" width="0" style="26" hidden="1" customWidth="1"/>
    <col min="515" max="517" width="6.75" style="26" bestFit="1" customWidth="1"/>
    <col min="518" max="518" width="8.5" style="26" customWidth="1"/>
    <col min="519" max="525" width="9" style="26" customWidth="1"/>
    <col min="526" max="526" width="11.375" style="26" customWidth="1"/>
    <col min="527" max="540" width="9" style="26" customWidth="1"/>
    <col min="541" max="541" width="11.625" style="26" customWidth="1"/>
    <col min="542" max="543" width="10" style="26" bestFit="1" customWidth="1"/>
    <col min="544" max="767" width="8.875" style="26"/>
    <col min="768" max="768" width="8.5" style="26" customWidth="1"/>
    <col min="769" max="769" width="23.125" style="26" customWidth="1"/>
    <col min="770" max="770" width="0" style="26" hidden="1" customWidth="1"/>
    <col min="771" max="773" width="6.75" style="26" bestFit="1" customWidth="1"/>
    <col min="774" max="774" width="8.5" style="26" customWidth="1"/>
    <col min="775" max="781" width="9" style="26" customWidth="1"/>
    <col min="782" max="782" width="11.375" style="26" customWidth="1"/>
    <col min="783" max="796" width="9" style="26" customWidth="1"/>
    <col min="797" max="797" width="11.625" style="26" customWidth="1"/>
    <col min="798" max="799" width="10" style="26" bestFit="1" customWidth="1"/>
    <col min="800" max="1023" width="8.875" style="26"/>
    <col min="1024" max="1024" width="8.5" style="26" customWidth="1"/>
    <col min="1025" max="1025" width="23.125" style="26" customWidth="1"/>
    <col min="1026" max="1026" width="0" style="26" hidden="1" customWidth="1"/>
    <col min="1027" max="1029" width="6.75" style="26" bestFit="1" customWidth="1"/>
    <col min="1030" max="1030" width="8.5" style="26" customWidth="1"/>
    <col min="1031" max="1037" width="9" style="26" customWidth="1"/>
    <col min="1038" max="1038" width="11.375" style="26" customWidth="1"/>
    <col min="1039" max="1052" width="9" style="26" customWidth="1"/>
    <col min="1053" max="1053" width="11.625" style="26" customWidth="1"/>
    <col min="1054" max="1055" width="10" style="26" bestFit="1" customWidth="1"/>
    <col min="1056" max="1279" width="8.875" style="26"/>
    <col min="1280" max="1280" width="8.5" style="26" customWidth="1"/>
    <col min="1281" max="1281" width="23.125" style="26" customWidth="1"/>
    <col min="1282" max="1282" width="0" style="26" hidden="1" customWidth="1"/>
    <col min="1283" max="1285" width="6.75" style="26" bestFit="1" customWidth="1"/>
    <col min="1286" max="1286" width="8.5" style="26" customWidth="1"/>
    <col min="1287" max="1293" width="9" style="26" customWidth="1"/>
    <col min="1294" max="1294" width="11.375" style="26" customWidth="1"/>
    <col min="1295" max="1308" width="9" style="26" customWidth="1"/>
    <col min="1309" max="1309" width="11.625" style="26" customWidth="1"/>
    <col min="1310" max="1311" width="10" style="26" bestFit="1" customWidth="1"/>
    <col min="1312" max="1535" width="8.875" style="26"/>
    <col min="1536" max="1536" width="8.5" style="26" customWidth="1"/>
    <col min="1537" max="1537" width="23.125" style="26" customWidth="1"/>
    <col min="1538" max="1538" width="0" style="26" hidden="1" customWidth="1"/>
    <col min="1539" max="1541" width="6.75" style="26" bestFit="1" customWidth="1"/>
    <col min="1542" max="1542" width="8.5" style="26" customWidth="1"/>
    <col min="1543" max="1549" width="9" style="26" customWidth="1"/>
    <col min="1550" max="1550" width="11.375" style="26" customWidth="1"/>
    <col min="1551" max="1564" width="9" style="26" customWidth="1"/>
    <col min="1565" max="1565" width="11.625" style="26" customWidth="1"/>
    <col min="1566" max="1567" width="10" style="26" bestFit="1" customWidth="1"/>
    <col min="1568" max="1791" width="8.875" style="26"/>
    <col min="1792" max="1792" width="8.5" style="26" customWidth="1"/>
    <col min="1793" max="1793" width="23.125" style="26" customWidth="1"/>
    <col min="1794" max="1794" width="0" style="26" hidden="1" customWidth="1"/>
    <col min="1795" max="1797" width="6.75" style="26" bestFit="1" customWidth="1"/>
    <col min="1798" max="1798" width="8.5" style="26" customWidth="1"/>
    <col min="1799" max="1805" width="9" style="26" customWidth="1"/>
    <col min="1806" max="1806" width="11.375" style="26" customWidth="1"/>
    <col min="1807" max="1820" width="9" style="26" customWidth="1"/>
    <col min="1821" max="1821" width="11.625" style="26" customWidth="1"/>
    <col min="1822" max="1823" width="10" style="26" bestFit="1" customWidth="1"/>
    <col min="1824" max="2047" width="8.875" style="26"/>
    <col min="2048" max="2048" width="8.5" style="26" customWidth="1"/>
    <col min="2049" max="2049" width="23.125" style="26" customWidth="1"/>
    <col min="2050" max="2050" width="0" style="26" hidden="1" customWidth="1"/>
    <col min="2051" max="2053" width="6.75" style="26" bestFit="1" customWidth="1"/>
    <col min="2054" max="2054" width="8.5" style="26" customWidth="1"/>
    <col min="2055" max="2061" width="9" style="26" customWidth="1"/>
    <col min="2062" max="2062" width="11.375" style="26" customWidth="1"/>
    <col min="2063" max="2076" width="9" style="26" customWidth="1"/>
    <col min="2077" max="2077" width="11.625" style="26" customWidth="1"/>
    <col min="2078" max="2079" width="10" style="26" bestFit="1" customWidth="1"/>
    <col min="2080" max="2303" width="8.875" style="26"/>
    <col min="2304" max="2304" width="8.5" style="26" customWidth="1"/>
    <col min="2305" max="2305" width="23.125" style="26" customWidth="1"/>
    <col min="2306" max="2306" width="0" style="26" hidden="1" customWidth="1"/>
    <col min="2307" max="2309" width="6.75" style="26" bestFit="1" customWidth="1"/>
    <col min="2310" max="2310" width="8.5" style="26" customWidth="1"/>
    <col min="2311" max="2317" width="9" style="26" customWidth="1"/>
    <col min="2318" max="2318" width="11.375" style="26" customWidth="1"/>
    <col min="2319" max="2332" width="9" style="26" customWidth="1"/>
    <col min="2333" max="2333" width="11.625" style="26" customWidth="1"/>
    <col min="2334" max="2335" width="10" style="26" bestFit="1" customWidth="1"/>
    <col min="2336" max="2559" width="8.875" style="26"/>
    <col min="2560" max="2560" width="8.5" style="26" customWidth="1"/>
    <col min="2561" max="2561" width="23.125" style="26" customWidth="1"/>
    <col min="2562" max="2562" width="0" style="26" hidden="1" customWidth="1"/>
    <col min="2563" max="2565" width="6.75" style="26" bestFit="1" customWidth="1"/>
    <col min="2566" max="2566" width="8.5" style="26" customWidth="1"/>
    <col min="2567" max="2573" width="9" style="26" customWidth="1"/>
    <col min="2574" max="2574" width="11.375" style="26" customWidth="1"/>
    <col min="2575" max="2588" width="9" style="26" customWidth="1"/>
    <col min="2589" max="2589" width="11.625" style="26" customWidth="1"/>
    <col min="2590" max="2591" width="10" style="26" bestFit="1" customWidth="1"/>
    <col min="2592" max="2815" width="8.875" style="26"/>
    <col min="2816" max="2816" width="8.5" style="26" customWidth="1"/>
    <col min="2817" max="2817" width="23.125" style="26" customWidth="1"/>
    <col min="2818" max="2818" width="0" style="26" hidden="1" customWidth="1"/>
    <col min="2819" max="2821" width="6.75" style="26" bestFit="1" customWidth="1"/>
    <col min="2822" max="2822" width="8.5" style="26" customWidth="1"/>
    <col min="2823" max="2829" width="9" style="26" customWidth="1"/>
    <col min="2830" max="2830" width="11.375" style="26" customWidth="1"/>
    <col min="2831" max="2844" width="9" style="26" customWidth="1"/>
    <col min="2845" max="2845" width="11.625" style="26" customWidth="1"/>
    <col min="2846" max="2847" width="10" style="26" bestFit="1" customWidth="1"/>
    <col min="2848" max="3071" width="8.875" style="26"/>
    <col min="3072" max="3072" width="8.5" style="26" customWidth="1"/>
    <col min="3073" max="3073" width="23.125" style="26" customWidth="1"/>
    <col min="3074" max="3074" width="0" style="26" hidden="1" customWidth="1"/>
    <col min="3075" max="3077" width="6.75" style="26" bestFit="1" customWidth="1"/>
    <col min="3078" max="3078" width="8.5" style="26" customWidth="1"/>
    <col min="3079" max="3085" width="9" style="26" customWidth="1"/>
    <col min="3086" max="3086" width="11.375" style="26" customWidth="1"/>
    <col min="3087" max="3100" width="9" style="26" customWidth="1"/>
    <col min="3101" max="3101" width="11.625" style="26" customWidth="1"/>
    <col min="3102" max="3103" width="10" style="26" bestFit="1" customWidth="1"/>
    <col min="3104" max="3327" width="8.875" style="26"/>
    <col min="3328" max="3328" width="8.5" style="26" customWidth="1"/>
    <col min="3329" max="3329" width="23.125" style="26" customWidth="1"/>
    <col min="3330" max="3330" width="0" style="26" hidden="1" customWidth="1"/>
    <col min="3331" max="3333" width="6.75" style="26" bestFit="1" customWidth="1"/>
    <col min="3334" max="3334" width="8.5" style="26" customWidth="1"/>
    <col min="3335" max="3341" width="9" style="26" customWidth="1"/>
    <col min="3342" max="3342" width="11.375" style="26" customWidth="1"/>
    <col min="3343" max="3356" width="9" style="26" customWidth="1"/>
    <col min="3357" max="3357" width="11.625" style="26" customWidth="1"/>
    <col min="3358" max="3359" width="10" style="26" bestFit="1" customWidth="1"/>
    <col min="3360" max="3583" width="8.875" style="26"/>
    <col min="3584" max="3584" width="8.5" style="26" customWidth="1"/>
    <col min="3585" max="3585" width="23.125" style="26" customWidth="1"/>
    <col min="3586" max="3586" width="0" style="26" hidden="1" customWidth="1"/>
    <col min="3587" max="3589" width="6.75" style="26" bestFit="1" customWidth="1"/>
    <col min="3590" max="3590" width="8.5" style="26" customWidth="1"/>
    <col min="3591" max="3597" width="9" style="26" customWidth="1"/>
    <col min="3598" max="3598" width="11.375" style="26" customWidth="1"/>
    <col min="3599" max="3612" width="9" style="26" customWidth="1"/>
    <col min="3613" max="3613" width="11.625" style="26" customWidth="1"/>
    <col min="3614" max="3615" width="10" style="26" bestFit="1" customWidth="1"/>
    <col min="3616" max="3839" width="8.875" style="26"/>
    <col min="3840" max="3840" width="8.5" style="26" customWidth="1"/>
    <col min="3841" max="3841" width="23.125" style="26" customWidth="1"/>
    <col min="3842" max="3842" width="0" style="26" hidden="1" customWidth="1"/>
    <col min="3843" max="3845" width="6.75" style="26" bestFit="1" customWidth="1"/>
    <col min="3846" max="3846" width="8.5" style="26" customWidth="1"/>
    <col min="3847" max="3853" width="9" style="26" customWidth="1"/>
    <col min="3854" max="3854" width="11.375" style="26" customWidth="1"/>
    <col min="3855" max="3868" width="9" style="26" customWidth="1"/>
    <col min="3869" max="3869" width="11.625" style="26" customWidth="1"/>
    <col min="3870" max="3871" width="10" style="26" bestFit="1" customWidth="1"/>
    <col min="3872" max="4095" width="8.875" style="26"/>
    <col min="4096" max="4096" width="8.5" style="26" customWidth="1"/>
    <col min="4097" max="4097" width="23.125" style="26" customWidth="1"/>
    <col min="4098" max="4098" width="0" style="26" hidden="1" customWidth="1"/>
    <col min="4099" max="4101" width="6.75" style="26" bestFit="1" customWidth="1"/>
    <col min="4102" max="4102" width="8.5" style="26" customWidth="1"/>
    <col min="4103" max="4109" width="9" style="26" customWidth="1"/>
    <col min="4110" max="4110" width="11.375" style="26" customWidth="1"/>
    <col min="4111" max="4124" width="9" style="26" customWidth="1"/>
    <col min="4125" max="4125" width="11.625" style="26" customWidth="1"/>
    <col min="4126" max="4127" width="10" style="26" bestFit="1" customWidth="1"/>
    <col min="4128" max="4351" width="8.875" style="26"/>
    <col min="4352" max="4352" width="8.5" style="26" customWidth="1"/>
    <col min="4353" max="4353" width="23.125" style="26" customWidth="1"/>
    <col min="4354" max="4354" width="0" style="26" hidden="1" customWidth="1"/>
    <col min="4355" max="4357" width="6.75" style="26" bestFit="1" customWidth="1"/>
    <col min="4358" max="4358" width="8.5" style="26" customWidth="1"/>
    <col min="4359" max="4365" width="9" style="26" customWidth="1"/>
    <col min="4366" max="4366" width="11.375" style="26" customWidth="1"/>
    <col min="4367" max="4380" width="9" style="26" customWidth="1"/>
    <col min="4381" max="4381" width="11.625" style="26" customWidth="1"/>
    <col min="4382" max="4383" width="10" style="26" bestFit="1" customWidth="1"/>
    <col min="4384" max="4607" width="8.875" style="26"/>
    <col min="4608" max="4608" width="8.5" style="26" customWidth="1"/>
    <col min="4609" max="4609" width="23.125" style="26" customWidth="1"/>
    <col min="4610" max="4610" width="0" style="26" hidden="1" customWidth="1"/>
    <col min="4611" max="4613" width="6.75" style="26" bestFit="1" customWidth="1"/>
    <col min="4614" max="4614" width="8.5" style="26" customWidth="1"/>
    <col min="4615" max="4621" width="9" style="26" customWidth="1"/>
    <col min="4622" max="4622" width="11.375" style="26" customWidth="1"/>
    <col min="4623" max="4636" width="9" style="26" customWidth="1"/>
    <col min="4637" max="4637" width="11.625" style="26" customWidth="1"/>
    <col min="4638" max="4639" width="10" style="26" bestFit="1" customWidth="1"/>
    <col min="4640" max="4863" width="8.875" style="26"/>
    <col min="4864" max="4864" width="8.5" style="26" customWidth="1"/>
    <col min="4865" max="4865" width="23.125" style="26" customWidth="1"/>
    <col min="4866" max="4866" width="0" style="26" hidden="1" customWidth="1"/>
    <col min="4867" max="4869" width="6.75" style="26" bestFit="1" customWidth="1"/>
    <col min="4870" max="4870" width="8.5" style="26" customWidth="1"/>
    <col min="4871" max="4877" width="9" style="26" customWidth="1"/>
    <col min="4878" max="4878" width="11.375" style="26" customWidth="1"/>
    <col min="4879" max="4892" width="9" style="26" customWidth="1"/>
    <col min="4893" max="4893" width="11.625" style="26" customWidth="1"/>
    <col min="4894" max="4895" width="10" style="26" bestFit="1" customWidth="1"/>
    <col min="4896" max="5119" width="8.875" style="26"/>
    <col min="5120" max="5120" width="8.5" style="26" customWidth="1"/>
    <col min="5121" max="5121" width="23.125" style="26" customWidth="1"/>
    <col min="5122" max="5122" width="0" style="26" hidden="1" customWidth="1"/>
    <col min="5123" max="5125" width="6.75" style="26" bestFit="1" customWidth="1"/>
    <col min="5126" max="5126" width="8.5" style="26" customWidth="1"/>
    <col min="5127" max="5133" width="9" style="26" customWidth="1"/>
    <col min="5134" max="5134" width="11.375" style="26" customWidth="1"/>
    <col min="5135" max="5148" width="9" style="26" customWidth="1"/>
    <col min="5149" max="5149" width="11.625" style="26" customWidth="1"/>
    <col min="5150" max="5151" width="10" style="26" bestFit="1" customWidth="1"/>
    <col min="5152" max="5375" width="8.875" style="26"/>
    <col min="5376" max="5376" width="8.5" style="26" customWidth="1"/>
    <col min="5377" max="5377" width="23.125" style="26" customWidth="1"/>
    <col min="5378" max="5378" width="0" style="26" hidden="1" customWidth="1"/>
    <col min="5379" max="5381" width="6.75" style="26" bestFit="1" customWidth="1"/>
    <col min="5382" max="5382" width="8.5" style="26" customWidth="1"/>
    <col min="5383" max="5389" width="9" style="26" customWidth="1"/>
    <col min="5390" max="5390" width="11.375" style="26" customWidth="1"/>
    <col min="5391" max="5404" width="9" style="26" customWidth="1"/>
    <col min="5405" max="5405" width="11.625" style="26" customWidth="1"/>
    <col min="5406" max="5407" width="10" style="26" bestFit="1" customWidth="1"/>
    <col min="5408" max="5631" width="8.875" style="26"/>
    <col min="5632" max="5632" width="8.5" style="26" customWidth="1"/>
    <col min="5633" max="5633" width="23.125" style="26" customWidth="1"/>
    <col min="5634" max="5634" width="0" style="26" hidden="1" customWidth="1"/>
    <col min="5635" max="5637" width="6.75" style="26" bestFit="1" customWidth="1"/>
    <col min="5638" max="5638" width="8.5" style="26" customWidth="1"/>
    <col min="5639" max="5645" width="9" style="26" customWidth="1"/>
    <col min="5646" max="5646" width="11.375" style="26" customWidth="1"/>
    <col min="5647" max="5660" width="9" style="26" customWidth="1"/>
    <col min="5661" max="5661" width="11.625" style="26" customWidth="1"/>
    <col min="5662" max="5663" width="10" style="26" bestFit="1" customWidth="1"/>
    <col min="5664" max="5887" width="8.875" style="26"/>
    <col min="5888" max="5888" width="8.5" style="26" customWidth="1"/>
    <col min="5889" max="5889" width="23.125" style="26" customWidth="1"/>
    <col min="5890" max="5890" width="0" style="26" hidden="1" customWidth="1"/>
    <col min="5891" max="5893" width="6.75" style="26" bestFit="1" customWidth="1"/>
    <col min="5894" max="5894" width="8.5" style="26" customWidth="1"/>
    <col min="5895" max="5901" width="9" style="26" customWidth="1"/>
    <col min="5902" max="5902" width="11.375" style="26" customWidth="1"/>
    <col min="5903" max="5916" width="9" style="26" customWidth="1"/>
    <col min="5917" max="5917" width="11.625" style="26" customWidth="1"/>
    <col min="5918" max="5919" width="10" style="26" bestFit="1" customWidth="1"/>
    <col min="5920" max="6143" width="8.875" style="26"/>
    <col min="6144" max="6144" width="8.5" style="26" customWidth="1"/>
    <col min="6145" max="6145" width="23.125" style="26" customWidth="1"/>
    <col min="6146" max="6146" width="0" style="26" hidden="1" customWidth="1"/>
    <col min="6147" max="6149" width="6.75" style="26" bestFit="1" customWidth="1"/>
    <col min="6150" max="6150" width="8.5" style="26" customWidth="1"/>
    <col min="6151" max="6157" width="9" style="26" customWidth="1"/>
    <col min="6158" max="6158" width="11.375" style="26" customWidth="1"/>
    <col min="6159" max="6172" width="9" style="26" customWidth="1"/>
    <col min="6173" max="6173" width="11.625" style="26" customWidth="1"/>
    <col min="6174" max="6175" width="10" style="26" bestFit="1" customWidth="1"/>
    <col min="6176" max="6399" width="8.875" style="26"/>
    <col min="6400" max="6400" width="8.5" style="26" customWidth="1"/>
    <col min="6401" max="6401" width="23.125" style="26" customWidth="1"/>
    <col min="6402" max="6402" width="0" style="26" hidden="1" customWidth="1"/>
    <col min="6403" max="6405" width="6.75" style="26" bestFit="1" customWidth="1"/>
    <col min="6406" max="6406" width="8.5" style="26" customWidth="1"/>
    <col min="6407" max="6413" width="9" style="26" customWidth="1"/>
    <col min="6414" max="6414" width="11.375" style="26" customWidth="1"/>
    <col min="6415" max="6428" width="9" style="26" customWidth="1"/>
    <col min="6429" max="6429" width="11.625" style="26" customWidth="1"/>
    <col min="6430" max="6431" width="10" style="26" bestFit="1" customWidth="1"/>
    <col min="6432" max="6655" width="8.875" style="26"/>
    <col min="6656" max="6656" width="8.5" style="26" customWidth="1"/>
    <col min="6657" max="6657" width="23.125" style="26" customWidth="1"/>
    <col min="6658" max="6658" width="0" style="26" hidden="1" customWidth="1"/>
    <col min="6659" max="6661" width="6.75" style="26" bestFit="1" customWidth="1"/>
    <col min="6662" max="6662" width="8.5" style="26" customWidth="1"/>
    <col min="6663" max="6669" width="9" style="26" customWidth="1"/>
    <col min="6670" max="6670" width="11.375" style="26" customWidth="1"/>
    <col min="6671" max="6684" width="9" style="26" customWidth="1"/>
    <col min="6685" max="6685" width="11.625" style="26" customWidth="1"/>
    <col min="6686" max="6687" width="10" style="26" bestFit="1" customWidth="1"/>
    <col min="6688" max="6911" width="8.875" style="26"/>
    <col min="6912" max="6912" width="8.5" style="26" customWidth="1"/>
    <col min="6913" max="6913" width="23.125" style="26" customWidth="1"/>
    <col min="6914" max="6914" width="0" style="26" hidden="1" customWidth="1"/>
    <col min="6915" max="6917" width="6.75" style="26" bestFit="1" customWidth="1"/>
    <col min="6918" max="6918" width="8.5" style="26" customWidth="1"/>
    <col min="6919" max="6925" width="9" style="26" customWidth="1"/>
    <col min="6926" max="6926" width="11.375" style="26" customWidth="1"/>
    <col min="6927" max="6940" width="9" style="26" customWidth="1"/>
    <col min="6941" max="6941" width="11.625" style="26" customWidth="1"/>
    <col min="6942" max="6943" width="10" style="26" bestFit="1" customWidth="1"/>
    <col min="6944" max="7167" width="8.875" style="26"/>
    <col min="7168" max="7168" width="8.5" style="26" customWidth="1"/>
    <col min="7169" max="7169" width="23.125" style="26" customWidth="1"/>
    <col min="7170" max="7170" width="0" style="26" hidden="1" customWidth="1"/>
    <col min="7171" max="7173" width="6.75" style="26" bestFit="1" customWidth="1"/>
    <col min="7174" max="7174" width="8.5" style="26" customWidth="1"/>
    <col min="7175" max="7181" width="9" style="26" customWidth="1"/>
    <col min="7182" max="7182" width="11.375" style="26" customWidth="1"/>
    <col min="7183" max="7196" width="9" style="26" customWidth="1"/>
    <col min="7197" max="7197" width="11.625" style="26" customWidth="1"/>
    <col min="7198" max="7199" width="10" style="26" bestFit="1" customWidth="1"/>
    <col min="7200" max="7423" width="8.875" style="26"/>
    <col min="7424" max="7424" width="8.5" style="26" customWidth="1"/>
    <col min="7425" max="7425" width="23.125" style="26" customWidth="1"/>
    <col min="7426" max="7426" width="0" style="26" hidden="1" customWidth="1"/>
    <col min="7427" max="7429" width="6.75" style="26" bestFit="1" customWidth="1"/>
    <col min="7430" max="7430" width="8.5" style="26" customWidth="1"/>
    <col min="7431" max="7437" width="9" style="26" customWidth="1"/>
    <col min="7438" max="7438" width="11.375" style="26" customWidth="1"/>
    <col min="7439" max="7452" width="9" style="26" customWidth="1"/>
    <col min="7453" max="7453" width="11.625" style="26" customWidth="1"/>
    <col min="7454" max="7455" width="10" style="26" bestFit="1" customWidth="1"/>
    <col min="7456" max="7679" width="8.875" style="26"/>
    <col min="7680" max="7680" width="8.5" style="26" customWidth="1"/>
    <col min="7681" max="7681" width="23.125" style="26" customWidth="1"/>
    <col min="7682" max="7682" width="0" style="26" hidden="1" customWidth="1"/>
    <col min="7683" max="7685" width="6.75" style="26" bestFit="1" customWidth="1"/>
    <col min="7686" max="7686" width="8.5" style="26" customWidth="1"/>
    <col min="7687" max="7693" width="9" style="26" customWidth="1"/>
    <col min="7694" max="7694" width="11.375" style="26" customWidth="1"/>
    <col min="7695" max="7708" width="9" style="26" customWidth="1"/>
    <col min="7709" max="7709" width="11.625" style="26" customWidth="1"/>
    <col min="7710" max="7711" width="10" style="26" bestFit="1" customWidth="1"/>
    <col min="7712" max="7935" width="8.875" style="26"/>
    <col min="7936" max="7936" width="8.5" style="26" customWidth="1"/>
    <col min="7937" max="7937" width="23.125" style="26" customWidth="1"/>
    <col min="7938" max="7938" width="0" style="26" hidden="1" customWidth="1"/>
    <col min="7939" max="7941" width="6.75" style="26" bestFit="1" customWidth="1"/>
    <col min="7942" max="7942" width="8.5" style="26" customWidth="1"/>
    <col min="7943" max="7949" width="9" style="26" customWidth="1"/>
    <col min="7950" max="7950" width="11.375" style="26" customWidth="1"/>
    <col min="7951" max="7964" width="9" style="26" customWidth="1"/>
    <col min="7965" max="7965" width="11.625" style="26" customWidth="1"/>
    <col min="7966" max="7967" width="10" style="26" bestFit="1" customWidth="1"/>
    <col min="7968" max="8191" width="8.875" style="26"/>
    <col min="8192" max="8192" width="8.5" style="26" customWidth="1"/>
    <col min="8193" max="8193" width="23.125" style="26" customWidth="1"/>
    <col min="8194" max="8194" width="0" style="26" hidden="1" customWidth="1"/>
    <col min="8195" max="8197" width="6.75" style="26" bestFit="1" customWidth="1"/>
    <col min="8198" max="8198" width="8.5" style="26" customWidth="1"/>
    <col min="8199" max="8205" width="9" style="26" customWidth="1"/>
    <col min="8206" max="8206" width="11.375" style="26" customWidth="1"/>
    <col min="8207" max="8220" width="9" style="26" customWidth="1"/>
    <col min="8221" max="8221" width="11.625" style="26" customWidth="1"/>
    <col min="8222" max="8223" width="10" style="26" bestFit="1" customWidth="1"/>
    <col min="8224" max="8447" width="8.875" style="26"/>
    <col min="8448" max="8448" width="8.5" style="26" customWidth="1"/>
    <col min="8449" max="8449" width="23.125" style="26" customWidth="1"/>
    <col min="8450" max="8450" width="0" style="26" hidden="1" customWidth="1"/>
    <col min="8451" max="8453" width="6.75" style="26" bestFit="1" customWidth="1"/>
    <col min="8454" max="8454" width="8.5" style="26" customWidth="1"/>
    <col min="8455" max="8461" width="9" style="26" customWidth="1"/>
    <col min="8462" max="8462" width="11.375" style="26" customWidth="1"/>
    <col min="8463" max="8476" width="9" style="26" customWidth="1"/>
    <col min="8477" max="8477" width="11.625" style="26" customWidth="1"/>
    <col min="8478" max="8479" width="10" style="26" bestFit="1" customWidth="1"/>
    <col min="8480" max="8703" width="8.875" style="26"/>
    <col min="8704" max="8704" width="8.5" style="26" customWidth="1"/>
    <col min="8705" max="8705" width="23.125" style="26" customWidth="1"/>
    <col min="8706" max="8706" width="0" style="26" hidden="1" customWidth="1"/>
    <col min="8707" max="8709" width="6.75" style="26" bestFit="1" customWidth="1"/>
    <col min="8710" max="8710" width="8.5" style="26" customWidth="1"/>
    <col min="8711" max="8717" width="9" style="26" customWidth="1"/>
    <col min="8718" max="8718" width="11.375" style="26" customWidth="1"/>
    <col min="8719" max="8732" width="9" style="26" customWidth="1"/>
    <col min="8733" max="8733" width="11.625" style="26" customWidth="1"/>
    <col min="8734" max="8735" width="10" style="26" bestFit="1" customWidth="1"/>
    <col min="8736" max="8959" width="8.875" style="26"/>
    <col min="8960" max="8960" width="8.5" style="26" customWidth="1"/>
    <col min="8961" max="8961" width="23.125" style="26" customWidth="1"/>
    <col min="8962" max="8962" width="0" style="26" hidden="1" customWidth="1"/>
    <col min="8963" max="8965" width="6.75" style="26" bestFit="1" customWidth="1"/>
    <col min="8966" max="8966" width="8.5" style="26" customWidth="1"/>
    <col min="8967" max="8973" width="9" style="26" customWidth="1"/>
    <col min="8974" max="8974" width="11.375" style="26" customWidth="1"/>
    <col min="8975" max="8988" width="9" style="26" customWidth="1"/>
    <col min="8989" max="8989" width="11.625" style="26" customWidth="1"/>
    <col min="8990" max="8991" width="10" style="26" bestFit="1" customWidth="1"/>
    <col min="8992" max="9215" width="8.875" style="26"/>
    <col min="9216" max="9216" width="8.5" style="26" customWidth="1"/>
    <col min="9217" max="9217" width="23.125" style="26" customWidth="1"/>
    <col min="9218" max="9218" width="0" style="26" hidden="1" customWidth="1"/>
    <col min="9219" max="9221" width="6.75" style="26" bestFit="1" customWidth="1"/>
    <col min="9222" max="9222" width="8.5" style="26" customWidth="1"/>
    <col min="9223" max="9229" width="9" style="26" customWidth="1"/>
    <col min="9230" max="9230" width="11.375" style="26" customWidth="1"/>
    <col min="9231" max="9244" width="9" style="26" customWidth="1"/>
    <col min="9245" max="9245" width="11.625" style="26" customWidth="1"/>
    <col min="9246" max="9247" width="10" style="26" bestFit="1" customWidth="1"/>
    <col min="9248" max="9471" width="8.875" style="26"/>
    <col min="9472" max="9472" width="8.5" style="26" customWidth="1"/>
    <col min="9473" max="9473" width="23.125" style="26" customWidth="1"/>
    <col min="9474" max="9474" width="0" style="26" hidden="1" customWidth="1"/>
    <col min="9475" max="9477" width="6.75" style="26" bestFit="1" customWidth="1"/>
    <col min="9478" max="9478" width="8.5" style="26" customWidth="1"/>
    <col min="9479" max="9485" width="9" style="26" customWidth="1"/>
    <col min="9486" max="9486" width="11.375" style="26" customWidth="1"/>
    <col min="9487" max="9500" width="9" style="26" customWidth="1"/>
    <col min="9501" max="9501" width="11.625" style="26" customWidth="1"/>
    <col min="9502" max="9503" width="10" style="26" bestFit="1" customWidth="1"/>
    <col min="9504" max="9727" width="8.875" style="26"/>
    <col min="9728" max="9728" width="8.5" style="26" customWidth="1"/>
    <col min="9729" max="9729" width="23.125" style="26" customWidth="1"/>
    <col min="9730" max="9730" width="0" style="26" hidden="1" customWidth="1"/>
    <col min="9731" max="9733" width="6.75" style="26" bestFit="1" customWidth="1"/>
    <col min="9734" max="9734" width="8.5" style="26" customWidth="1"/>
    <col min="9735" max="9741" width="9" style="26" customWidth="1"/>
    <col min="9742" max="9742" width="11.375" style="26" customWidth="1"/>
    <col min="9743" max="9756" width="9" style="26" customWidth="1"/>
    <col min="9757" max="9757" width="11.625" style="26" customWidth="1"/>
    <col min="9758" max="9759" width="10" style="26" bestFit="1" customWidth="1"/>
    <col min="9760" max="9983" width="8.875" style="26"/>
    <col min="9984" max="9984" width="8.5" style="26" customWidth="1"/>
    <col min="9985" max="9985" width="23.125" style="26" customWidth="1"/>
    <col min="9986" max="9986" width="0" style="26" hidden="1" customWidth="1"/>
    <col min="9987" max="9989" width="6.75" style="26" bestFit="1" customWidth="1"/>
    <col min="9990" max="9990" width="8.5" style="26" customWidth="1"/>
    <col min="9991" max="9997" width="9" style="26" customWidth="1"/>
    <col min="9998" max="9998" width="11.375" style="26" customWidth="1"/>
    <col min="9999" max="10012" width="9" style="26" customWidth="1"/>
    <col min="10013" max="10013" width="11.625" style="26" customWidth="1"/>
    <col min="10014" max="10015" width="10" style="26" bestFit="1" customWidth="1"/>
    <col min="10016" max="10239" width="8.875" style="26"/>
    <col min="10240" max="10240" width="8.5" style="26" customWidth="1"/>
    <col min="10241" max="10241" width="23.125" style="26" customWidth="1"/>
    <col min="10242" max="10242" width="0" style="26" hidden="1" customWidth="1"/>
    <col min="10243" max="10245" width="6.75" style="26" bestFit="1" customWidth="1"/>
    <col min="10246" max="10246" width="8.5" style="26" customWidth="1"/>
    <col min="10247" max="10253" width="9" style="26" customWidth="1"/>
    <col min="10254" max="10254" width="11.375" style="26" customWidth="1"/>
    <col min="10255" max="10268" width="9" style="26" customWidth="1"/>
    <col min="10269" max="10269" width="11.625" style="26" customWidth="1"/>
    <col min="10270" max="10271" width="10" style="26" bestFit="1" customWidth="1"/>
    <col min="10272" max="10495" width="8.875" style="26"/>
    <col min="10496" max="10496" width="8.5" style="26" customWidth="1"/>
    <col min="10497" max="10497" width="23.125" style="26" customWidth="1"/>
    <col min="10498" max="10498" width="0" style="26" hidden="1" customWidth="1"/>
    <col min="10499" max="10501" width="6.75" style="26" bestFit="1" customWidth="1"/>
    <col min="10502" max="10502" width="8.5" style="26" customWidth="1"/>
    <col min="10503" max="10509" width="9" style="26" customWidth="1"/>
    <col min="10510" max="10510" width="11.375" style="26" customWidth="1"/>
    <col min="10511" max="10524" width="9" style="26" customWidth="1"/>
    <col min="10525" max="10525" width="11.625" style="26" customWidth="1"/>
    <col min="10526" max="10527" width="10" style="26" bestFit="1" customWidth="1"/>
    <col min="10528" max="10751" width="8.875" style="26"/>
    <col min="10752" max="10752" width="8.5" style="26" customWidth="1"/>
    <col min="10753" max="10753" width="23.125" style="26" customWidth="1"/>
    <col min="10754" max="10754" width="0" style="26" hidden="1" customWidth="1"/>
    <col min="10755" max="10757" width="6.75" style="26" bestFit="1" customWidth="1"/>
    <col min="10758" max="10758" width="8.5" style="26" customWidth="1"/>
    <col min="10759" max="10765" width="9" style="26" customWidth="1"/>
    <col min="10766" max="10766" width="11.375" style="26" customWidth="1"/>
    <col min="10767" max="10780" width="9" style="26" customWidth="1"/>
    <col min="10781" max="10781" width="11.625" style="26" customWidth="1"/>
    <col min="10782" max="10783" width="10" style="26" bestFit="1" customWidth="1"/>
    <col min="10784" max="11007" width="8.875" style="26"/>
    <col min="11008" max="11008" width="8.5" style="26" customWidth="1"/>
    <col min="11009" max="11009" width="23.125" style="26" customWidth="1"/>
    <col min="11010" max="11010" width="0" style="26" hidden="1" customWidth="1"/>
    <col min="11011" max="11013" width="6.75" style="26" bestFit="1" customWidth="1"/>
    <col min="11014" max="11014" width="8.5" style="26" customWidth="1"/>
    <col min="11015" max="11021" width="9" style="26" customWidth="1"/>
    <col min="11022" max="11022" width="11.375" style="26" customWidth="1"/>
    <col min="11023" max="11036" width="9" style="26" customWidth="1"/>
    <col min="11037" max="11037" width="11.625" style="26" customWidth="1"/>
    <col min="11038" max="11039" width="10" style="26" bestFit="1" customWidth="1"/>
    <col min="11040" max="11263" width="8.875" style="26"/>
    <col min="11264" max="11264" width="8.5" style="26" customWidth="1"/>
    <col min="11265" max="11265" width="23.125" style="26" customWidth="1"/>
    <col min="11266" max="11266" width="0" style="26" hidden="1" customWidth="1"/>
    <col min="11267" max="11269" width="6.75" style="26" bestFit="1" customWidth="1"/>
    <col min="11270" max="11270" width="8.5" style="26" customWidth="1"/>
    <col min="11271" max="11277" width="9" style="26" customWidth="1"/>
    <col min="11278" max="11278" width="11.375" style="26" customWidth="1"/>
    <col min="11279" max="11292" width="9" style="26" customWidth="1"/>
    <col min="11293" max="11293" width="11.625" style="26" customWidth="1"/>
    <col min="11294" max="11295" width="10" style="26" bestFit="1" customWidth="1"/>
    <col min="11296" max="11519" width="8.875" style="26"/>
    <col min="11520" max="11520" width="8.5" style="26" customWidth="1"/>
    <col min="11521" max="11521" width="23.125" style="26" customWidth="1"/>
    <col min="11522" max="11522" width="0" style="26" hidden="1" customWidth="1"/>
    <col min="11523" max="11525" width="6.75" style="26" bestFit="1" customWidth="1"/>
    <col min="11526" max="11526" width="8.5" style="26" customWidth="1"/>
    <col min="11527" max="11533" width="9" style="26" customWidth="1"/>
    <col min="11534" max="11534" width="11.375" style="26" customWidth="1"/>
    <col min="11535" max="11548" width="9" style="26" customWidth="1"/>
    <col min="11549" max="11549" width="11.625" style="26" customWidth="1"/>
    <col min="11550" max="11551" width="10" style="26" bestFit="1" customWidth="1"/>
    <col min="11552" max="11775" width="8.875" style="26"/>
    <col min="11776" max="11776" width="8.5" style="26" customWidth="1"/>
    <col min="11777" max="11777" width="23.125" style="26" customWidth="1"/>
    <col min="11778" max="11778" width="0" style="26" hidden="1" customWidth="1"/>
    <col min="11779" max="11781" width="6.75" style="26" bestFit="1" customWidth="1"/>
    <col min="11782" max="11782" width="8.5" style="26" customWidth="1"/>
    <col min="11783" max="11789" width="9" style="26" customWidth="1"/>
    <col min="11790" max="11790" width="11.375" style="26" customWidth="1"/>
    <col min="11791" max="11804" width="9" style="26" customWidth="1"/>
    <col min="11805" max="11805" width="11.625" style="26" customWidth="1"/>
    <col min="11806" max="11807" width="10" style="26" bestFit="1" customWidth="1"/>
    <col min="11808" max="12031" width="8.875" style="26"/>
    <col min="12032" max="12032" width="8.5" style="26" customWidth="1"/>
    <col min="12033" max="12033" width="23.125" style="26" customWidth="1"/>
    <col min="12034" max="12034" width="0" style="26" hidden="1" customWidth="1"/>
    <col min="12035" max="12037" width="6.75" style="26" bestFit="1" customWidth="1"/>
    <col min="12038" max="12038" width="8.5" style="26" customWidth="1"/>
    <col min="12039" max="12045" width="9" style="26" customWidth="1"/>
    <col min="12046" max="12046" width="11.375" style="26" customWidth="1"/>
    <col min="12047" max="12060" width="9" style="26" customWidth="1"/>
    <col min="12061" max="12061" width="11.625" style="26" customWidth="1"/>
    <col min="12062" max="12063" width="10" style="26" bestFit="1" customWidth="1"/>
    <col min="12064" max="12287" width="8.875" style="26"/>
    <col min="12288" max="12288" width="8.5" style="26" customWidth="1"/>
    <col min="12289" max="12289" width="23.125" style="26" customWidth="1"/>
    <col min="12290" max="12290" width="0" style="26" hidden="1" customWidth="1"/>
    <col min="12291" max="12293" width="6.75" style="26" bestFit="1" customWidth="1"/>
    <col min="12294" max="12294" width="8.5" style="26" customWidth="1"/>
    <col min="12295" max="12301" width="9" style="26" customWidth="1"/>
    <col min="12302" max="12302" width="11.375" style="26" customWidth="1"/>
    <col min="12303" max="12316" width="9" style="26" customWidth="1"/>
    <col min="12317" max="12317" width="11.625" style="26" customWidth="1"/>
    <col min="12318" max="12319" width="10" style="26" bestFit="1" customWidth="1"/>
    <col min="12320" max="12543" width="8.875" style="26"/>
    <col min="12544" max="12544" width="8.5" style="26" customWidth="1"/>
    <col min="12545" max="12545" width="23.125" style="26" customWidth="1"/>
    <col min="12546" max="12546" width="0" style="26" hidden="1" customWidth="1"/>
    <col min="12547" max="12549" width="6.75" style="26" bestFit="1" customWidth="1"/>
    <col min="12550" max="12550" width="8.5" style="26" customWidth="1"/>
    <col min="12551" max="12557" width="9" style="26" customWidth="1"/>
    <col min="12558" max="12558" width="11.375" style="26" customWidth="1"/>
    <col min="12559" max="12572" width="9" style="26" customWidth="1"/>
    <col min="12573" max="12573" width="11.625" style="26" customWidth="1"/>
    <col min="12574" max="12575" width="10" style="26" bestFit="1" customWidth="1"/>
    <col min="12576" max="12799" width="8.875" style="26"/>
    <col min="12800" max="12800" width="8.5" style="26" customWidth="1"/>
    <col min="12801" max="12801" width="23.125" style="26" customWidth="1"/>
    <col min="12802" max="12802" width="0" style="26" hidden="1" customWidth="1"/>
    <col min="12803" max="12805" width="6.75" style="26" bestFit="1" customWidth="1"/>
    <col min="12806" max="12806" width="8.5" style="26" customWidth="1"/>
    <col min="12807" max="12813" width="9" style="26" customWidth="1"/>
    <col min="12814" max="12814" width="11.375" style="26" customWidth="1"/>
    <col min="12815" max="12828" width="9" style="26" customWidth="1"/>
    <col min="12829" max="12829" width="11.625" style="26" customWidth="1"/>
    <col min="12830" max="12831" width="10" style="26" bestFit="1" customWidth="1"/>
    <col min="12832" max="13055" width="8.875" style="26"/>
    <col min="13056" max="13056" width="8.5" style="26" customWidth="1"/>
    <col min="13057" max="13057" width="23.125" style="26" customWidth="1"/>
    <col min="13058" max="13058" width="0" style="26" hidden="1" customWidth="1"/>
    <col min="13059" max="13061" width="6.75" style="26" bestFit="1" customWidth="1"/>
    <col min="13062" max="13062" width="8.5" style="26" customWidth="1"/>
    <col min="13063" max="13069" width="9" style="26" customWidth="1"/>
    <col min="13070" max="13070" width="11.375" style="26" customWidth="1"/>
    <col min="13071" max="13084" width="9" style="26" customWidth="1"/>
    <col min="13085" max="13085" width="11.625" style="26" customWidth="1"/>
    <col min="13086" max="13087" width="10" style="26" bestFit="1" customWidth="1"/>
    <col min="13088" max="13311" width="8.875" style="26"/>
    <col min="13312" max="13312" width="8.5" style="26" customWidth="1"/>
    <col min="13313" max="13313" width="23.125" style="26" customWidth="1"/>
    <col min="13314" max="13314" width="0" style="26" hidden="1" customWidth="1"/>
    <col min="13315" max="13317" width="6.75" style="26" bestFit="1" customWidth="1"/>
    <col min="13318" max="13318" width="8.5" style="26" customWidth="1"/>
    <col min="13319" max="13325" width="9" style="26" customWidth="1"/>
    <col min="13326" max="13326" width="11.375" style="26" customWidth="1"/>
    <col min="13327" max="13340" width="9" style="26" customWidth="1"/>
    <col min="13341" max="13341" width="11.625" style="26" customWidth="1"/>
    <col min="13342" max="13343" width="10" style="26" bestFit="1" customWidth="1"/>
    <col min="13344" max="13567" width="8.875" style="26"/>
    <col min="13568" max="13568" width="8.5" style="26" customWidth="1"/>
    <col min="13569" max="13569" width="23.125" style="26" customWidth="1"/>
    <col min="13570" max="13570" width="0" style="26" hidden="1" customWidth="1"/>
    <col min="13571" max="13573" width="6.75" style="26" bestFit="1" customWidth="1"/>
    <col min="13574" max="13574" width="8.5" style="26" customWidth="1"/>
    <col min="13575" max="13581" width="9" style="26" customWidth="1"/>
    <col min="13582" max="13582" width="11.375" style="26" customWidth="1"/>
    <col min="13583" max="13596" width="9" style="26" customWidth="1"/>
    <col min="13597" max="13597" width="11.625" style="26" customWidth="1"/>
    <col min="13598" max="13599" width="10" style="26" bestFit="1" customWidth="1"/>
    <col min="13600" max="13823" width="8.875" style="26"/>
    <col min="13824" max="13824" width="8.5" style="26" customWidth="1"/>
    <col min="13825" max="13825" width="23.125" style="26" customWidth="1"/>
    <col min="13826" max="13826" width="0" style="26" hidden="1" customWidth="1"/>
    <col min="13827" max="13829" width="6.75" style="26" bestFit="1" customWidth="1"/>
    <col min="13830" max="13830" width="8.5" style="26" customWidth="1"/>
    <col min="13831" max="13837" width="9" style="26" customWidth="1"/>
    <col min="13838" max="13838" width="11.375" style="26" customWidth="1"/>
    <col min="13839" max="13852" width="9" style="26" customWidth="1"/>
    <col min="13853" max="13853" width="11.625" style="26" customWidth="1"/>
    <col min="13854" max="13855" width="10" style="26" bestFit="1" customWidth="1"/>
    <col min="13856" max="14079" width="8.875" style="26"/>
    <col min="14080" max="14080" width="8.5" style="26" customWidth="1"/>
    <col min="14081" max="14081" width="23.125" style="26" customWidth="1"/>
    <col min="14082" max="14082" width="0" style="26" hidden="1" customWidth="1"/>
    <col min="14083" max="14085" width="6.75" style="26" bestFit="1" customWidth="1"/>
    <col min="14086" max="14086" width="8.5" style="26" customWidth="1"/>
    <col min="14087" max="14093" width="9" style="26" customWidth="1"/>
    <col min="14094" max="14094" width="11.375" style="26" customWidth="1"/>
    <col min="14095" max="14108" width="9" style="26" customWidth="1"/>
    <col min="14109" max="14109" width="11.625" style="26" customWidth="1"/>
    <col min="14110" max="14111" width="10" style="26" bestFit="1" customWidth="1"/>
    <col min="14112" max="14335" width="8.875" style="26"/>
    <col min="14336" max="14336" width="8.5" style="26" customWidth="1"/>
    <col min="14337" max="14337" width="23.125" style="26" customWidth="1"/>
    <col min="14338" max="14338" width="0" style="26" hidden="1" customWidth="1"/>
    <col min="14339" max="14341" width="6.75" style="26" bestFit="1" customWidth="1"/>
    <col min="14342" max="14342" width="8.5" style="26" customWidth="1"/>
    <col min="14343" max="14349" width="9" style="26" customWidth="1"/>
    <col min="14350" max="14350" width="11.375" style="26" customWidth="1"/>
    <col min="14351" max="14364" width="9" style="26" customWidth="1"/>
    <col min="14365" max="14365" width="11.625" style="26" customWidth="1"/>
    <col min="14366" max="14367" width="10" style="26" bestFit="1" customWidth="1"/>
    <col min="14368" max="14591" width="8.875" style="26"/>
    <col min="14592" max="14592" width="8.5" style="26" customWidth="1"/>
    <col min="14593" max="14593" width="23.125" style="26" customWidth="1"/>
    <col min="14594" max="14594" width="0" style="26" hidden="1" customWidth="1"/>
    <col min="14595" max="14597" width="6.75" style="26" bestFit="1" customWidth="1"/>
    <col min="14598" max="14598" width="8.5" style="26" customWidth="1"/>
    <col min="14599" max="14605" width="9" style="26" customWidth="1"/>
    <col min="14606" max="14606" width="11.375" style="26" customWidth="1"/>
    <col min="14607" max="14620" width="9" style="26" customWidth="1"/>
    <col min="14621" max="14621" width="11.625" style="26" customWidth="1"/>
    <col min="14622" max="14623" width="10" style="26" bestFit="1" customWidth="1"/>
    <col min="14624" max="14847" width="8.875" style="26"/>
    <col min="14848" max="14848" width="8.5" style="26" customWidth="1"/>
    <col min="14849" max="14849" width="23.125" style="26" customWidth="1"/>
    <col min="14850" max="14850" width="0" style="26" hidden="1" customWidth="1"/>
    <col min="14851" max="14853" width="6.75" style="26" bestFit="1" customWidth="1"/>
    <col min="14854" max="14854" width="8.5" style="26" customWidth="1"/>
    <col min="14855" max="14861" width="9" style="26" customWidth="1"/>
    <col min="14862" max="14862" width="11.375" style="26" customWidth="1"/>
    <col min="14863" max="14876" width="9" style="26" customWidth="1"/>
    <col min="14877" max="14877" width="11.625" style="26" customWidth="1"/>
    <col min="14878" max="14879" width="10" style="26" bestFit="1" customWidth="1"/>
    <col min="14880" max="15103" width="8.875" style="26"/>
    <col min="15104" max="15104" width="8.5" style="26" customWidth="1"/>
    <col min="15105" max="15105" width="23.125" style="26" customWidth="1"/>
    <col min="15106" max="15106" width="0" style="26" hidden="1" customWidth="1"/>
    <col min="15107" max="15109" width="6.75" style="26" bestFit="1" customWidth="1"/>
    <col min="15110" max="15110" width="8.5" style="26" customWidth="1"/>
    <col min="15111" max="15117" width="9" style="26" customWidth="1"/>
    <col min="15118" max="15118" width="11.375" style="26" customWidth="1"/>
    <col min="15119" max="15132" width="9" style="26" customWidth="1"/>
    <col min="15133" max="15133" width="11.625" style="26" customWidth="1"/>
    <col min="15134" max="15135" width="10" style="26" bestFit="1" customWidth="1"/>
    <col min="15136" max="15359" width="8.875" style="26"/>
    <col min="15360" max="15360" width="8.5" style="26" customWidth="1"/>
    <col min="15361" max="15361" width="23.125" style="26" customWidth="1"/>
    <col min="15362" max="15362" width="0" style="26" hidden="1" customWidth="1"/>
    <col min="15363" max="15365" width="6.75" style="26" bestFit="1" customWidth="1"/>
    <col min="15366" max="15366" width="8.5" style="26" customWidth="1"/>
    <col min="15367" max="15373" width="9" style="26" customWidth="1"/>
    <col min="15374" max="15374" width="11.375" style="26" customWidth="1"/>
    <col min="15375" max="15388" width="9" style="26" customWidth="1"/>
    <col min="15389" max="15389" width="11.625" style="26" customWidth="1"/>
    <col min="15390" max="15391" width="10" style="26" bestFit="1" customWidth="1"/>
    <col min="15392" max="15615" width="8.875" style="26"/>
    <col min="15616" max="15616" width="8.5" style="26" customWidth="1"/>
    <col min="15617" max="15617" width="23.125" style="26" customWidth="1"/>
    <col min="15618" max="15618" width="0" style="26" hidden="1" customWidth="1"/>
    <col min="15619" max="15621" width="6.75" style="26" bestFit="1" customWidth="1"/>
    <col min="15622" max="15622" width="8.5" style="26" customWidth="1"/>
    <col min="15623" max="15629" width="9" style="26" customWidth="1"/>
    <col min="15630" max="15630" width="11.375" style="26" customWidth="1"/>
    <col min="15631" max="15644" width="9" style="26" customWidth="1"/>
    <col min="15645" max="15645" width="11.625" style="26" customWidth="1"/>
    <col min="15646" max="15647" width="10" style="26" bestFit="1" customWidth="1"/>
    <col min="15648" max="15871" width="8.875" style="26"/>
    <col min="15872" max="15872" width="8.5" style="26" customWidth="1"/>
    <col min="15873" max="15873" width="23.125" style="26" customWidth="1"/>
    <col min="15874" max="15874" width="0" style="26" hidden="1" customWidth="1"/>
    <col min="15875" max="15877" width="6.75" style="26" bestFit="1" customWidth="1"/>
    <col min="15878" max="15878" width="8.5" style="26" customWidth="1"/>
    <col min="15879" max="15885" width="9" style="26" customWidth="1"/>
    <col min="15886" max="15886" width="11.375" style="26" customWidth="1"/>
    <col min="15887" max="15900" width="9" style="26" customWidth="1"/>
    <col min="15901" max="15901" width="11.625" style="26" customWidth="1"/>
    <col min="15902" max="15903" width="10" style="26" bestFit="1" customWidth="1"/>
    <col min="15904" max="16127" width="8.875" style="26"/>
    <col min="16128" max="16128" width="8.5" style="26" customWidth="1"/>
    <col min="16129" max="16129" width="23.125" style="26" customWidth="1"/>
    <col min="16130" max="16130" width="0" style="26" hidden="1" customWidth="1"/>
    <col min="16131" max="16133" width="6.75" style="26" bestFit="1" customWidth="1"/>
    <col min="16134" max="16134" width="8.5" style="26" customWidth="1"/>
    <col min="16135" max="16141" width="9" style="26" customWidth="1"/>
    <col min="16142" max="16142" width="11.375" style="26" customWidth="1"/>
    <col min="16143" max="16156" width="9" style="26" customWidth="1"/>
    <col min="16157" max="16157" width="11.625" style="26" customWidth="1"/>
    <col min="16158" max="16159" width="10" style="26" bestFit="1" customWidth="1"/>
    <col min="16160" max="16384" width="8.875" style="26"/>
  </cols>
  <sheetData>
    <row r="1" spans="1:29" ht="20.25">
      <c r="A1" s="25" t="s">
        <v>335</v>
      </c>
      <c r="O1" s="30">
        <v>0.60560000000000003</v>
      </c>
    </row>
    <row r="2" spans="1:29" ht="24">
      <c r="A2" s="209" t="s">
        <v>330</v>
      </c>
      <c r="B2" s="209"/>
      <c r="C2" s="209"/>
      <c r="D2" s="209"/>
      <c r="E2" s="209"/>
      <c r="F2" s="209"/>
      <c r="G2" s="209"/>
      <c r="H2" s="209"/>
      <c r="I2" s="209"/>
      <c r="J2" s="209"/>
      <c r="K2" s="209"/>
      <c r="L2" s="209"/>
      <c r="M2" s="209"/>
      <c r="N2" s="209"/>
      <c r="O2" s="209"/>
      <c r="P2" s="209"/>
      <c r="Q2" s="209"/>
      <c r="R2" s="209"/>
      <c r="S2" s="209"/>
      <c r="T2" s="209"/>
      <c r="U2" s="209"/>
      <c r="V2" s="209"/>
      <c r="W2" s="209"/>
      <c r="X2" s="209"/>
      <c r="Y2" s="209"/>
      <c r="Z2" s="210"/>
      <c r="AA2" s="211"/>
      <c r="AB2" s="210"/>
      <c r="AC2" s="210"/>
    </row>
    <row r="3" spans="1:29" hidden="1">
      <c r="B3" s="26">
        <v>1</v>
      </c>
      <c r="C3" s="27">
        <v>2</v>
      </c>
      <c r="D3" s="26">
        <v>3</v>
      </c>
      <c r="E3" s="27">
        <v>4</v>
      </c>
      <c r="F3" s="26">
        <v>5</v>
      </c>
      <c r="G3" s="27">
        <v>6</v>
      </c>
      <c r="H3" s="26">
        <v>7</v>
      </c>
      <c r="I3" s="27">
        <v>8</v>
      </c>
      <c r="J3" s="26">
        <v>9</v>
      </c>
      <c r="K3" s="27">
        <v>10</v>
      </c>
      <c r="L3" s="26">
        <v>11</v>
      </c>
      <c r="M3" s="27">
        <v>12</v>
      </c>
      <c r="N3" s="26">
        <v>13</v>
      </c>
      <c r="O3" s="27">
        <v>14</v>
      </c>
      <c r="P3" s="26">
        <v>15</v>
      </c>
      <c r="Q3" s="27">
        <v>16</v>
      </c>
      <c r="R3" s="26">
        <v>17</v>
      </c>
      <c r="S3" s="27">
        <v>18</v>
      </c>
      <c r="T3" s="26">
        <v>19</v>
      </c>
      <c r="U3" s="27">
        <v>20</v>
      </c>
      <c r="V3" s="26">
        <v>21</v>
      </c>
      <c r="W3" s="27">
        <v>22</v>
      </c>
      <c r="X3" s="26">
        <v>23</v>
      </c>
      <c r="Y3" s="27">
        <v>24</v>
      </c>
      <c r="AB3" s="212"/>
      <c r="AC3" s="212"/>
    </row>
    <row r="4" spans="1:29" s="33" customFormat="1" ht="13.5">
      <c r="A4" s="213" t="s">
        <v>172</v>
      </c>
      <c r="B4" s="182" t="s">
        <v>173</v>
      </c>
      <c r="C4" s="216"/>
      <c r="D4" s="219" t="s">
        <v>174</v>
      </c>
      <c r="E4" s="219"/>
      <c r="F4" s="219"/>
      <c r="G4" s="219"/>
      <c r="H4" s="220" t="s">
        <v>175</v>
      </c>
      <c r="I4" s="221"/>
      <c r="J4" s="221"/>
      <c r="K4" s="221"/>
      <c r="L4" s="221"/>
      <c r="M4" s="221"/>
      <c r="N4" s="221"/>
      <c r="O4" s="221"/>
      <c r="P4" s="221"/>
      <c r="Q4" s="222" t="s">
        <v>176</v>
      </c>
      <c r="R4" s="222"/>
      <c r="S4" s="222"/>
      <c r="T4" s="222"/>
      <c r="U4" s="222"/>
      <c r="V4" s="222"/>
      <c r="W4" s="222"/>
      <c r="X4" s="222"/>
      <c r="Y4" s="222"/>
      <c r="Z4" s="223" t="s">
        <v>177</v>
      </c>
      <c r="AA4" s="223"/>
      <c r="AB4" s="223"/>
      <c r="AC4" s="223"/>
    </row>
    <row r="5" spans="1:29" s="33" customFormat="1" ht="13.5">
      <c r="A5" s="214"/>
      <c r="B5" s="183"/>
      <c r="C5" s="217"/>
      <c r="D5" s="224" t="s">
        <v>178</v>
      </c>
      <c r="E5" s="224"/>
      <c r="F5" s="224"/>
      <c r="G5" s="228" t="s">
        <v>179</v>
      </c>
      <c r="H5" s="223" t="s">
        <v>180</v>
      </c>
      <c r="I5" s="223"/>
      <c r="J5" s="223"/>
      <c r="K5" s="223" t="s">
        <v>181</v>
      </c>
      <c r="L5" s="223"/>
      <c r="M5" s="223"/>
      <c r="N5" s="208" t="s">
        <v>182</v>
      </c>
      <c r="O5" s="208"/>
      <c r="P5" s="208"/>
      <c r="Q5" s="223" t="s">
        <v>180</v>
      </c>
      <c r="R5" s="223"/>
      <c r="S5" s="223"/>
      <c r="T5" s="223" t="s">
        <v>181</v>
      </c>
      <c r="U5" s="223"/>
      <c r="V5" s="223"/>
      <c r="W5" s="208" t="s">
        <v>182</v>
      </c>
      <c r="X5" s="208"/>
      <c r="Y5" s="208"/>
      <c r="Z5" s="223"/>
      <c r="AA5" s="223"/>
      <c r="AB5" s="223"/>
      <c r="AC5" s="223"/>
    </row>
    <row r="6" spans="1:29" s="33" customFormat="1" ht="13.5">
      <c r="A6" s="214"/>
      <c r="B6" s="183"/>
      <c r="C6" s="217"/>
      <c r="D6" s="225" t="s">
        <v>15</v>
      </c>
      <c r="E6" s="225" t="s">
        <v>183</v>
      </c>
      <c r="F6" s="225" t="s">
        <v>184</v>
      </c>
      <c r="G6" s="229"/>
      <c r="H6" s="225" t="s">
        <v>15</v>
      </c>
      <c r="I6" s="225" t="s">
        <v>183</v>
      </c>
      <c r="J6" s="225" t="s">
        <v>184</v>
      </c>
      <c r="K6" s="225" t="s">
        <v>15</v>
      </c>
      <c r="L6" s="225" t="s">
        <v>183</v>
      </c>
      <c r="M6" s="225" t="s">
        <v>184</v>
      </c>
      <c r="N6" s="208" t="s">
        <v>15</v>
      </c>
      <c r="O6" s="208" t="s">
        <v>16</v>
      </c>
      <c r="P6" s="208" t="s">
        <v>17</v>
      </c>
      <c r="Q6" s="224" t="s">
        <v>15</v>
      </c>
      <c r="R6" s="225" t="s">
        <v>183</v>
      </c>
      <c r="S6" s="225" t="s">
        <v>184</v>
      </c>
      <c r="T6" s="224" t="s">
        <v>15</v>
      </c>
      <c r="U6" s="225" t="s">
        <v>183</v>
      </c>
      <c r="V6" s="225" t="s">
        <v>184</v>
      </c>
      <c r="W6" s="208" t="s">
        <v>15</v>
      </c>
      <c r="X6" s="208" t="s">
        <v>17</v>
      </c>
      <c r="Y6" s="208" t="s">
        <v>185</v>
      </c>
      <c r="Z6" s="208" t="s">
        <v>15</v>
      </c>
      <c r="AA6" s="208" t="s">
        <v>16</v>
      </c>
      <c r="AB6" s="208" t="s">
        <v>17</v>
      </c>
      <c r="AC6" s="208" t="s">
        <v>185</v>
      </c>
    </row>
    <row r="7" spans="1:29" s="33" customFormat="1" ht="13.5">
      <c r="A7" s="215"/>
      <c r="B7" s="184"/>
      <c r="C7" s="218"/>
      <c r="D7" s="226"/>
      <c r="E7" s="226"/>
      <c r="F7" s="226"/>
      <c r="G7" s="230"/>
      <c r="H7" s="226"/>
      <c r="I7" s="226"/>
      <c r="J7" s="226"/>
      <c r="K7" s="226"/>
      <c r="L7" s="226"/>
      <c r="M7" s="226"/>
      <c r="N7" s="208"/>
      <c r="O7" s="208"/>
      <c r="P7" s="208"/>
      <c r="Q7" s="224"/>
      <c r="R7" s="226"/>
      <c r="S7" s="226"/>
      <c r="T7" s="224"/>
      <c r="U7" s="226"/>
      <c r="V7" s="226"/>
      <c r="W7" s="208"/>
      <c r="X7" s="208"/>
      <c r="Y7" s="208"/>
      <c r="Z7" s="208"/>
      <c r="AA7" s="208"/>
      <c r="AB7" s="208"/>
      <c r="AC7" s="208"/>
    </row>
    <row r="8" spans="1:29" s="33" customFormat="1" ht="13.5" hidden="1">
      <c r="A8" s="34"/>
      <c r="B8" s="35" t="s">
        <v>186</v>
      </c>
      <c r="C8" s="34"/>
      <c r="D8" s="36" t="s">
        <v>30</v>
      </c>
      <c r="E8" s="36">
        <v>122</v>
      </c>
      <c r="F8" s="36">
        <v>764</v>
      </c>
      <c r="G8" s="37">
        <v>1894</v>
      </c>
      <c r="H8" s="36"/>
      <c r="I8" s="36"/>
      <c r="J8" s="36"/>
      <c r="K8" s="36"/>
      <c r="L8" s="36">
        <v>3988</v>
      </c>
      <c r="M8" s="36">
        <v>39522</v>
      </c>
      <c r="N8" s="38"/>
      <c r="O8" s="38">
        <v>17339</v>
      </c>
      <c r="P8" s="38"/>
      <c r="Q8" s="39"/>
      <c r="R8" s="36"/>
      <c r="S8" s="36"/>
      <c r="T8" s="39"/>
      <c r="U8" s="36"/>
      <c r="V8" s="36"/>
      <c r="W8" s="38"/>
      <c r="X8" s="38"/>
      <c r="Y8" s="38"/>
      <c r="Z8" s="38"/>
      <c r="AA8" s="38">
        <v>19233</v>
      </c>
      <c r="AB8" s="38"/>
      <c r="AC8" s="38"/>
    </row>
    <row r="9" spans="1:29" s="33" customFormat="1" ht="13.5" hidden="1">
      <c r="A9" s="34"/>
      <c r="B9" s="35" t="s">
        <v>187</v>
      </c>
      <c r="C9" s="34"/>
      <c r="D9" s="36"/>
      <c r="E9" s="36"/>
      <c r="F9" s="36"/>
      <c r="G9" s="37">
        <v>1894</v>
      </c>
      <c r="H9" s="36"/>
      <c r="I9" s="36"/>
      <c r="J9" s="36"/>
      <c r="K9" s="36"/>
      <c r="L9" s="36"/>
      <c r="M9" s="36"/>
      <c r="N9" s="38"/>
      <c r="O9" s="38"/>
      <c r="P9" s="38"/>
      <c r="Q9" s="39"/>
      <c r="R9" s="36"/>
      <c r="S9" s="36"/>
      <c r="T9" s="39"/>
      <c r="U9" s="36"/>
      <c r="V9" s="36"/>
      <c r="W9" s="38"/>
      <c r="X9" s="38"/>
      <c r="Y9" s="38"/>
      <c r="Z9" s="38"/>
      <c r="AA9" s="38"/>
      <c r="AB9" s="38"/>
      <c r="AC9" s="38"/>
    </row>
    <row r="10" spans="1:29" s="41" customFormat="1">
      <c r="A10" s="227" t="s">
        <v>21</v>
      </c>
      <c r="B10" s="227"/>
      <c r="C10" s="40"/>
      <c r="D10" s="6">
        <v>886</v>
      </c>
      <c r="E10" s="6">
        <v>122</v>
      </c>
      <c r="F10" s="6">
        <v>764</v>
      </c>
      <c r="G10" s="6">
        <v>1894</v>
      </c>
      <c r="H10" s="6">
        <v>43424</v>
      </c>
      <c r="I10" s="6">
        <v>3674</v>
      </c>
      <c r="J10" s="6">
        <v>39750</v>
      </c>
      <c r="K10" s="6">
        <v>43510</v>
      </c>
      <c r="L10" s="6">
        <v>3988</v>
      </c>
      <c r="M10" s="6">
        <v>39522</v>
      </c>
      <c r="N10" s="6">
        <v>28761.899999999998</v>
      </c>
      <c r="O10" s="6">
        <v>17338.999999999996</v>
      </c>
      <c r="P10" s="6">
        <v>11422.899999999998</v>
      </c>
      <c r="Q10" s="6">
        <v>18718</v>
      </c>
      <c r="R10" s="6">
        <v>2572</v>
      </c>
      <c r="S10" s="6">
        <v>16146</v>
      </c>
      <c r="T10" s="6">
        <v>20415</v>
      </c>
      <c r="U10" s="6">
        <v>2886</v>
      </c>
      <c r="V10" s="6">
        <v>17529</v>
      </c>
      <c r="W10" s="6">
        <v>16199.000000000002</v>
      </c>
      <c r="X10" s="6">
        <v>9719.4</v>
      </c>
      <c r="Y10" s="6">
        <v>6479.6000000000022</v>
      </c>
      <c r="Z10" s="6">
        <v>46854.899999999994</v>
      </c>
      <c r="AA10" s="6">
        <v>19232.999999999996</v>
      </c>
      <c r="AB10" s="6">
        <v>21142.299999999996</v>
      </c>
      <c r="AC10" s="6">
        <v>6479.6000000000022</v>
      </c>
    </row>
    <row r="11" spans="1:29" s="41" customFormat="1">
      <c r="A11" s="227" t="s">
        <v>22</v>
      </c>
      <c r="B11" s="227"/>
      <c r="C11" s="40"/>
      <c r="D11" s="6">
        <v>886</v>
      </c>
      <c r="E11" s="6">
        <v>122</v>
      </c>
      <c r="F11" s="6">
        <v>764</v>
      </c>
      <c r="G11" s="6">
        <v>1894</v>
      </c>
      <c r="H11" s="6">
        <v>43424</v>
      </c>
      <c r="I11" s="6">
        <v>3674</v>
      </c>
      <c r="J11" s="6">
        <v>39750</v>
      </c>
      <c r="K11" s="6">
        <v>43510</v>
      </c>
      <c r="L11" s="6">
        <v>3988</v>
      </c>
      <c r="M11" s="6">
        <v>39522</v>
      </c>
      <c r="N11" s="6">
        <v>28761.899999999998</v>
      </c>
      <c r="O11" s="6">
        <v>17338.999999999996</v>
      </c>
      <c r="P11" s="6">
        <v>11422.899999999998</v>
      </c>
      <c r="Q11" s="6">
        <v>18718</v>
      </c>
      <c r="R11" s="6">
        <v>2572</v>
      </c>
      <c r="S11" s="6">
        <v>16146</v>
      </c>
      <c r="T11" s="6">
        <v>20415</v>
      </c>
      <c r="U11" s="6">
        <v>2886</v>
      </c>
      <c r="V11" s="6">
        <v>17529</v>
      </c>
      <c r="W11" s="6">
        <v>16199.000000000002</v>
      </c>
      <c r="X11" s="6">
        <v>9719.4</v>
      </c>
      <c r="Y11" s="6">
        <v>6479.6000000000022</v>
      </c>
      <c r="Z11" s="6">
        <v>46854.899999999994</v>
      </c>
      <c r="AA11" s="6">
        <v>19232.999999999996</v>
      </c>
      <c r="AB11" s="6">
        <v>21142.299999999996</v>
      </c>
      <c r="AC11" s="6">
        <v>6479.6000000000022</v>
      </c>
    </row>
    <row r="12" spans="1:29" s="41" customFormat="1">
      <c r="A12" s="227" t="s">
        <v>23</v>
      </c>
      <c r="B12" s="227"/>
      <c r="C12" s="40"/>
      <c r="D12" s="6">
        <v>886</v>
      </c>
      <c r="E12" s="6">
        <v>122</v>
      </c>
      <c r="F12" s="6">
        <v>764</v>
      </c>
      <c r="G12" s="6">
        <v>1894</v>
      </c>
      <c r="H12" s="6">
        <v>43262</v>
      </c>
      <c r="I12" s="6">
        <v>3674</v>
      </c>
      <c r="J12" s="6">
        <v>39588</v>
      </c>
      <c r="K12" s="6">
        <v>43321</v>
      </c>
      <c r="L12" s="6">
        <v>3988</v>
      </c>
      <c r="M12" s="6">
        <v>39333</v>
      </c>
      <c r="N12" s="6">
        <v>28656.6</v>
      </c>
      <c r="O12" s="6">
        <v>17338.999999999996</v>
      </c>
      <c r="P12" s="6">
        <v>11317.599999999999</v>
      </c>
      <c r="Q12" s="6">
        <v>18652</v>
      </c>
      <c r="R12" s="6">
        <v>2572</v>
      </c>
      <c r="S12" s="6">
        <v>16080</v>
      </c>
      <c r="T12" s="6">
        <v>20331</v>
      </c>
      <c r="U12" s="6">
        <v>2886</v>
      </c>
      <c r="V12" s="6">
        <v>17445</v>
      </c>
      <c r="W12" s="6">
        <v>16139.000000000002</v>
      </c>
      <c r="X12" s="6">
        <v>9683.4</v>
      </c>
      <c r="Y12" s="6">
        <v>6455.6000000000022</v>
      </c>
      <c r="Z12" s="6">
        <v>46689.599999999991</v>
      </c>
      <c r="AA12" s="6">
        <v>19232.999999999996</v>
      </c>
      <c r="AB12" s="6">
        <v>21000.999999999996</v>
      </c>
      <c r="AC12" s="6">
        <v>6455.6000000000022</v>
      </c>
    </row>
    <row r="13" spans="1:29" s="41" customFormat="1">
      <c r="A13" s="231" t="s">
        <v>188</v>
      </c>
      <c r="B13" s="9" t="s">
        <v>189</v>
      </c>
      <c r="C13" s="24"/>
      <c r="D13" s="6">
        <v>0</v>
      </c>
      <c r="E13" s="6">
        <v>0</v>
      </c>
      <c r="F13" s="6">
        <v>0</v>
      </c>
      <c r="G13" s="6">
        <v>0</v>
      </c>
      <c r="H13" s="6">
        <v>42</v>
      </c>
      <c r="I13" s="6">
        <v>0</v>
      </c>
      <c r="J13" s="6">
        <v>42</v>
      </c>
      <c r="K13" s="6">
        <v>44</v>
      </c>
      <c r="L13" s="6">
        <v>0</v>
      </c>
      <c r="M13" s="6">
        <v>44</v>
      </c>
      <c r="N13" s="6">
        <v>25.8</v>
      </c>
      <c r="O13" s="42">
        <v>0</v>
      </c>
      <c r="P13" s="42">
        <v>25.8</v>
      </c>
      <c r="Q13" s="6">
        <v>17</v>
      </c>
      <c r="R13" s="42">
        <v>0</v>
      </c>
      <c r="S13" s="42">
        <v>17</v>
      </c>
      <c r="T13" s="6">
        <v>19</v>
      </c>
      <c r="U13" s="42">
        <v>0</v>
      </c>
      <c r="V13" s="42">
        <v>19</v>
      </c>
      <c r="W13" s="42">
        <v>14.400000000000002</v>
      </c>
      <c r="X13" s="42">
        <v>8.64</v>
      </c>
      <c r="Y13" s="42">
        <v>5.7600000000000025</v>
      </c>
      <c r="Z13" s="42">
        <v>40.200000000000003</v>
      </c>
      <c r="AA13" s="42">
        <v>0</v>
      </c>
      <c r="AB13" s="42">
        <v>34.44</v>
      </c>
      <c r="AC13" s="42">
        <v>5.7600000000000025</v>
      </c>
    </row>
    <row r="14" spans="1:29">
      <c r="A14" s="231"/>
      <c r="B14" s="16" t="s">
        <v>26</v>
      </c>
      <c r="C14" s="23" t="s">
        <v>190</v>
      </c>
      <c r="D14" s="43">
        <v>0</v>
      </c>
      <c r="E14" s="43">
        <v>0</v>
      </c>
      <c r="F14" s="43">
        <v>0</v>
      </c>
      <c r="G14" s="44">
        <v>0</v>
      </c>
      <c r="H14" s="43">
        <v>27</v>
      </c>
      <c r="I14" s="43">
        <v>0</v>
      </c>
      <c r="J14" s="43">
        <v>27</v>
      </c>
      <c r="K14" s="43">
        <v>28</v>
      </c>
      <c r="L14" s="43">
        <v>0</v>
      </c>
      <c r="M14" s="43">
        <v>28</v>
      </c>
      <c r="N14" s="45">
        <v>16.5</v>
      </c>
      <c r="O14" s="46">
        <v>0</v>
      </c>
      <c r="P14" s="44">
        <v>16.5</v>
      </c>
      <c r="Q14" s="43">
        <v>11</v>
      </c>
      <c r="R14" s="43">
        <v>0</v>
      </c>
      <c r="S14" s="43">
        <v>11</v>
      </c>
      <c r="T14" s="43">
        <v>12</v>
      </c>
      <c r="U14" s="43">
        <v>0</v>
      </c>
      <c r="V14" s="43">
        <v>12</v>
      </c>
      <c r="W14" s="45">
        <v>9.2000000000000011</v>
      </c>
      <c r="X14" s="44">
        <v>5.52</v>
      </c>
      <c r="Y14" s="44">
        <v>3.6800000000000015</v>
      </c>
      <c r="Z14" s="44">
        <v>25.700000000000003</v>
      </c>
      <c r="AA14" s="44">
        <v>0</v>
      </c>
      <c r="AB14" s="44">
        <v>22.02</v>
      </c>
      <c r="AC14" s="44">
        <v>3.6800000000000015</v>
      </c>
    </row>
    <row r="15" spans="1:29">
      <c r="A15" s="231"/>
      <c r="B15" s="16" t="s">
        <v>31</v>
      </c>
      <c r="C15" s="23" t="s">
        <v>190</v>
      </c>
      <c r="D15" s="43">
        <v>0</v>
      </c>
      <c r="E15" s="43">
        <v>0</v>
      </c>
      <c r="F15" s="43">
        <v>0</v>
      </c>
      <c r="G15" s="44">
        <v>0</v>
      </c>
      <c r="H15" s="43">
        <v>15</v>
      </c>
      <c r="I15" s="43">
        <v>0</v>
      </c>
      <c r="J15" s="43">
        <v>15</v>
      </c>
      <c r="K15" s="43">
        <v>16</v>
      </c>
      <c r="L15" s="43">
        <v>0</v>
      </c>
      <c r="M15" s="43">
        <v>16</v>
      </c>
      <c r="N15" s="45">
        <v>9.3000000000000007</v>
      </c>
      <c r="O15" s="46">
        <v>0</v>
      </c>
      <c r="P15" s="44">
        <v>9.3000000000000007</v>
      </c>
      <c r="Q15" s="43">
        <v>6</v>
      </c>
      <c r="R15" s="43">
        <v>0</v>
      </c>
      <c r="S15" s="43">
        <v>6</v>
      </c>
      <c r="T15" s="43">
        <v>7</v>
      </c>
      <c r="U15" s="43">
        <v>0</v>
      </c>
      <c r="V15" s="43">
        <v>7</v>
      </c>
      <c r="W15" s="45">
        <v>5.2000000000000011</v>
      </c>
      <c r="X15" s="44">
        <v>3.12</v>
      </c>
      <c r="Y15" s="44">
        <v>2.080000000000001</v>
      </c>
      <c r="Z15" s="44">
        <v>14.500000000000004</v>
      </c>
      <c r="AA15" s="44">
        <v>0</v>
      </c>
      <c r="AB15" s="44">
        <v>12.420000000000002</v>
      </c>
      <c r="AC15" s="44">
        <v>2.080000000000001</v>
      </c>
    </row>
    <row r="16" spans="1:29" s="48" customFormat="1">
      <c r="A16" s="231"/>
      <c r="B16" s="16" t="s">
        <v>36</v>
      </c>
      <c r="C16" s="23" t="s">
        <v>190</v>
      </c>
      <c r="D16" s="43">
        <v>144</v>
      </c>
      <c r="E16" s="43">
        <v>18</v>
      </c>
      <c r="F16" s="43">
        <v>126</v>
      </c>
      <c r="G16" s="46">
        <v>306</v>
      </c>
      <c r="H16" s="43">
        <v>6959</v>
      </c>
      <c r="I16" s="43">
        <v>538</v>
      </c>
      <c r="J16" s="43">
        <v>6421</v>
      </c>
      <c r="K16" s="43">
        <v>7045</v>
      </c>
      <c r="L16" s="43">
        <v>610</v>
      </c>
      <c r="M16" s="43">
        <v>6435</v>
      </c>
      <c r="N16" s="45">
        <v>4603</v>
      </c>
      <c r="O16" s="47">
        <v>2787.7599999999998</v>
      </c>
      <c r="P16" s="44">
        <v>1815.2400000000002</v>
      </c>
      <c r="Q16" s="43">
        <v>2985</v>
      </c>
      <c r="R16" s="43">
        <v>377</v>
      </c>
      <c r="S16" s="43">
        <v>2608</v>
      </c>
      <c r="T16" s="43">
        <v>3295</v>
      </c>
      <c r="U16" s="43">
        <v>441</v>
      </c>
      <c r="V16" s="43">
        <v>2854</v>
      </c>
      <c r="W16" s="45">
        <v>2593.8000000000002</v>
      </c>
      <c r="X16" s="44">
        <v>1556.28</v>
      </c>
      <c r="Y16" s="44">
        <v>1037.5200000000002</v>
      </c>
      <c r="Z16" s="44">
        <v>7502.8000000000011</v>
      </c>
      <c r="AA16" s="44">
        <v>3093.7599999999998</v>
      </c>
      <c r="AB16" s="44">
        <v>3371.5200000000004</v>
      </c>
      <c r="AC16" s="44">
        <v>1037.5200000000002</v>
      </c>
    </row>
    <row r="17" spans="1:29">
      <c r="A17" s="231"/>
      <c r="B17" s="16" t="s">
        <v>39</v>
      </c>
      <c r="C17" s="23" t="s">
        <v>190</v>
      </c>
      <c r="D17" s="43">
        <v>29</v>
      </c>
      <c r="E17" s="43">
        <v>1</v>
      </c>
      <c r="F17" s="43">
        <v>28</v>
      </c>
      <c r="G17" s="44">
        <v>59</v>
      </c>
      <c r="H17" s="43">
        <v>1292</v>
      </c>
      <c r="I17" s="43">
        <v>27</v>
      </c>
      <c r="J17" s="43">
        <v>1265</v>
      </c>
      <c r="K17" s="43">
        <v>1545</v>
      </c>
      <c r="L17" s="43">
        <v>34</v>
      </c>
      <c r="M17" s="43">
        <v>1511</v>
      </c>
      <c r="N17" s="45">
        <v>872.45</v>
      </c>
      <c r="O17" s="46">
        <v>528.36</v>
      </c>
      <c r="P17" s="44">
        <v>344.09000000000003</v>
      </c>
      <c r="Q17" s="43">
        <v>533</v>
      </c>
      <c r="R17" s="43">
        <v>19</v>
      </c>
      <c r="S17" s="43">
        <v>514</v>
      </c>
      <c r="T17" s="43">
        <v>695</v>
      </c>
      <c r="U17" s="43">
        <v>25</v>
      </c>
      <c r="V17" s="43">
        <v>670</v>
      </c>
      <c r="W17" s="45">
        <v>495.6</v>
      </c>
      <c r="X17" s="44">
        <v>297.36</v>
      </c>
      <c r="Y17" s="44">
        <v>198.24</v>
      </c>
      <c r="Z17" s="44">
        <v>1427.05</v>
      </c>
      <c r="AA17" s="44">
        <v>587.36</v>
      </c>
      <c r="AB17" s="44">
        <v>641.45000000000005</v>
      </c>
      <c r="AC17" s="44">
        <v>198.24</v>
      </c>
    </row>
    <row r="18" spans="1:29">
      <c r="A18" s="231"/>
      <c r="B18" s="16" t="s">
        <v>42</v>
      </c>
      <c r="C18" s="23" t="s">
        <v>190</v>
      </c>
      <c r="D18" s="43">
        <v>58</v>
      </c>
      <c r="E18" s="43">
        <v>5</v>
      </c>
      <c r="F18" s="43">
        <v>53</v>
      </c>
      <c r="G18" s="44">
        <v>121</v>
      </c>
      <c r="H18" s="43">
        <v>3088</v>
      </c>
      <c r="I18" s="43">
        <v>116</v>
      </c>
      <c r="J18" s="43">
        <v>2972</v>
      </c>
      <c r="K18" s="43">
        <v>3008</v>
      </c>
      <c r="L18" s="43">
        <v>153</v>
      </c>
      <c r="M18" s="43">
        <v>2855</v>
      </c>
      <c r="N18" s="45">
        <v>1922.95</v>
      </c>
      <c r="O18" s="46">
        <v>1164.54</v>
      </c>
      <c r="P18" s="44">
        <v>758.41000000000008</v>
      </c>
      <c r="Q18" s="43">
        <v>1288</v>
      </c>
      <c r="R18" s="43">
        <v>81</v>
      </c>
      <c r="S18" s="43">
        <v>1207</v>
      </c>
      <c r="T18" s="43">
        <v>1377</v>
      </c>
      <c r="U18" s="43">
        <v>111</v>
      </c>
      <c r="V18" s="43">
        <v>1266</v>
      </c>
      <c r="W18" s="45">
        <v>1085.2</v>
      </c>
      <c r="X18" s="44">
        <v>651.12</v>
      </c>
      <c r="Y18" s="44">
        <v>434.08000000000004</v>
      </c>
      <c r="Z18" s="44">
        <v>3129.15</v>
      </c>
      <c r="AA18" s="44">
        <v>1285.54</v>
      </c>
      <c r="AB18" s="44">
        <v>1409.5300000000002</v>
      </c>
      <c r="AC18" s="44">
        <v>434.08000000000004</v>
      </c>
    </row>
    <row r="19" spans="1:29">
      <c r="A19" s="231"/>
      <c r="B19" s="16" t="s">
        <v>45</v>
      </c>
      <c r="C19" s="23" t="s">
        <v>190</v>
      </c>
      <c r="D19" s="43">
        <v>97</v>
      </c>
      <c r="E19" s="43">
        <v>11</v>
      </c>
      <c r="F19" s="43">
        <v>86</v>
      </c>
      <c r="G19" s="44">
        <v>205</v>
      </c>
      <c r="H19" s="43">
        <v>5001</v>
      </c>
      <c r="I19" s="43">
        <v>312</v>
      </c>
      <c r="J19" s="43">
        <v>4689</v>
      </c>
      <c r="K19" s="43">
        <v>4884</v>
      </c>
      <c r="L19" s="43">
        <v>356</v>
      </c>
      <c r="M19" s="43">
        <v>4528</v>
      </c>
      <c r="N19" s="45">
        <v>3199.3</v>
      </c>
      <c r="O19" s="46">
        <v>1937.5</v>
      </c>
      <c r="P19" s="44">
        <v>1261.8000000000002</v>
      </c>
      <c r="Q19" s="43">
        <v>2123</v>
      </c>
      <c r="R19" s="43">
        <v>218</v>
      </c>
      <c r="S19" s="43">
        <v>1905</v>
      </c>
      <c r="T19" s="43">
        <v>2266</v>
      </c>
      <c r="U19" s="43">
        <v>258</v>
      </c>
      <c r="V19" s="43">
        <v>2008</v>
      </c>
      <c r="W19" s="45">
        <v>1803.2</v>
      </c>
      <c r="X19" s="44">
        <v>1081.92</v>
      </c>
      <c r="Y19" s="44">
        <v>721.28</v>
      </c>
      <c r="Z19" s="44">
        <v>5207.5</v>
      </c>
      <c r="AA19" s="44">
        <v>2142.5</v>
      </c>
      <c r="AB19" s="44">
        <v>2343.7200000000003</v>
      </c>
      <c r="AC19" s="44">
        <v>721.28</v>
      </c>
    </row>
    <row r="20" spans="1:29">
      <c r="A20" s="231"/>
      <c r="B20" s="16" t="s">
        <v>48</v>
      </c>
      <c r="C20" s="23" t="s">
        <v>190</v>
      </c>
      <c r="D20" s="43">
        <v>85</v>
      </c>
      <c r="E20" s="43">
        <v>22</v>
      </c>
      <c r="F20" s="43">
        <v>63</v>
      </c>
      <c r="G20" s="44">
        <v>192</v>
      </c>
      <c r="H20" s="43">
        <v>4280</v>
      </c>
      <c r="I20" s="43">
        <v>722</v>
      </c>
      <c r="J20" s="43">
        <v>3558</v>
      </c>
      <c r="K20" s="43">
        <v>3835</v>
      </c>
      <c r="L20" s="43">
        <v>705</v>
      </c>
      <c r="M20" s="43">
        <v>3130</v>
      </c>
      <c r="N20" s="45">
        <v>2933.95</v>
      </c>
      <c r="O20" s="46">
        <v>1776.8</v>
      </c>
      <c r="P20" s="44">
        <v>1157.1499999999999</v>
      </c>
      <c r="Q20" s="43">
        <v>1950</v>
      </c>
      <c r="R20" s="43">
        <v>505</v>
      </c>
      <c r="S20" s="43">
        <v>1445</v>
      </c>
      <c r="T20" s="43">
        <v>1898</v>
      </c>
      <c r="U20" s="43">
        <v>510</v>
      </c>
      <c r="V20" s="43">
        <v>1388</v>
      </c>
      <c r="W20" s="45">
        <v>1640.7</v>
      </c>
      <c r="X20" s="44">
        <v>984.42</v>
      </c>
      <c r="Y20" s="44">
        <v>656.28000000000009</v>
      </c>
      <c r="Z20" s="44">
        <v>4766.6499999999996</v>
      </c>
      <c r="AA20" s="44">
        <v>1968.8</v>
      </c>
      <c r="AB20" s="44">
        <v>2141.5699999999997</v>
      </c>
      <c r="AC20" s="44">
        <v>656.28000000000009</v>
      </c>
    </row>
    <row r="21" spans="1:29">
      <c r="A21" s="231"/>
      <c r="B21" s="16" t="s">
        <v>51</v>
      </c>
      <c r="C21" s="23" t="s">
        <v>190</v>
      </c>
      <c r="D21" s="43">
        <v>66</v>
      </c>
      <c r="E21" s="43">
        <v>13</v>
      </c>
      <c r="F21" s="43">
        <v>53</v>
      </c>
      <c r="G21" s="44">
        <v>145</v>
      </c>
      <c r="H21" s="43">
        <v>3251</v>
      </c>
      <c r="I21" s="43">
        <v>396</v>
      </c>
      <c r="J21" s="43">
        <v>2855</v>
      </c>
      <c r="K21" s="43">
        <v>3193</v>
      </c>
      <c r="L21" s="43">
        <v>407</v>
      </c>
      <c r="M21" s="43">
        <v>2786</v>
      </c>
      <c r="N21" s="45">
        <v>2214.25</v>
      </c>
      <c r="O21" s="46">
        <v>1340.95</v>
      </c>
      <c r="P21" s="44">
        <v>873.3</v>
      </c>
      <c r="Q21" s="43">
        <v>1437</v>
      </c>
      <c r="R21" s="43">
        <v>277</v>
      </c>
      <c r="S21" s="43">
        <v>1160</v>
      </c>
      <c r="T21" s="43">
        <v>1531</v>
      </c>
      <c r="U21" s="43">
        <v>295</v>
      </c>
      <c r="V21" s="43">
        <v>1236</v>
      </c>
      <c r="W21" s="45">
        <v>1244.4000000000001</v>
      </c>
      <c r="X21" s="44">
        <v>746.64</v>
      </c>
      <c r="Y21" s="44">
        <v>497.7600000000001</v>
      </c>
      <c r="Z21" s="44">
        <v>3603.6500000000005</v>
      </c>
      <c r="AA21" s="44">
        <v>1485.95</v>
      </c>
      <c r="AB21" s="44">
        <v>1619.94</v>
      </c>
      <c r="AC21" s="44">
        <v>497.7600000000001</v>
      </c>
    </row>
    <row r="22" spans="1:29">
      <c r="A22" s="231"/>
      <c r="B22" s="16" t="s">
        <v>60</v>
      </c>
      <c r="C22" s="23" t="s">
        <v>190</v>
      </c>
      <c r="D22" s="43">
        <v>56</v>
      </c>
      <c r="E22" s="43">
        <v>10</v>
      </c>
      <c r="F22" s="43">
        <v>46</v>
      </c>
      <c r="G22" s="44">
        <v>122</v>
      </c>
      <c r="H22" s="43">
        <v>2432</v>
      </c>
      <c r="I22" s="43">
        <v>283</v>
      </c>
      <c r="J22" s="43">
        <v>2149</v>
      </c>
      <c r="K22" s="43">
        <v>2567</v>
      </c>
      <c r="L22" s="43">
        <v>321</v>
      </c>
      <c r="M22" s="43">
        <v>2246</v>
      </c>
      <c r="N22" s="45">
        <v>1711.1</v>
      </c>
      <c r="O22" s="46">
        <v>1036.24</v>
      </c>
      <c r="P22" s="44">
        <v>674.8599999999999</v>
      </c>
      <c r="Q22" s="43">
        <v>1071</v>
      </c>
      <c r="R22" s="43">
        <v>198</v>
      </c>
      <c r="S22" s="43">
        <v>873</v>
      </c>
      <c r="T22" s="43">
        <v>1228</v>
      </c>
      <c r="U22" s="43">
        <v>232</v>
      </c>
      <c r="V22" s="43">
        <v>996</v>
      </c>
      <c r="W22" s="45">
        <v>962.60000000000014</v>
      </c>
      <c r="X22" s="44">
        <v>577.55999999999995</v>
      </c>
      <c r="Y22" s="44">
        <v>385.04000000000019</v>
      </c>
      <c r="Z22" s="44">
        <v>2795.7</v>
      </c>
      <c r="AA22" s="44">
        <v>1158.24</v>
      </c>
      <c r="AB22" s="44">
        <v>1252.4199999999998</v>
      </c>
      <c r="AC22" s="44">
        <v>385.04000000000019</v>
      </c>
    </row>
    <row r="23" spans="1:29">
      <c r="A23" s="231"/>
      <c r="B23" s="16" t="s">
        <v>66</v>
      </c>
      <c r="C23" s="23" t="s">
        <v>190</v>
      </c>
      <c r="D23" s="43">
        <v>191</v>
      </c>
      <c r="E23" s="43">
        <v>34</v>
      </c>
      <c r="F23" s="43">
        <v>157</v>
      </c>
      <c r="G23" s="44">
        <v>416</v>
      </c>
      <c r="H23" s="43">
        <v>9361</v>
      </c>
      <c r="I23" s="43">
        <v>1055</v>
      </c>
      <c r="J23" s="43">
        <v>8306</v>
      </c>
      <c r="K23" s="43">
        <v>8897</v>
      </c>
      <c r="L23" s="43">
        <v>1144</v>
      </c>
      <c r="M23" s="43">
        <v>7753</v>
      </c>
      <c r="N23" s="45">
        <v>6247.0499999999993</v>
      </c>
      <c r="O23" s="46">
        <v>3783.21</v>
      </c>
      <c r="P23" s="44">
        <v>2463.8399999999992</v>
      </c>
      <c r="Q23" s="43">
        <v>4113</v>
      </c>
      <c r="R23" s="43">
        <v>739</v>
      </c>
      <c r="S23" s="43">
        <v>3374</v>
      </c>
      <c r="T23" s="43">
        <v>4266</v>
      </c>
      <c r="U23" s="43">
        <v>827</v>
      </c>
      <c r="V23" s="43">
        <v>3439</v>
      </c>
      <c r="W23" s="45">
        <v>3508.2000000000003</v>
      </c>
      <c r="X23" s="44">
        <v>2104.92</v>
      </c>
      <c r="Y23" s="44">
        <v>1403.2800000000002</v>
      </c>
      <c r="Z23" s="44">
        <v>10171.25</v>
      </c>
      <c r="AA23" s="44">
        <v>4199.21</v>
      </c>
      <c r="AB23" s="44">
        <v>4568.7599999999993</v>
      </c>
      <c r="AC23" s="44">
        <v>1403.2800000000002</v>
      </c>
    </row>
    <row r="24" spans="1:29">
      <c r="A24" s="231"/>
      <c r="B24" s="16" t="s">
        <v>69</v>
      </c>
      <c r="C24" s="23" t="s">
        <v>190</v>
      </c>
      <c r="D24" s="43">
        <v>83</v>
      </c>
      <c r="E24" s="43">
        <v>7</v>
      </c>
      <c r="F24" s="43">
        <v>76</v>
      </c>
      <c r="G24" s="44">
        <v>173</v>
      </c>
      <c r="H24" s="43">
        <v>4029</v>
      </c>
      <c r="I24" s="43">
        <v>201</v>
      </c>
      <c r="J24" s="43">
        <v>3828</v>
      </c>
      <c r="K24" s="43">
        <v>4235</v>
      </c>
      <c r="L24" s="43">
        <v>227</v>
      </c>
      <c r="M24" s="43">
        <v>4008</v>
      </c>
      <c r="N24" s="45">
        <v>2629</v>
      </c>
      <c r="O24" s="46">
        <v>1592.12</v>
      </c>
      <c r="P24" s="44">
        <v>1036.8800000000001</v>
      </c>
      <c r="Q24" s="43">
        <v>1696</v>
      </c>
      <c r="R24" s="43">
        <v>141</v>
      </c>
      <c r="S24" s="43">
        <v>1555</v>
      </c>
      <c r="T24" s="43">
        <v>1943</v>
      </c>
      <c r="U24" s="43">
        <v>165</v>
      </c>
      <c r="V24" s="43">
        <v>1778</v>
      </c>
      <c r="W24" s="45">
        <v>1486.2</v>
      </c>
      <c r="X24" s="44">
        <v>891.72</v>
      </c>
      <c r="Y24" s="44">
        <v>594.48</v>
      </c>
      <c r="Z24" s="44">
        <v>4288.2000000000007</v>
      </c>
      <c r="AA24" s="44">
        <v>1765.12</v>
      </c>
      <c r="AB24" s="44">
        <v>1928.6000000000001</v>
      </c>
      <c r="AC24" s="44">
        <v>594.48</v>
      </c>
    </row>
    <row r="25" spans="1:29">
      <c r="A25" s="231"/>
      <c r="B25" s="16" t="s">
        <v>72</v>
      </c>
      <c r="C25" s="23" t="s">
        <v>190</v>
      </c>
      <c r="D25" s="43">
        <v>35</v>
      </c>
      <c r="E25" s="43">
        <v>1</v>
      </c>
      <c r="F25" s="43">
        <v>34</v>
      </c>
      <c r="G25" s="44">
        <v>71</v>
      </c>
      <c r="H25" s="43">
        <v>1698</v>
      </c>
      <c r="I25" s="43">
        <v>24</v>
      </c>
      <c r="J25" s="43">
        <v>1674</v>
      </c>
      <c r="K25" s="43">
        <v>1880</v>
      </c>
      <c r="L25" s="43">
        <v>31</v>
      </c>
      <c r="M25" s="43">
        <v>1849</v>
      </c>
      <c r="N25" s="45">
        <v>1092.6499999999999</v>
      </c>
      <c r="O25" s="46">
        <v>661.71</v>
      </c>
      <c r="P25" s="44">
        <v>430.93999999999983</v>
      </c>
      <c r="Q25" s="43">
        <v>697</v>
      </c>
      <c r="R25" s="43">
        <v>17</v>
      </c>
      <c r="S25" s="43">
        <v>680</v>
      </c>
      <c r="T25" s="43">
        <v>842</v>
      </c>
      <c r="U25" s="43">
        <v>22</v>
      </c>
      <c r="V25" s="43">
        <v>820</v>
      </c>
      <c r="W25" s="45">
        <v>619.5</v>
      </c>
      <c r="X25" s="44">
        <v>371.7</v>
      </c>
      <c r="Y25" s="44">
        <v>247.8</v>
      </c>
      <c r="Z25" s="44">
        <v>1783.1499999999999</v>
      </c>
      <c r="AA25" s="44">
        <v>732.71</v>
      </c>
      <c r="AB25" s="44">
        <v>802.63999999999987</v>
      </c>
      <c r="AC25" s="44">
        <v>247.8</v>
      </c>
    </row>
    <row r="26" spans="1:29" s="50" customFormat="1" ht="13.5">
      <c r="A26" s="231"/>
      <c r="B26" s="16" t="s">
        <v>75</v>
      </c>
      <c r="C26" s="49" t="s">
        <v>190</v>
      </c>
      <c r="D26" s="43">
        <v>17</v>
      </c>
      <c r="E26" s="43">
        <v>0</v>
      </c>
      <c r="F26" s="43">
        <v>17</v>
      </c>
      <c r="G26" s="44">
        <v>34</v>
      </c>
      <c r="H26" s="43">
        <v>897</v>
      </c>
      <c r="I26" s="43">
        <v>0</v>
      </c>
      <c r="J26" s="43">
        <v>897</v>
      </c>
      <c r="K26" s="43">
        <v>813</v>
      </c>
      <c r="L26" s="43">
        <v>0</v>
      </c>
      <c r="M26" s="43">
        <v>813</v>
      </c>
      <c r="N26" s="45">
        <v>513</v>
      </c>
      <c r="O26" s="46">
        <v>310.67</v>
      </c>
      <c r="P26" s="44">
        <v>202.32999999999998</v>
      </c>
      <c r="Q26" s="43">
        <v>364</v>
      </c>
      <c r="R26" s="43">
        <v>0</v>
      </c>
      <c r="S26" s="43">
        <v>364</v>
      </c>
      <c r="T26" s="43">
        <v>361</v>
      </c>
      <c r="U26" s="43">
        <v>0</v>
      </c>
      <c r="V26" s="43">
        <v>361</v>
      </c>
      <c r="W26" s="45">
        <v>290</v>
      </c>
      <c r="X26" s="44">
        <v>174</v>
      </c>
      <c r="Y26" s="44">
        <v>116</v>
      </c>
      <c r="Z26" s="44">
        <v>837</v>
      </c>
      <c r="AA26" s="44">
        <v>344.67</v>
      </c>
      <c r="AB26" s="44">
        <v>376.33</v>
      </c>
      <c r="AC26" s="44">
        <v>116</v>
      </c>
    </row>
    <row r="27" spans="1:29" s="50" customFormat="1" ht="13.5">
      <c r="A27" s="231"/>
      <c r="B27" s="16" t="s">
        <v>78</v>
      </c>
      <c r="C27" s="23" t="s">
        <v>190</v>
      </c>
      <c r="D27" s="43">
        <v>4</v>
      </c>
      <c r="E27" s="43">
        <v>0</v>
      </c>
      <c r="F27" s="43">
        <v>4</v>
      </c>
      <c r="G27" s="44">
        <v>8</v>
      </c>
      <c r="H27" s="43">
        <v>187</v>
      </c>
      <c r="I27" s="43">
        <v>0</v>
      </c>
      <c r="J27" s="43">
        <v>187</v>
      </c>
      <c r="K27" s="43">
        <v>198</v>
      </c>
      <c r="L27" s="43">
        <v>0</v>
      </c>
      <c r="M27" s="43">
        <v>198</v>
      </c>
      <c r="N27" s="45">
        <v>115.5</v>
      </c>
      <c r="O27" s="46">
        <v>69.95</v>
      </c>
      <c r="P27" s="44">
        <v>45.55</v>
      </c>
      <c r="Q27" s="43">
        <v>76</v>
      </c>
      <c r="R27" s="43">
        <v>0</v>
      </c>
      <c r="S27" s="43">
        <v>76</v>
      </c>
      <c r="T27" s="43">
        <v>88</v>
      </c>
      <c r="U27" s="43">
        <v>0</v>
      </c>
      <c r="V27" s="43">
        <v>88</v>
      </c>
      <c r="W27" s="45">
        <v>65.600000000000009</v>
      </c>
      <c r="X27" s="44">
        <v>39.36</v>
      </c>
      <c r="Y27" s="44">
        <v>26.240000000000009</v>
      </c>
      <c r="Z27" s="44">
        <v>189.10000000000002</v>
      </c>
      <c r="AA27" s="44">
        <v>77.95</v>
      </c>
      <c r="AB27" s="44">
        <v>84.91</v>
      </c>
      <c r="AC27" s="44">
        <v>26.240000000000009</v>
      </c>
    </row>
    <row r="28" spans="1:29" s="50" customFormat="1" ht="13.5">
      <c r="A28" s="231"/>
      <c r="B28" s="16" t="s">
        <v>82</v>
      </c>
      <c r="C28" s="49" t="s">
        <v>190</v>
      </c>
      <c r="D28" s="43">
        <v>13</v>
      </c>
      <c r="E28" s="43">
        <v>0</v>
      </c>
      <c r="F28" s="43">
        <v>13</v>
      </c>
      <c r="G28" s="44">
        <v>26</v>
      </c>
      <c r="H28" s="43">
        <v>454</v>
      </c>
      <c r="I28" s="43">
        <v>0</v>
      </c>
      <c r="J28" s="43">
        <v>454</v>
      </c>
      <c r="K28" s="43">
        <v>721</v>
      </c>
      <c r="L28" s="43">
        <v>0</v>
      </c>
      <c r="M28" s="43">
        <v>721</v>
      </c>
      <c r="N28" s="45">
        <v>352.5</v>
      </c>
      <c r="O28" s="46">
        <v>213.47</v>
      </c>
      <c r="P28" s="44">
        <v>139.03</v>
      </c>
      <c r="Q28" s="43">
        <v>184</v>
      </c>
      <c r="R28" s="43">
        <v>0</v>
      </c>
      <c r="S28" s="43">
        <v>184</v>
      </c>
      <c r="T28" s="43">
        <v>320</v>
      </c>
      <c r="U28" s="43">
        <v>0</v>
      </c>
      <c r="V28" s="43">
        <v>320</v>
      </c>
      <c r="W28" s="45">
        <v>201.60000000000002</v>
      </c>
      <c r="X28" s="44">
        <v>120.96</v>
      </c>
      <c r="Y28" s="44">
        <v>80.640000000000029</v>
      </c>
      <c r="Z28" s="44">
        <v>580.1</v>
      </c>
      <c r="AA28" s="44">
        <v>239.47</v>
      </c>
      <c r="AB28" s="44">
        <v>259.99</v>
      </c>
      <c r="AC28" s="44">
        <v>80.640000000000029</v>
      </c>
    </row>
    <row r="29" spans="1:29">
      <c r="A29" s="231"/>
      <c r="B29" s="16" t="s">
        <v>88</v>
      </c>
      <c r="C29" s="23" t="s">
        <v>190</v>
      </c>
      <c r="D29" s="43">
        <v>4</v>
      </c>
      <c r="E29" s="43">
        <v>0</v>
      </c>
      <c r="F29" s="43">
        <v>4</v>
      </c>
      <c r="G29" s="44">
        <v>8</v>
      </c>
      <c r="H29" s="43">
        <v>162</v>
      </c>
      <c r="I29" s="43">
        <v>0</v>
      </c>
      <c r="J29" s="43">
        <v>162</v>
      </c>
      <c r="K29" s="43">
        <v>188</v>
      </c>
      <c r="L29" s="43">
        <v>0</v>
      </c>
      <c r="M29" s="43">
        <v>188</v>
      </c>
      <c r="N29" s="45">
        <v>105</v>
      </c>
      <c r="O29" s="46">
        <v>63.59</v>
      </c>
      <c r="P29" s="44">
        <v>41.41</v>
      </c>
      <c r="Q29" s="43">
        <v>66</v>
      </c>
      <c r="R29" s="43">
        <v>0</v>
      </c>
      <c r="S29" s="43">
        <v>66</v>
      </c>
      <c r="T29" s="43">
        <v>83</v>
      </c>
      <c r="U29" s="43">
        <v>0</v>
      </c>
      <c r="V29" s="43">
        <v>83</v>
      </c>
      <c r="W29" s="45">
        <v>59.600000000000009</v>
      </c>
      <c r="X29" s="44">
        <v>35.76</v>
      </c>
      <c r="Y29" s="44">
        <v>23.840000000000011</v>
      </c>
      <c r="Z29" s="44">
        <v>172.6</v>
      </c>
      <c r="AA29" s="44">
        <v>71.59</v>
      </c>
      <c r="AB29" s="44">
        <v>77.169999999999987</v>
      </c>
      <c r="AC29" s="44">
        <v>23.840000000000011</v>
      </c>
    </row>
    <row r="30" spans="1:29">
      <c r="A30" s="231"/>
      <c r="B30" s="16" t="s">
        <v>97</v>
      </c>
      <c r="C30" s="23" t="s">
        <v>190</v>
      </c>
      <c r="D30" s="43">
        <v>3</v>
      </c>
      <c r="E30" s="43">
        <v>0</v>
      </c>
      <c r="F30" s="43">
        <v>3</v>
      </c>
      <c r="G30" s="44">
        <v>6</v>
      </c>
      <c r="H30" s="43">
        <v>129</v>
      </c>
      <c r="I30" s="43">
        <v>0</v>
      </c>
      <c r="J30" s="43">
        <v>129</v>
      </c>
      <c r="K30" s="43">
        <v>133</v>
      </c>
      <c r="L30" s="43">
        <v>0</v>
      </c>
      <c r="M30" s="43">
        <v>133</v>
      </c>
      <c r="N30" s="45">
        <v>78.599999999999994</v>
      </c>
      <c r="O30" s="46">
        <v>47.6</v>
      </c>
      <c r="P30" s="44">
        <v>30.999999999999993</v>
      </c>
      <c r="Q30" s="43">
        <v>52</v>
      </c>
      <c r="R30" s="43">
        <v>0</v>
      </c>
      <c r="S30" s="43">
        <v>52</v>
      </c>
      <c r="T30" s="43">
        <v>59</v>
      </c>
      <c r="U30" s="43">
        <v>0</v>
      </c>
      <c r="V30" s="43">
        <v>59</v>
      </c>
      <c r="W30" s="45">
        <v>44.400000000000006</v>
      </c>
      <c r="X30" s="44">
        <v>26.64</v>
      </c>
      <c r="Y30" s="44">
        <v>17.760000000000005</v>
      </c>
      <c r="Z30" s="44">
        <v>129</v>
      </c>
      <c r="AA30" s="44">
        <v>53.6</v>
      </c>
      <c r="AB30" s="44">
        <v>57.639999999999993</v>
      </c>
      <c r="AC30" s="44">
        <v>17.760000000000005</v>
      </c>
    </row>
    <row r="31" spans="1:29">
      <c r="A31" s="231"/>
      <c r="B31" s="16" t="s">
        <v>86</v>
      </c>
      <c r="C31" s="23" t="s">
        <v>190</v>
      </c>
      <c r="D31" s="43">
        <v>1</v>
      </c>
      <c r="E31" s="43">
        <v>0</v>
      </c>
      <c r="F31" s="43">
        <v>1</v>
      </c>
      <c r="G31" s="44">
        <v>2</v>
      </c>
      <c r="H31" s="43">
        <v>0</v>
      </c>
      <c r="I31" s="43">
        <v>0</v>
      </c>
      <c r="J31" s="43">
        <v>0</v>
      </c>
      <c r="K31" s="43">
        <v>135</v>
      </c>
      <c r="L31" s="43">
        <v>0</v>
      </c>
      <c r="M31" s="43">
        <v>135</v>
      </c>
      <c r="N31" s="45">
        <v>40.5</v>
      </c>
      <c r="O31" s="46">
        <v>24.53</v>
      </c>
      <c r="P31" s="44">
        <v>15.969999999999999</v>
      </c>
      <c r="Q31" s="43">
        <v>0</v>
      </c>
      <c r="R31" s="43">
        <v>0</v>
      </c>
      <c r="S31" s="43">
        <v>0</v>
      </c>
      <c r="T31" s="43">
        <v>60</v>
      </c>
      <c r="U31" s="43">
        <v>0</v>
      </c>
      <c r="V31" s="43">
        <v>60</v>
      </c>
      <c r="W31" s="45">
        <v>24</v>
      </c>
      <c r="X31" s="44">
        <v>14.4</v>
      </c>
      <c r="Y31" s="44">
        <v>9.6</v>
      </c>
      <c r="Z31" s="44">
        <v>66.5</v>
      </c>
      <c r="AA31" s="44">
        <v>26.53</v>
      </c>
      <c r="AB31" s="44">
        <v>30.369999999999997</v>
      </c>
      <c r="AC31" s="44">
        <v>9.6</v>
      </c>
    </row>
    <row r="32" spans="1:29" s="41" customFormat="1">
      <c r="A32" s="131"/>
      <c r="B32" s="9" t="s">
        <v>118</v>
      </c>
      <c r="C32" s="40"/>
      <c r="D32" s="6">
        <v>0</v>
      </c>
      <c r="E32" s="6">
        <v>0</v>
      </c>
      <c r="F32" s="6">
        <v>0</v>
      </c>
      <c r="G32" s="44">
        <v>0</v>
      </c>
      <c r="H32" s="6">
        <v>162</v>
      </c>
      <c r="I32" s="6">
        <v>0</v>
      </c>
      <c r="J32" s="6">
        <v>162</v>
      </c>
      <c r="K32" s="6">
        <v>189</v>
      </c>
      <c r="L32" s="6">
        <v>0</v>
      </c>
      <c r="M32" s="6">
        <v>189</v>
      </c>
      <c r="N32" s="6">
        <v>105.3</v>
      </c>
      <c r="O32" s="6">
        <v>0</v>
      </c>
      <c r="P32" s="6">
        <v>105.3</v>
      </c>
      <c r="Q32" s="6">
        <v>66</v>
      </c>
      <c r="R32" s="6">
        <v>0</v>
      </c>
      <c r="S32" s="6">
        <v>66</v>
      </c>
      <c r="T32" s="6">
        <v>84</v>
      </c>
      <c r="U32" s="6">
        <v>0</v>
      </c>
      <c r="V32" s="6">
        <v>84</v>
      </c>
      <c r="W32" s="6">
        <v>60</v>
      </c>
      <c r="X32" s="6">
        <v>36</v>
      </c>
      <c r="Y32" s="6">
        <v>24</v>
      </c>
      <c r="Z32" s="6">
        <v>165.3</v>
      </c>
      <c r="AA32" s="6">
        <v>0</v>
      </c>
      <c r="AB32" s="6">
        <v>141.30000000000001</v>
      </c>
      <c r="AC32" s="6">
        <v>24</v>
      </c>
    </row>
    <row r="33" spans="1:29">
      <c r="A33" s="130" t="s">
        <v>191</v>
      </c>
      <c r="B33" s="16" t="s">
        <v>192</v>
      </c>
      <c r="C33" s="23" t="s">
        <v>193</v>
      </c>
      <c r="D33" s="43">
        <v>0</v>
      </c>
      <c r="E33" s="43">
        <v>0</v>
      </c>
      <c r="F33" s="43">
        <v>0</v>
      </c>
      <c r="G33" s="44">
        <v>0</v>
      </c>
      <c r="H33" s="43">
        <v>162</v>
      </c>
      <c r="I33" s="43">
        <v>0</v>
      </c>
      <c r="J33" s="43">
        <v>162</v>
      </c>
      <c r="K33" s="43">
        <v>189</v>
      </c>
      <c r="L33" s="43">
        <v>0</v>
      </c>
      <c r="M33" s="43">
        <v>189</v>
      </c>
      <c r="N33" s="45">
        <v>105.3</v>
      </c>
      <c r="O33" s="47">
        <v>0</v>
      </c>
      <c r="P33" s="44">
        <v>105.3</v>
      </c>
      <c r="Q33" s="43">
        <v>66</v>
      </c>
      <c r="R33" s="43">
        <v>0</v>
      </c>
      <c r="S33" s="43">
        <v>66</v>
      </c>
      <c r="T33" s="43">
        <v>84</v>
      </c>
      <c r="U33" s="43">
        <v>0</v>
      </c>
      <c r="V33" s="43">
        <v>84</v>
      </c>
      <c r="W33" s="45">
        <v>60</v>
      </c>
      <c r="X33" s="44">
        <v>36</v>
      </c>
      <c r="Y33" s="44">
        <v>24</v>
      </c>
      <c r="Z33" s="44">
        <v>165.3</v>
      </c>
      <c r="AA33" s="44">
        <v>0</v>
      </c>
      <c r="AB33" s="44">
        <v>141.30000000000001</v>
      </c>
      <c r="AC33" s="44">
        <v>24</v>
      </c>
    </row>
    <row r="35" spans="1:29">
      <c r="A35" s="51" t="s">
        <v>194</v>
      </c>
      <c r="B35" s="51"/>
      <c r="C35" s="51"/>
      <c r="D35" s="51"/>
      <c r="E35" s="51"/>
      <c r="F35" s="51"/>
      <c r="G35" s="51"/>
      <c r="H35" s="51"/>
      <c r="I35" s="51"/>
      <c r="J35" s="51"/>
    </row>
    <row r="36" spans="1:29">
      <c r="A36" s="26" t="s">
        <v>195</v>
      </c>
    </row>
  </sheetData>
  <mergeCells count="46">
    <mergeCell ref="A12:B12"/>
    <mergeCell ref="A13:A31"/>
    <mergeCell ref="X6:X7"/>
    <mergeCell ref="R6:R7"/>
    <mergeCell ref="S6:S7"/>
    <mergeCell ref="T6:T7"/>
    <mergeCell ref="U6:U7"/>
    <mergeCell ref="V6:V7"/>
    <mergeCell ref="W6:W7"/>
    <mergeCell ref="N6:N7"/>
    <mergeCell ref="O6:O7"/>
    <mergeCell ref="P6:P7"/>
    <mergeCell ref="Q6:Q7"/>
    <mergeCell ref="I6:I7"/>
    <mergeCell ref="AA6:AA7"/>
    <mergeCell ref="AB6:AB7"/>
    <mergeCell ref="AC6:AC7"/>
    <mergeCell ref="A10:B10"/>
    <mergeCell ref="A11:B11"/>
    <mergeCell ref="J6:J7"/>
    <mergeCell ref="K6:K7"/>
    <mergeCell ref="L6:L7"/>
    <mergeCell ref="M6:M7"/>
    <mergeCell ref="G5:G7"/>
    <mergeCell ref="H5:J5"/>
    <mergeCell ref="K5:M5"/>
    <mergeCell ref="N5:P5"/>
    <mergeCell ref="Q5:S5"/>
    <mergeCell ref="T5:V5"/>
    <mergeCell ref="Y6:Y7"/>
    <mergeCell ref="Z6:Z7"/>
    <mergeCell ref="A2:AC2"/>
    <mergeCell ref="AB3:AC3"/>
    <mergeCell ref="A4:A7"/>
    <mergeCell ref="B4:B7"/>
    <mergeCell ref="C4:C7"/>
    <mergeCell ref="D4:G4"/>
    <mergeCell ref="H4:P4"/>
    <mergeCell ref="Q4:Y4"/>
    <mergeCell ref="Z4:AC5"/>
    <mergeCell ref="D5:F5"/>
    <mergeCell ref="W5:Y5"/>
    <mergeCell ref="D6:D7"/>
    <mergeCell ref="E6:E7"/>
    <mergeCell ref="F6:F7"/>
    <mergeCell ref="H6:H7"/>
  </mergeCells>
  <phoneticPr fontId="3" type="noConversion"/>
  <pageMargins left="0.7" right="0.7" top="0.75" bottom="0.75" header="0.3" footer="0.3"/>
  <pageSetup paperSize="9" scale="51"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119"/>
  <sheetViews>
    <sheetView topLeftCell="A100" workbookViewId="0">
      <selection activeCell="A115" sqref="A115"/>
    </sheetView>
  </sheetViews>
  <sheetFormatPr defaultColWidth="9" defaultRowHeight="14.25"/>
  <cols>
    <col min="1" max="1" width="13.125" style="26" customWidth="1"/>
    <col min="2" max="2" width="20.625" style="149" customWidth="1"/>
    <col min="3" max="3" width="6.375" style="27" customWidth="1"/>
    <col min="4" max="4" width="5.875" style="28" customWidth="1"/>
    <col min="5" max="5" width="7.25" style="29" customWidth="1"/>
    <col min="6" max="6" width="6.125" style="74" customWidth="1"/>
    <col min="7" max="7" width="10.125" style="29" customWidth="1"/>
    <col min="8" max="11" width="6.375" style="28" customWidth="1"/>
    <col min="12" max="12" width="6.625" style="54" customWidth="1"/>
    <col min="13" max="15" width="6.625" style="28" customWidth="1"/>
    <col min="16" max="16" width="8.75" style="29" customWidth="1"/>
    <col min="17" max="17" width="8.875" style="29" customWidth="1"/>
    <col min="18" max="18" width="9" style="29" customWidth="1"/>
    <col min="19" max="19" width="7.875" style="29" customWidth="1"/>
    <col min="20" max="20" width="7.875" style="32" hidden="1" customWidth="1"/>
    <col min="21" max="21" width="5.875" style="32" customWidth="1"/>
    <col min="22" max="22" width="6.5" style="31" customWidth="1"/>
    <col min="23" max="23" width="8.125" style="31" customWidth="1"/>
    <col min="24" max="24" width="8" style="32" customWidth="1"/>
    <col min="25" max="25" width="8.25" style="31" customWidth="1"/>
    <col min="26" max="26" width="8" style="31" customWidth="1"/>
    <col min="27" max="31" width="10" style="26" bestFit="1" customWidth="1"/>
    <col min="32" max="250" width="8.875" style="26" bestFit="1" customWidth="1"/>
    <col min="255" max="255" width="12.125" customWidth="1"/>
    <col min="256" max="256" width="21" customWidth="1"/>
    <col min="257" max="257" width="0" hidden="1" customWidth="1"/>
    <col min="258" max="258" width="5.875" customWidth="1"/>
    <col min="259" max="259" width="7.25" customWidth="1"/>
    <col min="260" max="260" width="6.125" customWidth="1"/>
    <col min="261" max="261" width="10.125" customWidth="1"/>
    <col min="262" max="265" width="6.375" customWidth="1"/>
    <col min="266" max="269" width="6.625" customWidth="1"/>
    <col min="270" max="270" width="8.75" customWidth="1"/>
    <col min="271" max="271" width="8.875" customWidth="1"/>
    <col min="272" max="272" width="9" customWidth="1"/>
    <col min="273" max="273" width="7.875" customWidth="1"/>
    <col min="274" max="274" width="0" hidden="1" customWidth="1"/>
    <col min="275" max="275" width="5.875" customWidth="1"/>
    <col min="276" max="276" width="6.5" customWidth="1"/>
    <col min="277" max="277" width="8.125" customWidth="1"/>
    <col min="278" max="278" width="8" customWidth="1"/>
    <col min="279" max="279" width="8.25" customWidth="1"/>
    <col min="280" max="280" width="8" customWidth="1"/>
    <col min="281" max="281" width="10.5" customWidth="1"/>
    <col min="282" max="282" width="19.125" customWidth="1"/>
    <col min="283" max="287" width="10" bestFit="1" customWidth="1"/>
    <col min="288" max="506" width="8.875" bestFit="1" customWidth="1"/>
    <col min="511" max="511" width="12.125" customWidth="1"/>
    <col min="512" max="512" width="21" customWidth="1"/>
    <col min="513" max="513" width="0" hidden="1" customWidth="1"/>
    <col min="514" max="514" width="5.875" customWidth="1"/>
    <col min="515" max="515" width="7.25" customWidth="1"/>
    <col min="516" max="516" width="6.125" customWidth="1"/>
    <col min="517" max="517" width="10.125" customWidth="1"/>
    <col min="518" max="521" width="6.375" customWidth="1"/>
    <col min="522" max="525" width="6.625" customWidth="1"/>
    <col min="526" max="526" width="8.75" customWidth="1"/>
    <col min="527" max="527" width="8.875" customWidth="1"/>
    <col min="528" max="528" width="9" customWidth="1"/>
    <col min="529" max="529" width="7.875" customWidth="1"/>
    <col min="530" max="530" width="0" hidden="1" customWidth="1"/>
    <col min="531" max="531" width="5.875" customWidth="1"/>
    <col min="532" max="532" width="6.5" customWidth="1"/>
    <col min="533" max="533" width="8.125" customWidth="1"/>
    <col min="534" max="534" width="8" customWidth="1"/>
    <col min="535" max="535" width="8.25" customWidth="1"/>
    <col min="536" max="536" width="8" customWidth="1"/>
    <col min="537" max="537" width="10.5" customWidth="1"/>
    <col min="538" max="538" width="19.125" customWidth="1"/>
    <col min="539" max="543" width="10" bestFit="1" customWidth="1"/>
    <col min="544" max="762" width="8.875" bestFit="1" customWidth="1"/>
    <col min="767" max="767" width="12.125" customWidth="1"/>
    <col min="768" max="768" width="21" customWidth="1"/>
    <col min="769" max="769" width="0" hidden="1" customWidth="1"/>
    <col min="770" max="770" width="5.875" customWidth="1"/>
    <col min="771" max="771" width="7.25" customWidth="1"/>
    <col min="772" max="772" width="6.125" customWidth="1"/>
    <col min="773" max="773" width="10.125" customWidth="1"/>
    <col min="774" max="777" width="6.375" customWidth="1"/>
    <col min="778" max="781" width="6.625" customWidth="1"/>
    <col min="782" max="782" width="8.75" customWidth="1"/>
    <col min="783" max="783" width="8.875" customWidth="1"/>
    <col min="784" max="784" width="9" customWidth="1"/>
    <col min="785" max="785" width="7.875" customWidth="1"/>
    <col min="786" max="786" width="0" hidden="1" customWidth="1"/>
    <col min="787" max="787" width="5.875" customWidth="1"/>
    <col min="788" max="788" width="6.5" customWidth="1"/>
    <col min="789" max="789" width="8.125" customWidth="1"/>
    <col min="790" max="790" width="8" customWidth="1"/>
    <col min="791" max="791" width="8.25" customWidth="1"/>
    <col min="792" max="792" width="8" customWidth="1"/>
    <col min="793" max="793" width="10.5" customWidth="1"/>
    <col min="794" max="794" width="19.125" customWidth="1"/>
    <col min="795" max="799" width="10" bestFit="1" customWidth="1"/>
    <col min="800" max="1018" width="8.875" bestFit="1" customWidth="1"/>
    <col min="1023" max="1023" width="12.125" customWidth="1"/>
    <col min="1024" max="1024" width="21" customWidth="1"/>
    <col min="1025" max="1025" width="0" hidden="1" customWidth="1"/>
    <col min="1026" max="1026" width="5.875" customWidth="1"/>
    <col min="1027" max="1027" width="7.25" customWidth="1"/>
    <col min="1028" max="1028" width="6.125" customWidth="1"/>
    <col min="1029" max="1029" width="10.125" customWidth="1"/>
    <col min="1030" max="1033" width="6.375" customWidth="1"/>
    <col min="1034" max="1037" width="6.625" customWidth="1"/>
    <col min="1038" max="1038" width="8.75" customWidth="1"/>
    <col min="1039" max="1039" width="8.875" customWidth="1"/>
    <col min="1040" max="1040" width="9" customWidth="1"/>
    <col min="1041" max="1041" width="7.875" customWidth="1"/>
    <col min="1042" max="1042" width="0" hidden="1" customWidth="1"/>
    <col min="1043" max="1043" width="5.875" customWidth="1"/>
    <col min="1044" max="1044" width="6.5" customWidth="1"/>
    <col min="1045" max="1045" width="8.125" customWidth="1"/>
    <col min="1046" max="1046" width="8" customWidth="1"/>
    <col min="1047" max="1047" width="8.25" customWidth="1"/>
    <col min="1048" max="1048" width="8" customWidth="1"/>
    <col min="1049" max="1049" width="10.5" customWidth="1"/>
    <col min="1050" max="1050" width="19.125" customWidth="1"/>
    <col min="1051" max="1055" width="10" bestFit="1" customWidth="1"/>
    <col min="1056" max="1274" width="8.875" bestFit="1" customWidth="1"/>
    <col min="1279" max="1279" width="12.125" customWidth="1"/>
    <col min="1280" max="1280" width="21" customWidth="1"/>
    <col min="1281" max="1281" width="0" hidden="1" customWidth="1"/>
    <col min="1282" max="1282" width="5.875" customWidth="1"/>
    <col min="1283" max="1283" width="7.25" customWidth="1"/>
    <col min="1284" max="1284" width="6.125" customWidth="1"/>
    <col min="1285" max="1285" width="10.125" customWidth="1"/>
    <col min="1286" max="1289" width="6.375" customWidth="1"/>
    <col min="1290" max="1293" width="6.625" customWidth="1"/>
    <col min="1294" max="1294" width="8.75" customWidth="1"/>
    <col min="1295" max="1295" width="8.875" customWidth="1"/>
    <col min="1296" max="1296" width="9" customWidth="1"/>
    <col min="1297" max="1297" width="7.875" customWidth="1"/>
    <col min="1298" max="1298" width="0" hidden="1" customWidth="1"/>
    <col min="1299" max="1299" width="5.875" customWidth="1"/>
    <col min="1300" max="1300" width="6.5" customWidth="1"/>
    <col min="1301" max="1301" width="8.125" customWidth="1"/>
    <col min="1302" max="1302" width="8" customWidth="1"/>
    <col min="1303" max="1303" width="8.25" customWidth="1"/>
    <col min="1304" max="1304" width="8" customWidth="1"/>
    <col min="1305" max="1305" width="10.5" customWidth="1"/>
    <col min="1306" max="1306" width="19.125" customWidth="1"/>
    <col min="1307" max="1311" width="10" bestFit="1" customWidth="1"/>
    <col min="1312" max="1530" width="8.875" bestFit="1" customWidth="1"/>
    <col min="1535" max="1535" width="12.125" customWidth="1"/>
    <col min="1536" max="1536" width="21" customWidth="1"/>
    <col min="1537" max="1537" width="0" hidden="1" customWidth="1"/>
    <col min="1538" max="1538" width="5.875" customWidth="1"/>
    <col min="1539" max="1539" width="7.25" customWidth="1"/>
    <col min="1540" max="1540" width="6.125" customWidth="1"/>
    <col min="1541" max="1541" width="10.125" customWidth="1"/>
    <col min="1542" max="1545" width="6.375" customWidth="1"/>
    <col min="1546" max="1549" width="6.625" customWidth="1"/>
    <col min="1550" max="1550" width="8.75" customWidth="1"/>
    <col min="1551" max="1551" width="8.875" customWidth="1"/>
    <col min="1552" max="1552" width="9" customWidth="1"/>
    <col min="1553" max="1553" width="7.875" customWidth="1"/>
    <col min="1554" max="1554" width="0" hidden="1" customWidth="1"/>
    <col min="1555" max="1555" width="5.875" customWidth="1"/>
    <col min="1556" max="1556" width="6.5" customWidth="1"/>
    <col min="1557" max="1557" width="8.125" customWidth="1"/>
    <col min="1558" max="1558" width="8" customWidth="1"/>
    <col min="1559" max="1559" width="8.25" customWidth="1"/>
    <col min="1560" max="1560" width="8" customWidth="1"/>
    <col min="1561" max="1561" width="10.5" customWidth="1"/>
    <col min="1562" max="1562" width="19.125" customWidth="1"/>
    <col min="1563" max="1567" width="10" bestFit="1" customWidth="1"/>
    <col min="1568" max="1786" width="8.875" bestFit="1" customWidth="1"/>
    <col min="1791" max="1791" width="12.125" customWidth="1"/>
    <col min="1792" max="1792" width="21" customWidth="1"/>
    <col min="1793" max="1793" width="0" hidden="1" customWidth="1"/>
    <col min="1794" max="1794" width="5.875" customWidth="1"/>
    <col min="1795" max="1795" width="7.25" customWidth="1"/>
    <col min="1796" max="1796" width="6.125" customWidth="1"/>
    <col min="1797" max="1797" width="10.125" customWidth="1"/>
    <col min="1798" max="1801" width="6.375" customWidth="1"/>
    <col min="1802" max="1805" width="6.625" customWidth="1"/>
    <col min="1806" max="1806" width="8.75" customWidth="1"/>
    <col min="1807" max="1807" width="8.875" customWidth="1"/>
    <col min="1808" max="1808" width="9" customWidth="1"/>
    <col min="1809" max="1809" width="7.875" customWidth="1"/>
    <col min="1810" max="1810" width="0" hidden="1" customWidth="1"/>
    <col min="1811" max="1811" width="5.875" customWidth="1"/>
    <col min="1812" max="1812" width="6.5" customWidth="1"/>
    <col min="1813" max="1813" width="8.125" customWidth="1"/>
    <col min="1814" max="1814" width="8" customWidth="1"/>
    <col min="1815" max="1815" width="8.25" customWidth="1"/>
    <col min="1816" max="1816" width="8" customWidth="1"/>
    <col min="1817" max="1817" width="10.5" customWidth="1"/>
    <col min="1818" max="1818" width="19.125" customWidth="1"/>
    <col min="1819" max="1823" width="10" bestFit="1" customWidth="1"/>
    <col min="1824" max="2042" width="8.875" bestFit="1" customWidth="1"/>
    <col min="2047" max="2047" width="12.125" customWidth="1"/>
    <col min="2048" max="2048" width="21" customWidth="1"/>
    <col min="2049" max="2049" width="0" hidden="1" customWidth="1"/>
    <col min="2050" max="2050" width="5.875" customWidth="1"/>
    <col min="2051" max="2051" width="7.25" customWidth="1"/>
    <col min="2052" max="2052" width="6.125" customWidth="1"/>
    <col min="2053" max="2053" width="10.125" customWidth="1"/>
    <col min="2054" max="2057" width="6.375" customWidth="1"/>
    <col min="2058" max="2061" width="6.625" customWidth="1"/>
    <col min="2062" max="2062" width="8.75" customWidth="1"/>
    <col min="2063" max="2063" width="8.875" customWidth="1"/>
    <col min="2064" max="2064" width="9" customWidth="1"/>
    <col min="2065" max="2065" width="7.875" customWidth="1"/>
    <col min="2066" max="2066" width="0" hidden="1" customWidth="1"/>
    <col min="2067" max="2067" width="5.875" customWidth="1"/>
    <col min="2068" max="2068" width="6.5" customWidth="1"/>
    <col min="2069" max="2069" width="8.125" customWidth="1"/>
    <col min="2070" max="2070" width="8" customWidth="1"/>
    <col min="2071" max="2071" width="8.25" customWidth="1"/>
    <col min="2072" max="2072" width="8" customWidth="1"/>
    <col min="2073" max="2073" width="10.5" customWidth="1"/>
    <col min="2074" max="2074" width="19.125" customWidth="1"/>
    <col min="2075" max="2079" width="10" bestFit="1" customWidth="1"/>
    <col min="2080" max="2298" width="8.875" bestFit="1" customWidth="1"/>
    <col min="2303" max="2303" width="12.125" customWidth="1"/>
    <col min="2304" max="2304" width="21" customWidth="1"/>
    <col min="2305" max="2305" width="0" hidden="1" customWidth="1"/>
    <col min="2306" max="2306" width="5.875" customWidth="1"/>
    <col min="2307" max="2307" width="7.25" customWidth="1"/>
    <col min="2308" max="2308" width="6.125" customWidth="1"/>
    <col min="2309" max="2309" width="10.125" customWidth="1"/>
    <col min="2310" max="2313" width="6.375" customWidth="1"/>
    <col min="2314" max="2317" width="6.625" customWidth="1"/>
    <col min="2318" max="2318" width="8.75" customWidth="1"/>
    <col min="2319" max="2319" width="8.875" customWidth="1"/>
    <col min="2320" max="2320" width="9" customWidth="1"/>
    <col min="2321" max="2321" width="7.875" customWidth="1"/>
    <col min="2322" max="2322" width="0" hidden="1" customWidth="1"/>
    <col min="2323" max="2323" width="5.875" customWidth="1"/>
    <col min="2324" max="2324" width="6.5" customWidth="1"/>
    <col min="2325" max="2325" width="8.125" customWidth="1"/>
    <col min="2326" max="2326" width="8" customWidth="1"/>
    <col min="2327" max="2327" width="8.25" customWidth="1"/>
    <col min="2328" max="2328" width="8" customWidth="1"/>
    <col min="2329" max="2329" width="10.5" customWidth="1"/>
    <col min="2330" max="2330" width="19.125" customWidth="1"/>
    <col min="2331" max="2335" width="10" bestFit="1" customWidth="1"/>
    <col min="2336" max="2554" width="8.875" bestFit="1" customWidth="1"/>
    <col min="2559" max="2559" width="12.125" customWidth="1"/>
    <col min="2560" max="2560" width="21" customWidth="1"/>
    <col min="2561" max="2561" width="0" hidden="1" customWidth="1"/>
    <col min="2562" max="2562" width="5.875" customWidth="1"/>
    <col min="2563" max="2563" width="7.25" customWidth="1"/>
    <col min="2564" max="2564" width="6.125" customWidth="1"/>
    <col min="2565" max="2565" width="10.125" customWidth="1"/>
    <col min="2566" max="2569" width="6.375" customWidth="1"/>
    <col min="2570" max="2573" width="6.625" customWidth="1"/>
    <col min="2574" max="2574" width="8.75" customWidth="1"/>
    <col min="2575" max="2575" width="8.875" customWidth="1"/>
    <col min="2576" max="2576" width="9" customWidth="1"/>
    <col min="2577" max="2577" width="7.875" customWidth="1"/>
    <col min="2578" max="2578" width="0" hidden="1" customWidth="1"/>
    <col min="2579" max="2579" width="5.875" customWidth="1"/>
    <col min="2580" max="2580" width="6.5" customWidth="1"/>
    <col min="2581" max="2581" width="8.125" customWidth="1"/>
    <col min="2582" max="2582" width="8" customWidth="1"/>
    <col min="2583" max="2583" width="8.25" customWidth="1"/>
    <col min="2584" max="2584" width="8" customWidth="1"/>
    <col min="2585" max="2585" width="10.5" customWidth="1"/>
    <col min="2586" max="2586" width="19.125" customWidth="1"/>
    <col min="2587" max="2591" width="10" bestFit="1" customWidth="1"/>
    <col min="2592" max="2810" width="8.875" bestFit="1" customWidth="1"/>
    <col min="2815" max="2815" width="12.125" customWidth="1"/>
    <col min="2816" max="2816" width="21" customWidth="1"/>
    <col min="2817" max="2817" width="0" hidden="1" customWidth="1"/>
    <col min="2818" max="2818" width="5.875" customWidth="1"/>
    <col min="2819" max="2819" width="7.25" customWidth="1"/>
    <col min="2820" max="2820" width="6.125" customWidth="1"/>
    <col min="2821" max="2821" width="10.125" customWidth="1"/>
    <col min="2822" max="2825" width="6.375" customWidth="1"/>
    <col min="2826" max="2829" width="6.625" customWidth="1"/>
    <col min="2830" max="2830" width="8.75" customWidth="1"/>
    <col min="2831" max="2831" width="8.875" customWidth="1"/>
    <col min="2832" max="2832" width="9" customWidth="1"/>
    <col min="2833" max="2833" width="7.875" customWidth="1"/>
    <col min="2834" max="2834" width="0" hidden="1" customWidth="1"/>
    <col min="2835" max="2835" width="5.875" customWidth="1"/>
    <col min="2836" max="2836" width="6.5" customWidth="1"/>
    <col min="2837" max="2837" width="8.125" customWidth="1"/>
    <col min="2838" max="2838" width="8" customWidth="1"/>
    <col min="2839" max="2839" width="8.25" customWidth="1"/>
    <col min="2840" max="2840" width="8" customWidth="1"/>
    <col min="2841" max="2841" width="10.5" customWidth="1"/>
    <col min="2842" max="2842" width="19.125" customWidth="1"/>
    <col min="2843" max="2847" width="10" bestFit="1" customWidth="1"/>
    <col min="2848" max="3066" width="8.875" bestFit="1" customWidth="1"/>
    <col min="3071" max="3071" width="12.125" customWidth="1"/>
    <col min="3072" max="3072" width="21" customWidth="1"/>
    <col min="3073" max="3073" width="0" hidden="1" customWidth="1"/>
    <col min="3074" max="3074" width="5.875" customWidth="1"/>
    <col min="3075" max="3075" width="7.25" customWidth="1"/>
    <col min="3076" max="3076" width="6.125" customWidth="1"/>
    <col min="3077" max="3077" width="10.125" customWidth="1"/>
    <col min="3078" max="3081" width="6.375" customWidth="1"/>
    <col min="3082" max="3085" width="6.625" customWidth="1"/>
    <col min="3086" max="3086" width="8.75" customWidth="1"/>
    <col min="3087" max="3087" width="8.875" customWidth="1"/>
    <col min="3088" max="3088" width="9" customWidth="1"/>
    <col min="3089" max="3089" width="7.875" customWidth="1"/>
    <col min="3090" max="3090" width="0" hidden="1" customWidth="1"/>
    <col min="3091" max="3091" width="5.875" customWidth="1"/>
    <col min="3092" max="3092" width="6.5" customWidth="1"/>
    <col min="3093" max="3093" width="8.125" customWidth="1"/>
    <col min="3094" max="3094" width="8" customWidth="1"/>
    <col min="3095" max="3095" width="8.25" customWidth="1"/>
    <col min="3096" max="3096" width="8" customWidth="1"/>
    <col min="3097" max="3097" width="10.5" customWidth="1"/>
    <col min="3098" max="3098" width="19.125" customWidth="1"/>
    <col min="3099" max="3103" width="10" bestFit="1" customWidth="1"/>
    <col min="3104" max="3322" width="8.875" bestFit="1" customWidth="1"/>
    <col min="3327" max="3327" width="12.125" customWidth="1"/>
    <col min="3328" max="3328" width="21" customWidth="1"/>
    <col min="3329" max="3329" width="0" hidden="1" customWidth="1"/>
    <col min="3330" max="3330" width="5.875" customWidth="1"/>
    <col min="3331" max="3331" width="7.25" customWidth="1"/>
    <col min="3332" max="3332" width="6.125" customWidth="1"/>
    <col min="3333" max="3333" width="10.125" customWidth="1"/>
    <col min="3334" max="3337" width="6.375" customWidth="1"/>
    <col min="3338" max="3341" width="6.625" customWidth="1"/>
    <col min="3342" max="3342" width="8.75" customWidth="1"/>
    <col min="3343" max="3343" width="8.875" customWidth="1"/>
    <col min="3344" max="3344" width="9" customWidth="1"/>
    <col min="3345" max="3345" width="7.875" customWidth="1"/>
    <col min="3346" max="3346" width="0" hidden="1" customWidth="1"/>
    <col min="3347" max="3347" width="5.875" customWidth="1"/>
    <col min="3348" max="3348" width="6.5" customWidth="1"/>
    <col min="3349" max="3349" width="8.125" customWidth="1"/>
    <col min="3350" max="3350" width="8" customWidth="1"/>
    <col min="3351" max="3351" width="8.25" customWidth="1"/>
    <col min="3352" max="3352" width="8" customWidth="1"/>
    <col min="3353" max="3353" width="10.5" customWidth="1"/>
    <col min="3354" max="3354" width="19.125" customWidth="1"/>
    <col min="3355" max="3359" width="10" bestFit="1" customWidth="1"/>
    <col min="3360" max="3578" width="8.875" bestFit="1" customWidth="1"/>
    <col min="3583" max="3583" width="12.125" customWidth="1"/>
    <col min="3584" max="3584" width="21" customWidth="1"/>
    <col min="3585" max="3585" width="0" hidden="1" customWidth="1"/>
    <col min="3586" max="3586" width="5.875" customWidth="1"/>
    <col min="3587" max="3587" width="7.25" customWidth="1"/>
    <col min="3588" max="3588" width="6.125" customWidth="1"/>
    <col min="3589" max="3589" width="10.125" customWidth="1"/>
    <col min="3590" max="3593" width="6.375" customWidth="1"/>
    <col min="3594" max="3597" width="6.625" customWidth="1"/>
    <col min="3598" max="3598" width="8.75" customWidth="1"/>
    <col min="3599" max="3599" width="8.875" customWidth="1"/>
    <col min="3600" max="3600" width="9" customWidth="1"/>
    <col min="3601" max="3601" width="7.875" customWidth="1"/>
    <col min="3602" max="3602" width="0" hidden="1" customWidth="1"/>
    <col min="3603" max="3603" width="5.875" customWidth="1"/>
    <col min="3604" max="3604" width="6.5" customWidth="1"/>
    <col min="3605" max="3605" width="8.125" customWidth="1"/>
    <col min="3606" max="3606" width="8" customWidth="1"/>
    <col min="3607" max="3607" width="8.25" customWidth="1"/>
    <col min="3608" max="3608" width="8" customWidth="1"/>
    <col min="3609" max="3609" width="10.5" customWidth="1"/>
    <col min="3610" max="3610" width="19.125" customWidth="1"/>
    <col min="3611" max="3615" width="10" bestFit="1" customWidth="1"/>
    <col min="3616" max="3834" width="8.875" bestFit="1" customWidth="1"/>
    <col min="3839" max="3839" width="12.125" customWidth="1"/>
    <col min="3840" max="3840" width="21" customWidth="1"/>
    <col min="3841" max="3841" width="0" hidden="1" customWidth="1"/>
    <col min="3842" max="3842" width="5.875" customWidth="1"/>
    <col min="3843" max="3843" width="7.25" customWidth="1"/>
    <col min="3844" max="3844" width="6.125" customWidth="1"/>
    <col min="3845" max="3845" width="10.125" customWidth="1"/>
    <col min="3846" max="3849" width="6.375" customWidth="1"/>
    <col min="3850" max="3853" width="6.625" customWidth="1"/>
    <col min="3854" max="3854" width="8.75" customWidth="1"/>
    <col min="3855" max="3855" width="8.875" customWidth="1"/>
    <col min="3856" max="3856" width="9" customWidth="1"/>
    <col min="3857" max="3857" width="7.875" customWidth="1"/>
    <col min="3858" max="3858" width="0" hidden="1" customWidth="1"/>
    <col min="3859" max="3859" width="5.875" customWidth="1"/>
    <col min="3860" max="3860" width="6.5" customWidth="1"/>
    <col min="3861" max="3861" width="8.125" customWidth="1"/>
    <col min="3862" max="3862" width="8" customWidth="1"/>
    <col min="3863" max="3863" width="8.25" customWidth="1"/>
    <col min="3864" max="3864" width="8" customWidth="1"/>
    <col min="3865" max="3865" width="10.5" customWidth="1"/>
    <col min="3866" max="3866" width="19.125" customWidth="1"/>
    <col min="3867" max="3871" width="10" bestFit="1" customWidth="1"/>
    <col min="3872" max="4090" width="8.875" bestFit="1" customWidth="1"/>
    <col min="4095" max="4095" width="12.125" customWidth="1"/>
    <col min="4096" max="4096" width="21" customWidth="1"/>
    <col min="4097" max="4097" width="0" hidden="1" customWidth="1"/>
    <col min="4098" max="4098" width="5.875" customWidth="1"/>
    <col min="4099" max="4099" width="7.25" customWidth="1"/>
    <col min="4100" max="4100" width="6.125" customWidth="1"/>
    <col min="4101" max="4101" width="10.125" customWidth="1"/>
    <col min="4102" max="4105" width="6.375" customWidth="1"/>
    <col min="4106" max="4109" width="6.625" customWidth="1"/>
    <col min="4110" max="4110" width="8.75" customWidth="1"/>
    <col min="4111" max="4111" width="8.875" customWidth="1"/>
    <col min="4112" max="4112" width="9" customWidth="1"/>
    <col min="4113" max="4113" width="7.875" customWidth="1"/>
    <col min="4114" max="4114" width="0" hidden="1" customWidth="1"/>
    <col min="4115" max="4115" width="5.875" customWidth="1"/>
    <col min="4116" max="4116" width="6.5" customWidth="1"/>
    <col min="4117" max="4117" width="8.125" customWidth="1"/>
    <col min="4118" max="4118" width="8" customWidth="1"/>
    <col min="4119" max="4119" width="8.25" customWidth="1"/>
    <col min="4120" max="4120" width="8" customWidth="1"/>
    <col min="4121" max="4121" width="10.5" customWidth="1"/>
    <col min="4122" max="4122" width="19.125" customWidth="1"/>
    <col min="4123" max="4127" width="10" bestFit="1" customWidth="1"/>
    <col min="4128" max="4346" width="8.875" bestFit="1" customWidth="1"/>
    <col min="4351" max="4351" width="12.125" customWidth="1"/>
    <col min="4352" max="4352" width="21" customWidth="1"/>
    <col min="4353" max="4353" width="0" hidden="1" customWidth="1"/>
    <col min="4354" max="4354" width="5.875" customWidth="1"/>
    <col min="4355" max="4355" width="7.25" customWidth="1"/>
    <col min="4356" max="4356" width="6.125" customWidth="1"/>
    <col min="4357" max="4357" width="10.125" customWidth="1"/>
    <col min="4358" max="4361" width="6.375" customWidth="1"/>
    <col min="4362" max="4365" width="6.625" customWidth="1"/>
    <col min="4366" max="4366" width="8.75" customWidth="1"/>
    <col min="4367" max="4367" width="8.875" customWidth="1"/>
    <col min="4368" max="4368" width="9" customWidth="1"/>
    <col min="4369" max="4369" width="7.875" customWidth="1"/>
    <col min="4370" max="4370" width="0" hidden="1" customWidth="1"/>
    <col min="4371" max="4371" width="5.875" customWidth="1"/>
    <col min="4372" max="4372" width="6.5" customWidth="1"/>
    <col min="4373" max="4373" width="8.125" customWidth="1"/>
    <col min="4374" max="4374" width="8" customWidth="1"/>
    <col min="4375" max="4375" width="8.25" customWidth="1"/>
    <col min="4376" max="4376" width="8" customWidth="1"/>
    <col min="4377" max="4377" width="10.5" customWidth="1"/>
    <col min="4378" max="4378" width="19.125" customWidth="1"/>
    <col min="4379" max="4383" width="10" bestFit="1" customWidth="1"/>
    <col min="4384" max="4602" width="8.875" bestFit="1" customWidth="1"/>
    <col min="4607" max="4607" width="12.125" customWidth="1"/>
    <col min="4608" max="4608" width="21" customWidth="1"/>
    <col min="4609" max="4609" width="0" hidden="1" customWidth="1"/>
    <col min="4610" max="4610" width="5.875" customWidth="1"/>
    <col min="4611" max="4611" width="7.25" customWidth="1"/>
    <col min="4612" max="4612" width="6.125" customWidth="1"/>
    <col min="4613" max="4613" width="10.125" customWidth="1"/>
    <col min="4614" max="4617" width="6.375" customWidth="1"/>
    <col min="4618" max="4621" width="6.625" customWidth="1"/>
    <col min="4622" max="4622" width="8.75" customWidth="1"/>
    <col min="4623" max="4623" width="8.875" customWidth="1"/>
    <col min="4624" max="4624" width="9" customWidth="1"/>
    <col min="4625" max="4625" width="7.875" customWidth="1"/>
    <col min="4626" max="4626" width="0" hidden="1" customWidth="1"/>
    <col min="4627" max="4627" width="5.875" customWidth="1"/>
    <col min="4628" max="4628" width="6.5" customWidth="1"/>
    <col min="4629" max="4629" width="8.125" customWidth="1"/>
    <col min="4630" max="4630" width="8" customWidth="1"/>
    <col min="4631" max="4631" width="8.25" customWidth="1"/>
    <col min="4632" max="4632" width="8" customWidth="1"/>
    <col min="4633" max="4633" width="10.5" customWidth="1"/>
    <col min="4634" max="4634" width="19.125" customWidth="1"/>
    <col min="4635" max="4639" width="10" bestFit="1" customWidth="1"/>
    <col min="4640" max="4858" width="8.875" bestFit="1" customWidth="1"/>
    <col min="4863" max="4863" width="12.125" customWidth="1"/>
    <col min="4864" max="4864" width="21" customWidth="1"/>
    <col min="4865" max="4865" width="0" hidden="1" customWidth="1"/>
    <col min="4866" max="4866" width="5.875" customWidth="1"/>
    <col min="4867" max="4867" width="7.25" customWidth="1"/>
    <col min="4868" max="4868" width="6.125" customWidth="1"/>
    <col min="4869" max="4869" width="10.125" customWidth="1"/>
    <col min="4870" max="4873" width="6.375" customWidth="1"/>
    <col min="4874" max="4877" width="6.625" customWidth="1"/>
    <col min="4878" max="4878" width="8.75" customWidth="1"/>
    <col min="4879" max="4879" width="8.875" customWidth="1"/>
    <col min="4880" max="4880" width="9" customWidth="1"/>
    <col min="4881" max="4881" width="7.875" customWidth="1"/>
    <col min="4882" max="4882" width="0" hidden="1" customWidth="1"/>
    <col min="4883" max="4883" width="5.875" customWidth="1"/>
    <col min="4884" max="4884" width="6.5" customWidth="1"/>
    <col min="4885" max="4885" width="8.125" customWidth="1"/>
    <col min="4886" max="4886" width="8" customWidth="1"/>
    <col min="4887" max="4887" width="8.25" customWidth="1"/>
    <col min="4888" max="4888" width="8" customWidth="1"/>
    <col min="4889" max="4889" width="10.5" customWidth="1"/>
    <col min="4890" max="4890" width="19.125" customWidth="1"/>
    <col min="4891" max="4895" width="10" bestFit="1" customWidth="1"/>
    <col min="4896" max="5114" width="8.875" bestFit="1" customWidth="1"/>
    <col min="5119" max="5119" width="12.125" customWidth="1"/>
    <col min="5120" max="5120" width="21" customWidth="1"/>
    <col min="5121" max="5121" width="0" hidden="1" customWidth="1"/>
    <col min="5122" max="5122" width="5.875" customWidth="1"/>
    <col min="5123" max="5123" width="7.25" customWidth="1"/>
    <col min="5124" max="5124" width="6.125" customWidth="1"/>
    <col min="5125" max="5125" width="10.125" customWidth="1"/>
    <col min="5126" max="5129" width="6.375" customWidth="1"/>
    <col min="5130" max="5133" width="6.625" customWidth="1"/>
    <col min="5134" max="5134" width="8.75" customWidth="1"/>
    <col min="5135" max="5135" width="8.875" customWidth="1"/>
    <col min="5136" max="5136" width="9" customWidth="1"/>
    <col min="5137" max="5137" width="7.875" customWidth="1"/>
    <col min="5138" max="5138" width="0" hidden="1" customWidth="1"/>
    <col min="5139" max="5139" width="5.875" customWidth="1"/>
    <col min="5140" max="5140" width="6.5" customWidth="1"/>
    <col min="5141" max="5141" width="8.125" customWidth="1"/>
    <col min="5142" max="5142" width="8" customWidth="1"/>
    <col min="5143" max="5143" width="8.25" customWidth="1"/>
    <col min="5144" max="5144" width="8" customWidth="1"/>
    <col min="5145" max="5145" width="10.5" customWidth="1"/>
    <col min="5146" max="5146" width="19.125" customWidth="1"/>
    <col min="5147" max="5151" width="10" bestFit="1" customWidth="1"/>
    <col min="5152" max="5370" width="8.875" bestFit="1" customWidth="1"/>
    <col min="5375" max="5375" width="12.125" customWidth="1"/>
    <col min="5376" max="5376" width="21" customWidth="1"/>
    <col min="5377" max="5377" width="0" hidden="1" customWidth="1"/>
    <col min="5378" max="5378" width="5.875" customWidth="1"/>
    <col min="5379" max="5379" width="7.25" customWidth="1"/>
    <col min="5380" max="5380" width="6.125" customWidth="1"/>
    <col min="5381" max="5381" width="10.125" customWidth="1"/>
    <col min="5382" max="5385" width="6.375" customWidth="1"/>
    <col min="5386" max="5389" width="6.625" customWidth="1"/>
    <col min="5390" max="5390" width="8.75" customWidth="1"/>
    <col min="5391" max="5391" width="8.875" customWidth="1"/>
    <col min="5392" max="5392" width="9" customWidth="1"/>
    <col min="5393" max="5393" width="7.875" customWidth="1"/>
    <col min="5394" max="5394" width="0" hidden="1" customWidth="1"/>
    <col min="5395" max="5395" width="5.875" customWidth="1"/>
    <col min="5396" max="5396" width="6.5" customWidth="1"/>
    <col min="5397" max="5397" width="8.125" customWidth="1"/>
    <col min="5398" max="5398" width="8" customWidth="1"/>
    <col min="5399" max="5399" width="8.25" customWidth="1"/>
    <col min="5400" max="5400" width="8" customWidth="1"/>
    <col min="5401" max="5401" width="10.5" customWidth="1"/>
    <col min="5402" max="5402" width="19.125" customWidth="1"/>
    <col min="5403" max="5407" width="10" bestFit="1" customWidth="1"/>
    <col min="5408" max="5626" width="8.875" bestFit="1" customWidth="1"/>
    <col min="5631" max="5631" width="12.125" customWidth="1"/>
    <col min="5632" max="5632" width="21" customWidth="1"/>
    <col min="5633" max="5633" width="0" hidden="1" customWidth="1"/>
    <col min="5634" max="5634" width="5.875" customWidth="1"/>
    <col min="5635" max="5635" width="7.25" customWidth="1"/>
    <col min="5636" max="5636" width="6.125" customWidth="1"/>
    <col min="5637" max="5637" width="10.125" customWidth="1"/>
    <col min="5638" max="5641" width="6.375" customWidth="1"/>
    <col min="5642" max="5645" width="6.625" customWidth="1"/>
    <col min="5646" max="5646" width="8.75" customWidth="1"/>
    <col min="5647" max="5647" width="8.875" customWidth="1"/>
    <col min="5648" max="5648" width="9" customWidth="1"/>
    <col min="5649" max="5649" width="7.875" customWidth="1"/>
    <col min="5650" max="5650" width="0" hidden="1" customWidth="1"/>
    <col min="5651" max="5651" width="5.875" customWidth="1"/>
    <col min="5652" max="5652" width="6.5" customWidth="1"/>
    <col min="5653" max="5653" width="8.125" customWidth="1"/>
    <col min="5654" max="5654" width="8" customWidth="1"/>
    <col min="5655" max="5655" width="8.25" customWidth="1"/>
    <col min="5656" max="5656" width="8" customWidth="1"/>
    <col min="5657" max="5657" width="10.5" customWidth="1"/>
    <col min="5658" max="5658" width="19.125" customWidth="1"/>
    <col min="5659" max="5663" width="10" bestFit="1" customWidth="1"/>
    <col min="5664" max="5882" width="8.875" bestFit="1" customWidth="1"/>
    <col min="5887" max="5887" width="12.125" customWidth="1"/>
    <col min="5888" max="5888" width="21" customWidth="1"/>
    <col min="5889" max="5889" width="0" hidden="1" customWidth="1"/>
    <col min="5890" max="5890" width="5.875" customWidth="1"/>
    <col min="5891" max="5891" width="7.25" customWidth="1"/>
    <col min="5892" max="5892" width="6.125" customWidth="1"/>
    <col min="5893" max="5893" width="10.125" customWidth="1"/>
    <col min="5894" max="5897" width="6.375" customWidth="1"/>
    <col min="5898" max="5901" width="6.625" customWidth="1"/>
    <col min="5902" max="5902" width="8.75" customWidth="1"/>
    <col min="5903" max="5903" width="8.875" customWidth="1"/>
    <col min="5904" max="5904" width="9" customWidth="1"/>
    <col min="5905" max="5905" width="7.875" customWidth="1"/>
    <col min="5906" max="5906" width="0" hidden="1" customWidth="1"/>
    <col min="5907" max="5907" width="5.875" customWidth="1"/>
    <col min="5908" max="5908" width="6.5" customWidth="1"/>
    <col min="5909" max="5909" width="8.125" customWidth="1"/>
    <col min="5910" max="5910" width="8" customWidth="1"/>
    <col min="5911" max="5911" width="8.25" customWidth="1"/>
    <col min="5912" max="5912" width="8" customWidth="1"/>
    <col min="5913" max="5913" width="10.5" customWidth="1"/>
    <col min="5914" max="5914" width="19.125" customWidth="1"/>
    <col min="5915" max="5919" width="10" bestFit="1" customWidth="1"/>
    <col min="5920" max="6138" width="8.875" bestFit="1" customWidth="1"/>
    <col min="6143" max="6143" width="12.125" customWidth="1"/>
    <col min="6144" max="6144" width="21" customWidth="1"/>
    <col min="6145" max="6145" width="0" hidden="1" customWidth="1"/>
    <col min="6146" max="6146" width="5.875" customWidth="1"/>
    <col min="6147" max="6147" width="7.25" customWidth="1"/>
    <col min="6148" max="6148" width="6.125" customWidth="1"/>
    <col min="6149" max="6149" width="10.125" customWidth="1"/>
    <col min="6150" max="6153" width="6.375" customWidth="1"/>
    <col min="6154" max="6157" width="6.625" customWidth="1"/>
    <col min="6158" max="6158" width="8.75" customWidth="1"/>
    <col min="6159" max="6159" width="8.875" customWidth="1"/>
    <col min="6160" max="6160" width="9" customWidth="1"/>
    <col min="6161" max="6161" width="7.875" customWidth="1"/>
    <col min="6162" max="6162" width="0" hidden="1" customWidth="1"/>
    <col min="6163" max="6163" width="5.875" customWidth="1"/>
    <col min="6164" max="6164" width="6.5" customWidth="1"/>
    <col min="6165" max="6165" width="8.125" customWidth="1"/>
    <col min="6166" max="6166" width="8" customWidth="1"/>
    <col min="6167" max="6167" width="8.25" customWidth="1"/>
    <col min="6168" max="6168" width="8" customWidth="1"/>
    <col min="6169" max="6169" width="10.5" customWidth="1"/>
    <col min="6170" max="6170" width="19.125" customWidth="1"/>
    <col min="6171" max="6175" width="10" bestFit="1" customWidth="1"/>
    <col min="6176" max="6394" width="8.875" bestFit="1" customWidth="1"/>
    <col min="6399" max="6399" width="12.125" customWidth="1"/>
    <col min="6400" max="6400" width="21" customWidth="1"/>
    <col min="6401" max="6401" width="0" hidden="1" customWidth="1"/>
    <col min="6402" max="6402" width="5.875" customWidth="1"/>
    <col min="6403" max="6403" width="7.25" customWidth="1"/>
    <col min="6404" max="6404" width="6.125" customWidth="1"/>
    <col min="6405" max="6405" width="10.125" customWidth="1"/>
    <col min="6406" max="6409" width="6.375" customWidth="1"/>
    <col min="6410" max="6413" width="6.625" customWidth="1"/>
    <col min="6414" max="6414" width="8.75" customWidth="1"/>
    <col min="6415" max="6415" width="8.875" customWidth="1"/>
    <col min="6416" max="6416" width="9" customWidth="1"/>
    <col min="6417" max="6417" width="7.875" customWidth="1"/>
    <col min="6418" max="6418" width="0" hidden="1" customWidth="1"/>
    <col min="6419" max="6419" width="5.875" customWidth="1"/>
    <col min="6420" max="6420" width="6.5" customWidth="1"/>
    <col min="6421" max="6421" width="8.125" customWidth="1"/>
    <col min="6422" max="6422" width="8" customWidth="1"/>
    <col min="6423" max="6423" width="8.25" customWidth="1"/>
    <col min="6424" max="6424" width="8" customWidth="1"/>
    <col min="6425" max="6425" width="10.5" customWidth="1"/>
    <col min="6426" max="6426" width="19.125" customWidth="1"/>
    <col min="6427" max="6431" width="10" bestFit="1" customWidth="1"/>
    <col min="6432" max="6650" width="8.875" bestFit="1" customWidth="1"/>
    <col min="6655" max="6655" width="12.125" customWidth="1"/>
    <col min="6656" max="6656" width="21" customWidth="1"/>
    <col min="6657" max="6657" width="0" hidden="1" customWidth="1"/>
    <col min="6658" max="6658" width="5.875" customWidth="1"/>
    <col min="6659" max="6659" width="7.25" customWidth="1"/>
    <col min="6660" max="6660" width="6.125" customWidth="1"/>
    <col min="6661" max="6661" width="10.125" customWidth="1"/>
    <col min="6662" max="6665" width="6.375" customWidth="1"/>
    <col min="6666" max="6669" width="6.625" customWidth="1"/>
    <col min="6670" max="6670" width="8.75" customWidth="1"/>
    <col min="6671" max="6671" width="8.875" customWidth="1"/>
    <col min="6672" max="6672" width="9" customWidth="1"/>
    <col min="6673" max="6673" width="7.875" customWidth="1"/>
    <col min="6674" max="6674" width="0" hidden="1" customWidth="1"/>
    <col min="6675" max="6675" width="5.875" customWidth="1"/>
    <col min="6676" max="6676" width="6.5" customWidth="1"/>
    <col min="6677" max="6677" width="8.125" customWidth="1"/>
    <col min="6678" max="6678" width="8" customWidth="1"/>
    <col min="6679" max="6679" width="8.25" customWidth="1"/>
    <col min="6680" max="6680" width="8" customWidth="1"/>
    <col min="6681" max="6681" width="10.5" customWidth="1"/>
    <col min="6682" max="6682" width="19.125" customWidth="1"/>
    <col min="6683" max="6687" width="10" bestFit="1" customWidth="1"/>
    <col min="6688" max="6906" width="8.875" bestFit="1" customWidth="1"/>
    <col min="6911" max="6911" width="12.125" customWidth="1"/>
    <col min="6912" max="6912" width="21" customWidth="1"/>
    <col min="6913" max="6913" width="0" hidden="1" customWidth="1"/>
    <col min="6914" max="6914" width="5.875" customWidth="1"/>
    <col min="6915" max="6915" width="7.25" customWidth="1"/>
    <col min="6916" max="6916" width="6.125" customWidth="1"/>
    <col min="6917" max="6917" width="10.125" customWidth="1"/>
    <col min="6918" max="6921" width="6.375" customWidth="1"/>
    <col min="6922" max="6925" width="6.625" customWidth="1"/>
    <col min="6926" max="6926" width="8.75" customWidth="1"/>
    <col min="6927" max="6927" width="8.875" customWidth="1"/>
    <col min="6928" max="6928" width="9" customWidth="1"/>
    <col min="6929" max="6929" width="7.875" customWidth="1"/>
    <col min="6930" max="6930" width="0" hidden="1" customWidth="1"/>
    <col min="6931" max="6931" width="5.875" customWidth="1"/>
    <col min="6932" max="6932" width="6.5" customWidth="1"/>
    <col min="6933" max="6933" width="8.125" customWidth="1"/>
    <col min="6934" max="6934" width="8" customWidth="1"/>
    <col min="6935" max="6935" width="8.25" customWidth="1"/>
    <col min="6936" max="6936" width="8" customWidth="1"/>
    <col min="6937" max="6937" width="10.5" customWidth="1"/>
    <col min="6938" max="6938" width="19.125" customWidth="1"/>
    <col min="6939" max="6943" width="10" bestFit="1" customWidth="1"/>
    <col min="6944" max="7162" width="8.875" bestFit="1" customWidth="1"/>
    <col min="7167" max="7167" width="12.125" customWidth="1"/>
    <col min="7168" max="7168" width="21" customWidth="1"/>
    <col min="7169" max="7169" width="0" hidden="1" customWidth="1"/>
    <col min="7170" max="7170" width="5.875" customWidth="1"/>
    <col min="7171" max="7171" width="7.25" customWidth="1"/>
    <col min="7172" max="7172" width="6.125" customWidth="1"/>
    <col min="7173" max="7173" width="10.125" customWidth="1"/>
    <col min="7174" max="7177" width="6.375" customWidth="1"/>
    <col min="7178" max="7181" width="6.625" customWidth="1"/>
    <col min="7182" max="7182" width="8.75" customWidth="1"/>
    <col min="7183" max="7183" width="8.875" customWidth="1"/>
    <col min="7184" max="7184" width="9" customWidth="1"/>
    <col min="7185" max="7185" width="7.875" customWidth="1"/>
    <col min="7186" max="7186" width="0" hidden="1" customWidth="1"/>
    <col min="7187" max="7187" width="5.875" customWidth="1"/>
    <col min="7188" max="7188" width="6.5" customWidth="1"/>
    <col min="7189" max="7189" width="8.125" customWidth="1"/>
    <col min="7190" max="7190" width="8" customWidth="1"/>
    <col min="7191" max="7191" width="8.25" customWidth="1"/>
    <col min="7192" max="7192" width="8" customWidth="1"/>
    <col min="7193" max="7193" width="10.5" customWidth="1"/>
    <col min="7194" max="7194" width="19.125" customWidth="1"/>
    <col min="7195" max="7199" width="10" bestFit="1" customWidth="1"/>
    <col min="7200" max="7418" width="8.875" bestFit="1" customWidth="1"/>
    <col min="7423" max="7423" width="12.125" customWidth="1"/>
    <col min="7424" max="7424" width="21" customWidth="1"/>
    <col min="7425" max="7425" width="0" hidden="1" customWidth="1"/>
    <col min="7426" max="7426" width="5.875" customWidth="1"/>
    <col min="7427" max="7427" width="7.25" customWidth="1"/>
    <col min="7428" max="7428" width="6.125" customWidth="1"/>
    <col min="7429" max="7429" width="10.125" customWidth="1"/>
    <col min="7430" max="7433" width="6.375" customWidth="1"/>
    <col min="7434" max="7437" width="6.625" customWidth="1"/>
    <col min="7438" max="7438" width="8.75" customWidth="1"/>
    <col min="7439" max="7439" width="8.875" customWidth="1"/>
    <col min="7440" max="7440" width="9" customWidth="1"/>
    <col min="7441" max="7441" width="7.875" customWidth="1"/>
    <col min="7442" max="7442" width="0" hidden="1" customWidth="1"/>
    <col min="7443" max="7443" width="5.875" customWidth="1"/>
    <col min="7444" max="7444" width="6.5" customWidth="1"/>
    <col min="7445" max="7445" width="8.125" customWidth="1"/>
    <col min="7446" max="7446" width="8" customWidth="1"/>
    <col min="7447" max="7447" width="8.25" customWidth="1"/>
    <col min="7448" max="7448" width="8" customWidth="1"/>
    <col min="7449" max="7449" width="10.5" customWidth="1"/>
    <col min="7450" max="7450" width="19.125" customWidth="1"/>
    <col min="7451" max="7455" width="10" bestFit="1" customWidth="1"/>
    <col min="7456" max="7674" width="8.875" bestFit="1" customWidth="1"/>
    <col min="7679" max="7679" width="12.125" customWidth="1"/>
    <col min="7680" max="7680" width="21" customWidth="1"/>
    <col min="7681" max="7681" width="0" hidden="1" customWidth="1"/>
    <col min="7682" max="7682" width="5.875" customWidth="1"/>
    <col min="7683" max="7683" width="7.25" customWidth="1"/>
    <col min="7684" max="7684" width="6.125" customWidth="1"/>
    <col min="7685" max="7685" width="10.125" customWidth="1"/>
    <col min="7686" max="7689" width="6.375" customWidth="1"/>
    <col min="7690" max="7693" width="6.625" customWidth="1"/>
    <col min="7694" max="7694" width="8.75" customWidth="1"/>
    <col min="7695" max="7695" width="8.875" customWidth="1"/>
    <col min="7696" max="7696" width="9" customWidth="1"/>
    <col min="7697" max="7697" width="7.875" customWidth="1"/>
    <col min="7698" max="7698" width="0" hidden="1" customWidth="1"/>
    <col min="7699" max="7699" width="5.875" customWidth="1"/>
    <col min="7700" max="7700" width="6.5" customWidth="1"/>
    <col min="7701" max="7701" width="8.125" customWidth="1"/>
    <col min="7702" max="7702" width="8" customWidth="1"/>
    <col min="7703" max="7703" width="8.25" customWidth="1"/>
    <col min="7704" max="7704" width="8" customWidth="1"/>
    <col min="7705" max="7705" width="10.5" customWidth="1"/>
    <col min="7706" max="7706" width="19.125" customWidth="1"/>
    <col min="7707" max="7711" width="10" bestFit="1" customWidth="1"/>
    <col min="7712" max="7930" width="8.875" bestFit="1" customWidth="1"/>
    <col min="7935" max="7935" width="12.125" customWidth="1"/>
    <col min="7936" max="7936" width="21" customWidth="1"/>
    <col min="7937" max="7937" width="0" hidden="1" customWidth="1"/>
    <col min="7938" max="7938" width="5.875" customWidth="1"/>
    <col min="7939" max="7939" width="7.25" customWidth="1"/>
    <col min="7940" max="7940" width="6.125" customWidth="1"/>
    <col min="7941" max="7941" width="10.125" customWidth="1"/>
    <col min="7942" max="7945" width="6.375" customWidth="1"/>
    <col min="7946" max="7949" width="6.625" customWidth="1"/>
    <col min="7950" max="7950" width="8.75" customWidth="1"/>
    <col min="7951" max="7951" width="8.875" customWidth="1"/>
    <col min="7952" max="7952" width="9" customWidth="1"/>
    <col min="7953" max="7953" width="7.875" customWidth="1"/>
    <col min="7954" max="7954" width="0" hidden="1" customWidth="1"/>
    <col min="7955" max="7955" width="5.875" customWidth="1"/>
    <col min="7956" max="7956" width="6.5" customWidth="1"/>
    <col min="7957" max="7957" width="8.125" customWidth="1"/>
    <col min="7958" max="7958" width="8" customWidth="1"/>
    <col min="7959" max="7959" width="8.25" customWidth="1"/>
    <col min="7960" max="7960" width="8" customWidth="1"/>
    <col min="7961" max="7961" width="10.5" customWidth="1"/>
    <col min="7962" max="7962" width="19.125" customWidth="1"/>
    <col min="7963" max="7967" width="10" bestFit="1" customWidth="1"/>
    <col min="7968" max="8186" width="8.875" bestFit="1" customWidth="1"/>
    <col min="8191" max="8191" width="12.125" customWidth="1"/>
    <col min="8192" max="8192" width="21" customWidth="1"/>
    <col min="8193" max="8193" width="0" hidden="1" customWidth="1"/>
    <col min="8194" max="8194" width="5.875" customWidth="1"/>
    <col min="8195" max="8195" width="7.25" customWidth="1"/>
    <col min="8196" max="8196" width="6.125" customWidth="1"/>
    <col min="8197" max="8197" width="10.125" customWidth="1"/>
    <col min="8198" max="8201" width="6.375" customWidth="1"/>
    <col min="8202" max="8205" width="6.625" customWidth="1"/>
    <col min="8206" max="8206" width="8.75" customWidth="1"/>
    <col min="8207" max="8207" width="8.875" customWidth="1"/>
    <col min="8208" max="8208" width="9" customWidth="1"/>
    <col min="8209" max="8209" width="7.875" customWidth="1"/>
    <col min="8210" max="8210" width="0" hidden="1" customWidth="1"/>
    <col min="8211" max="8211" width="5.875" customWidth="1"/>
    <col min="8212" max="8212" width="6.5" customWidth="1"/>
    <col min="8213" max="8213" width="8.125" customWidth="1"/>
    <col min="8214" max="8214" width="8" customWidth="1"/>
    <col min="8215" max="8215" width="8.25" customWidth="1"/>
    <col min="8216" max="8216" width="8" customWidth="1"/>
    <col min="8217" max="8217" width="10.5" customWidth="1"/>
    <col min="8218" max="8218" width="19.125" customWidth="1"/>
    <col min="8219" max="8223" width="10" bestFit="1" customWidth="1"/>
    <col min="8224" max="8442" width="8.875" bestFit="1" customWidth="1"/>
    <col min="8447" max="8447" width="12.125" customWidth="1"/>
    <col min="8448" max="8448" width="21" customWidth="1"/>
    <col min="8449" max="8449" width="0" hidden="1" customWidth="1"/>
    <col min="8450" max="8450" width="5.875" customWidth="1"/>
    <col min="8451" max="8451" width="7.25" customWidth="1"/>
    <col min="8452" max="8452" width="6.125" customWidth="1"/>
    <col min="8453" max="8453" width="10.125" customWidth="1"/>
    <col min="8454" max="8457" width="6.375" customWidth="1"/>
    <col min="8458" max="8461" width="6.625" customWidth="1"/>
    <col min="8462" max="8462" width="8.75" customWidth="1"/>
    <col min="8463" max="8463" width="8.875" customWidth="1"/>
    <col min="8464" max="8464" width="9" customWidth="1"/>
    <col min="8465" max="8465" width="7.875" customWidth="1"/>
    <col min="8466" max="8466" width="0" hidden="1" customWidth="1"/>
    <col min="8467" max="8467" width="5.875" customWidth="1"/>
    <col min="8468" max="8468" width="6.5" customWidth="1"/>
    <col min="8469" max="8469" width="8.125" customWidth="1"/>
    <col min="8470" max="8470" width="8" customWidth="1"/>
    <col min="8471" max="8471" width="8.25" customWidth="1"/>
    <col min="8472" max="8472" width="8" customWidth="1"/>
    <col min="8473" max="8473" width="10.5" customWidth="1"/>
    <col min="8474" max="8474" width="19.125" customWidth="1"/>
    <col min="8475" max="8479" width="10" bestFit="1" customWidth="1"/>
    <col min="8480" max="8698" width="8.875" bestFit="1" customWidth="1"/>
    <col min="8703" max="8703" width="12.125" customWidth="1"/>
    <col min="8704" max="8704" width="21" customWidth="1"/>
    <col min="8705" max="8705" width="0" hidden="1" customWidth="1"/>
    <col min="8706" max="8706" width="5.875" customWidth="1"/>
    <col min="8707" max="8707" width="7.25" customWidth="1"/>
    <col min="8708" max="8708" width="6.125" customWidth="1"/>
    <col min="8709" max="8709" width="10.125" customWidth="1"/>
    <col min="8710" max="8713" width="6.375" customWidth="1"/>
    <col min="8714" max="8717" width="6.625" customWidth="1"/>
    <col min="8718" max="8718" width="8.75" customWidth="1"/>
    <col min="8719" max="8719" width="8.875" customWidth="1"/>
    <col min="8720" max="8720" width="9" customWidth="1"/>
    <col min="8721" max="8721" width="7.875" customWidth="1"/>
    <col min="8722" max="8722" width="0" hidden="1" customWidth="1"/>
    <col min="8723" max="8723" width="5.875" customWidth="1"/>
    <col min="8724" max="8724" width="6.5" customWidth="1"/>
    <col min="8725" max="8725" width="8.125" customWidth="1"/>
    <col min="8726" max="8726" width="8" customWidth="1"/>
    <col min="8727" max="8727" width="8.25" customWidth="1"/>
    <col min="8728" max="8728" width="8" customWidth="1"/>
    <col min="8729" max="8729" width="10.5" customWidth="1"/>
    <col min="8730" max="8730" width="19.125" customWidth="1"/>
    <col min="8731" max="8735" width="10" bestFit="1" customWidth="1"/>
    <col min="8736" max="8954" width="8.875" bestFit="1" customWidth="1"/>
    <col min="8959" max="8959" width="12.125" customWidth="1"/>
    <col min="8960" max="8960" width="21" customWidth="1"/>
    <col min="8961" max="8961" width="0" hidden="1" customWidth="1"/>
    <col min="8962" max="8962" width="5.875" customWidth="1"/>
    <col min="8963" max="8963" width="7.25" customWidth="1"/>
    <col min="8964" max="8964" width="6.125" customWidth="1"/>
    <col min="8965" max="8965" width="10.125" customWidth="1"/>
    <col min="8966" max="8969" width="6.375" customWidth="1"/>
    <col min="8970" max="8973" width="6.625" customWidth="1"/>
    <col min="8974" max="8974" width="8.75" customWidth="1"/>
    <col min="8975" max="8975" width="8.875" customWidth="1"/>
    <col min="8976" max="8976" width="9" customWidth="1"/>
    <col min="8977" max="8977" width="7.875" customWidth="1"/>
    <col min="8978" max="8978" width="0" hidden="1" customWidth="1"/>
    <col min="8979" max="8979" width="5.875" customWidth="1"/>
    <col min="8980" max="8980" width="6.5" customWidth="1"/>
    <col min="8981" max="8981" width="8.125" customWidth="1"/>
    <col min="8982" max="8982" width="8" customWidth="1"/>
    <col min="8983" max="8983" width="8.25" customWidth="1"/>
    <col min="8984" max="8984" width="8" customWidth="1"/>
    <col min="8985" max="8985" width="10.5" customWidth="1"/>
    <col min="8986" max="8986" width="19.125" customWidth="1"/>
    <col min="8987" max="8991" width="10" bestFit="1" customWidth="1"/>
    <col min="8992" max="9210" width="8.875" bestFit="1" customWidth="1"/>
    <col min="9215" max="9215" width="12.125" customWidth="1"/>
    <col min="9216" max="9216" width="21" customWidth="1"/>
    <col min="9217" max="9217" width="0" hidden="1" customWidth="1"/>
    <col min="9218" max="9218" width="5.875" customWidth="1"/>
    <col min="9219" max="9219" width="7.25" customWidth="1"/>
    <col min="9220" max="9220" width="6.125" customWidth="1"/>
    <col min="9221" max="9221" width="10.125" customWidth="1"/>
    <col min="9222" max="9225" width="6.375" customWidth="1"/>
    <col min="9226" max="9229" width="6.625" customWidth="1"/>
    <col min="9230" max="9230" width="8.75" customWidth="1"/>
    <col min="9231" max="9231" width="8.875" customWidth="1"/>
    <col min="9232" max="9232" width="9" customWidth="1"/>
    <col min="9233" max="9233" width="7.875" customWidth="1"/>
    <col min="9234" max="9234" width="0" hidden="1" customWidth="1"/>
    <col min="9235" max="9235" width="5.875" customWidth="1"/>
    <col min="9236" max="9236" width="6.5" customWidth="1"/>
    <col min="9237" max="9237" width="8.125" customWidth="1"/>
    <col min="9238" max="9238" width="8" customWidth="1"/>
    <col min="9239" max="9239" width="8.25" customWidth="1"/>
    <col min="9240" max="9240" width="8" customWidth="1"/>
    <col min="9241" max="9241" width="10.5" customWidth="1"/>
    <col min="9242" max="9242" width="19.125" customWidth="1"/>
    <col min="9243" max="9247" width="10" bestFit="1" customWidth="1"/>
    <col min="9248" max="9466" width="8.875" bestFit="1" customWidth="1"/>
    <col min="9471" max="9471" width="12.125" customWidth="1"/>
    <col min="9472" max="9472" width="21" customWidth="1"/>
    <col min="9473" max="9473" width="0" hidden="1" customWidth="1"/>
    <col min="9474" max="9474" width="5.875" customWidth="1"/>
    <col min="9475" max="9475" width="7.25" customWidth="1"/>
    <col min="9476" max="9476" width="6.125" customWidth="1"/>
    <col min="9477" max="9477" width="10.125" customWidth="1"/>
    <col min="9478" max="9481" width="6.375" customWidth="1"/>
    <col min="9482" max="9485" width="6.625" customWidth="1"/>
    <col min="9486" max="9486" width="8.75" customWidth="1"/>
    <col min="9487" max="9487" width="8.875" customWidth="1"/>
    <col min="9488" max="9488" width="9" customWidth="1"/>
    <col min="9489" max="9489" width="7.875" customWidth="1"/>
    <col min="9490" max="9490" width="0" hidden="1" customWidth="1"/>
    <col min="9491" max="9491" width="5.875" customWidth="1"/>
    <col min="9492" max="9492" width="6.5" customWidth="1"/>
    <col min="9493" max="9493" width="8.125" customWidth="1"/>
    <col min="9494" max="9494" width="8" customWidth="1"/>
    <col min="9495" max="9495" width="8.25" customWidth="1"/>
    <col min="9496" max="9496" width="8" customWidth="1"/>
    <col min="9497" max="9497" width="10.5" customWidth="1"/>
    <col min="9498" max="9498" width="19.125" customWidth="1"/>
    <col min="9499" max="9503" width="10" bestFit="1" customWidth="1"/>
    <col min="9504" max="9722" width="8.875" bestFit="1" customWidth="1"/>
    <col min="9727" max="9727" width="12.125" customWidth="1"/>
    <col min="9728" max="9728" width="21" customWidth="1"/>
    <col min="9729" max="9729" width="0" hidden="1" customWidth="1"/>
    <col min="9730" max="9730" width="5.875" customWidth="1"/>
    <col min="9731" max="9731" width="7.25" customWidth="1"/>
    <col min="9732" max="9732" width="6.125" customWidth="1"/>
    <col min="9733" max="9733" width="10.125" customWidth="1"/>
    <col min="9734" max="9737" width="6.375" customWidth="1"/>
    <col min="9738" max="9741" width="6.625" customWidth="1"/>
    <col min="9742" max="9742" width="8.75" customWidth="1"/>
    <col min="9743" max="9743" width="8.875" customWidth="1"/>
    <col min="9744" max="9744" width="9" customWidth="1"/>
    <col min="9745" max="9745" width="7.875" customWidth="1"/>
    <col min="9746" max="9746" width="0" hidden="1" customWidth="1"/>
    <col min="9747" max="9747" width="5.875" customWidth="1"/>
    <col min="9748" max="9748" width="6.5" customWidth="1"/>
    <col min="9749" max="9749" width="8.125" customWidth="1"/>
    <col min="9750" max="9750" width="8" customWidth="1"/>
    <col min="9751" max="9751" width="8.25" customWidth="1"/>
    <col min="9752" max="9752" width="8" customWidth="1"/>
    <col min="9753" max="9753" width="10.5" customWidth="1"/>
    <col min="9754" max="9754" width="19.125" customWidth="1"/>
    <col min="9755" max="9759" width="10" bestFit="1" customWidth="1"/>
    <col min="9760" max="9978" width="8.875" bestFit="1" customWidth="1"/>
    <col min="9983" max="9983" width="12.125" customWidth="1"/>
    <col min="9984" max="9984" width="21" customWidth="1"/>
    <col min="9985" max="9985" width="0" hidden="1" customWidth="1"/>
    <col min="9986" max="9986" width="5.875" customWidth="1"/>
    <col min="9987" max="9987" width="7.25" customWidth="1"/>
    <col min="9988" max="9988" width="6.125" customWidth="1"/>
    <col min="9989" max="9989" width="10.125" customWidth="1"/>
    <col min="9990" max="9993" width="6.375" customWidth="1"/>
    <col min="9994" max="9997" width="6.625" customWidth="1"/>
    <col min="9998" max="9998" width="8.75" customWidth="1"/>
    <col min="9999" max="9999" width="8.875" customWidth="1"/>
    <col min="10000" max="10000" width="9" customWidth="1"/>
    <col min="10001" max="10001" width="7.875" customWidth="1"/>
    <col min="10002" max="10002" width="0" hidden="1" customWidth="1"/>
    <col min="10003" max="10003" width="5.875" customWidth="1"/>
    <col min="10004" max="10004" width="6.5" customWidth="1"/>
    <col min="10005" max="10005" width="8.125" customWidth="1"/>
    <col min="10006" max="10006" width="8" customWidth="1"/>
    <col min="10007" max="10007" width="8.25" customWidth="1"/>
    <col min="10008" max="10008" width="8" customWidth="1"/>
    <col min="10009" max="10009" width="10.5" customWidth="1"/>
    <col min="10010" max="10010" width="19.125" customWidth="1"/>
    <col min="10011" max="10015" width="10" bestFit="1" customWidth="1"/>
    <col min="10016" max="10234" width="8.875" bestFit="1" customWidth="1"/>
    <col min="10239" max="10239" width="12.125" customWidth="1"/>
    <col min="10240" max="10240" width="21" customWidth="1"/>
    <col min="10241" max="10241" width="0" hidden="1" customWidth="1"/>
    <col min="10242" max="10242" width="5.875" customWidth="1"/>
    <col min="10243" max="10243" width="7.25" customWidth="1"/>
    <col min="10244" max="10244" width="6.125" customWidth="1"/>
    <col min="10245" max="10245" width="10.125" customWidth="1"/>
    <col min="10246" max="10249" width="6.375" customWidth="1"/>
    <col min="10250" max="10253" width="6.625" customWidth="1"/>
    <col min="10254" max="10254" width="8.75" customWidth="1"/>
    <col min="10255" max="10255" width="8.875" customWidth="1"/>
    <col min="10256" max="10256" width="9" customWidth="1"/>
    <col min="10257" max="10257" width="7.875" customWidth="1"/>
    <col min="10258" max="10258" width="0" hidden="1" customWidth="1"/>
    <col min="10259" max="10259" width="5.875" customWidth="1"/>
    <col min="10260" max="10260" width="6.5" customWidth="1"/>
    <col min="10261" max="10261" width="8.125" customWidth="1"/>
    <col min="10262" max="10262" width="8" customWidth="1"/>
    <col min="10263" max="10263" width="8.25" customWidth="1"/>
    <col min="10264" max="10264" width="8" customWidth="1"/>
    <col min="10265" max="10265" width="10.5" customWidth="1"/>
    <col min="10266" max="10266" width="19.125" customWidth="1"/>
    <col min="10267" max="10271" width="10" bestFit="1" customWidth="1"/>
    <col min="10272" max="10490" width="8.875" bestFit="1" customWidth="1"/>
    <col min="10495" max="10495" width="12.125" customWidth="1"/>
    <col min="10496" max="10496" width="21" customWidth="1"/>
    <col min="10497" max="10497" width="0" hidden="1" customWidth="1"/>
    <col min="10498" max="10498" width="5.875" customWidth="1"/>
    <col min="10499" max="10499" width="7.25" customWidth="1"/>
    <col min="10500" max="10500" width="6.125" customWidth="1"/>
    <col min="10501" max="10501" width="10.125" customWidth="1"/>
    <col min="10502" max="10505" width="6.375" customWidth="1"/>
    <col min="10506" max="10509" width="6.625" customWidth="1"/>
    <col min="10510" max="10510" width="8.75" customWidth="1"/>
    <col min="10511" max="10511" width="8.875" customWidth="1"/>
    <col min="10512" max="10512" width="9" customWidth="1"/>
    <col min="10513" max="10513" width="7.875" customWidth="1"/>
    <col min="10514" max="10514" width="0" hidden="1" customWidth="1"/>
    <col min="10515" max="10515" width="5.875" customWidth="1"/>
    <col min="10516" max="10516" width="6.5" customWidth="1"/>
    <col min="10517" max="10517" width="8.125" customWidth="1"/>
    <col min="10518" max="10518" width="8" customWidth="1"/>
    <col min="10519" max="10519" width="8.25" customWidth="1"/>
    <col min="10520" max="10520" width="8" customWidth="1"/>
    <col min="10521" max="10521" width="10.5" customWidth="1"/>
    <col min="10522" max="10522" width="19.125" customWidth="1"/>
    <col min="10523" max="10527" width="10" bestFit="1" customWidth="1"/>
    <col min="10528" max="10746" width="8.875" bestFit="1" customWidth="1"/>
    <col min="10751" max="10751" width="12.125" customWidth="1"/>
    <col min="10752" max="10752" width="21" customWidth="1"/>
    <col min="10753" max="10753" width="0" hidden="1" customWidth="1"/>
    <col min="10754" max="10754" width="5.875" customWidth="1"/>
    <col min="10755" max="10755" width="7.25" customWidth="1"/>
    <col min="10756" max="10756" width="6.125" customWidth="1"/>
    <col min="10757" max="10757" width="10.125" customWidth="1"/>
    <col min="10758" max="10761" width="6.375" customWidth="1"/>
    <col min="10762" max="10765" width="6.625" customWidth="1"/>
    <col min="10766" max="10766" width="8.75" customWidth="1"/>
    <col min="10767" max="10767" width="8.875" customWidth="1"/>
    <col min="10768" max="10768" width="9" customWidth="1"/>
    <col min="10769" max="10769" width="7.875" customWidth="1"/>
    <col min="10770" max="10770" width="0" hidden="1" customWidth="1"/>
    <col min="10771" max="10771" width="5.875" customWidth="1"/>
    <col min="10772" max="10772" width="6.5" customWidth="1"/>
    <col min="10773" max="10773" width="8.125" customWidth="1"/>
    <col min="10774" max="10774" width="8" customWidth="1"/>
    <col min="10775" max="10775" width="8.25" customWidth="1"/>
    <col min="10776" max="10776" width="8" customWidth="1"/>
    <col min="10777" max="10777" width="10.5" customWidth="1"/>
    <col min="10778" max="10778" width="19.125" customWidth="1"/>
    <col min="10779" max="10783" width="10" bestFit="1" customWidth="1"/>
    <col min="10784" max="11002" width="8.875" bestFit="1" customWidth="1"/>
    <col min="11007" max="11007" width="12.125" customWidth="1"/>
    <col min="11008" max="11008" width="21" customWidth="1"/>
    <col min="11009" max="11009" width="0" hidden="1" customWidth="1"/>
    <col min="11010" max="11010" width="5.875" customWidth="1"/>
    <col min="11011" max="11011" width="7.25" customWidth="1"/>
    <col min="11012" max="11012" width="6.125" customWidth="1"/>
    <col min="11013" max="11013" width="10.125" customWidth="1"/>
    <col min="11014" max="11017" width="6.375" customWidth="1"/>
    <col min="11018" max="11021" width="6.625" customWidth="1"/>
    <col min="11022" max="11022" width="8.75" customWidth="1"/>
    <col min="11023" max="11023" width="8.875" customWidth="1"/>
    <col min="11024" max="11024" width="9" customWidth="1"/>
    <col min="11025" max="11025" width="7.875" customWidth="1"/>
    <col min="11026" max="11026" width="0" hidden="1" customWidth="1"/>
    <col min="11027" max="11027" width="5.875" customWidth="1"/>
    <col min="11028" max="11028" width="6.5" customWidth="1"/>
    <col min="11029" max="11029" width="8.125" customWidth="1"/>
    <col min="11030" max="11030" width="8" customWidth="1"/>
    <col min="11031" max="11031" width="8.25" customWidth="1"/>
    <col min="11032" max="11032" width="8" customWidth="1"/>
    <col min="11033" max="11033" width="10.5" customWidth="1"/>
    <col min="11034" max="11034" width="19.125" customWidth="1"/>
    <col min="11035" max="11039" width="10" bestFit="1" customWidth="1"/>
    <col min="11040" max="11258" width="8.875" bestFit="1" customWidth="1"/>
    <col min="11263" max="11263" width="12.125" customWidth="1"/>
    <col min="11264" max="11264" width="21" customWidth="1"/>
    <col min="11265" max="11265" width="0" hidden="1" customWidth="1"/>
    <col min="11266" max="11266" width="5.875" customWidth="1"/>
    <col min="11267" max="11267" width="7.25" customWidth="1"/>
    <col min="11268" max="11268" width="6.125" customWidth="1"/>
    <col min="11269" max="11269" width="10.125" customWidth="1"/>
    <col min="11270" max="11273" width="6.375" customWidth="1"/>
    <col min="11274" max="11277" width="6.625" customWidth="1"/>
    <col min="11278" max="11278" width="8.75" customWidth="1"/>
    <col min="11279" max="11279" width="8.875" customWidth="1"/>
    <col min="11280" max="11280" width="9" customWidth="1"/>
    <col min="11281" max="11281" width="7.875" customWidth="1"/>
    <col min="11282" max="11282" width="0" hidden="1" customWidth="1"/>
    <col min="11283" max="11283" width="5.875" customWidth="1"/>
    <col min="11284" max="11284" width="6.5" customWidth="1"/>
    <col min="11285" max="11285" width="8.125" customWidth="1"/>
    <col min="11286" max="11286" width="8" customWidth="1"/>
    <col min="11287" max="11287" width="8.25" customWidth="1"/>
    <col min="11288" max="11288" width="8" customWidth="1"/>
    <col min="11289" max="11289" width="10.5" customWidth="1"/>
    <col min="11290" max="11290" width="19.125" customWidth="1"/>
    <col min="11291" max="11295" width="10" bestFit="1" customWidth="1"/>
    <col min="11296" max="11514" width="8.875" bestFit="1" customWidth="1"/>
    <col min="11519" max="11519" width="12.125" customWidth="1"/>
    <col min="11520" max="11520" width="21" customWidth="1"/>
    <col min="11521" max="11521" width="0" hidden="1" customWidth="1"/>
    <col min="11522" max="11522" width="5.875" customWidth="1"/>
    <col min="11523" max="11523" width="7.25" customWidth="1"/>
    <col min="11524" max="11524" width="6.125" customWidth="1"/>
    <col min="11525" max="11525" width="10.125" customWidth="1"/>
    <col min="11526" max="11529" width="6.375" customWidth="1"/>
    <col min="11530" max="11533" width="6.625" customWidth="1"/>
    <col min="11534" max="11534" width="8.75" customWidth="1"/>
    <col min="11535" max="11535" width="8.875" customWidth="1"/>
    <col min="11536" max="11536" width="9" customWidth="1"/>
    <col min="11537" max="11537" width="7.875" customWidth="1"/>
    <col min="11538" max="11538" width="0" hidden="1" customWidth="1"/>
    <col min="11539" max="11539" width="5.875" customWidth="1"/>
    <col min="11540" max="11540" width="6.5" customWidth="1"/>
    <col min="11541" max="11541" width="8.125" customWidth="1"/>
    <col min="11542" max="11542" width="8" customWidth="1"/>
    <col min="11543" max="11543" width="8.25" customWidth="1"/>
    <col min="11544" max="11544" width="8" customWidth="1"/>
    <col min="11545" max="11545" width="10.5" customWidth="1"/>
    <col min="11546" max="11546" width="19.125" customWidth="1"/>
    <col min="11547" max="11551" width="10" bestFit="1" customWidth="1"/>
    <col min="11552" max="11770" width="8.875" bestFit="1" customWidth="1"/>
    <col min="11775" max="11775" width="12.125" customWidth="1"/>
    <col min="11776" max="11776" width="21" customWidth="1"/>
    <col min="11777" max="11777" width="0" hidden="1" customWidth="1"/>
    <col min="11778" max="11778" width="5.875" customWidth="1"/>
    <col min="11779" max="11779" width="7.25" customWidth="1"/>
    <col min="11780" max="11780" width="6.125" customWidth="1"/>
    <col min="11781" max="11781" width="10.125" customWidth="1"/>
    <col min="11782" max="11785" width="6.375" customWidth="1"/>
    <col min="11786" max="11789" width="6.625" customWidth="1"/>
    <col min="11790" max="11790" width="8.75" customWidth="1"/>
    <col min="11791" max="11791" width="8.875" customWidth="1"/>
    <col min="11792" max="11792" width="9" customWidth="1"/>
    <col min="11793" max="11793" width="7.875" customWidth="1"/>
    <col min="11794" max="11794" width="0" hidden="1" customWidth="1"/>
    <col min="11795" max="11795" width="5.875" customWidth="1"/>
    <col min="11796" max="11796" width="6.5" customWidth="1"/>
    <col min="11797" max="11797" width="8.125" customWidth="1"/>
    <col min="11798" max="11798" width="8" customWidth="1"/>
    <col min="11799" max="11799" width="8.25" customWidth="1"/>
    <col min="11800" max="11800" width="8" customWidth="1"/>
    <col min="11801" max="11801" width="10.5" customWidth="1"/>
    <col min="11802" max="11802" width="19.125" customWidth="1"/>
    <col min="11803" max="11807" width="10" bestFit="1" customWidth="1"/>
    <col min="11808" max="12026" width="8.875" bestFit="1" customWidth="1"/>
    <col min="12031" max="12031" width="12.125" customWidth="1"/>
    <col min="12032" max="12032" width="21" customWidth="1"/>
    <col min="12033" max="12033" width="0" hidden="1" customWidth="1"/>
    <col min="12034" max="12034" width="5.875" customWidth="1"/>
    <col min="12035" max="12035" width="7.25" customWidth="1"/>
    <col min="12036" max="12036" width="6.125" customWidth="1"/>
    <col min="12037" max="12037" width="10.125" customWidth="1"/>
    <col min="12038" max="12041" width="6.375" customWidth="1"/>
    <col min="12042" max="12045" width="6.625" customWidth="1"/>
    <col min="12046" max="12046" width="8.75" customWidth="1"/>
    <col min="12047" max="12047" width="8.875" customWidth="1"/>
    <col min="12048" max="12048" width="9" customWidth="1"/>
    <col min="12049" max="12049" width="7.875" customWidth="1"/>
    <col min="12050" max="12050" width="0" hidden="1" customWidth="1"/>
    <col min="12051" max="12051" width="5.875" customWidth="1"/>
    <col min="12052" max="12052" width="6.5" customWidth="1"/>
    <col min="12053" max="12053" width="8.125" customWidth="1"/>
    <col min="12054" max="12054" width="8" customWidth="1"/>
    <col min="12055" max="12055" width="8.25" customWidth="1"/>
    <col min="12056" max="12056" width="8" customWidth="1"/>
    <col min="12057" max="12057" width="10.5" customWidth="1"/>
    <col min="12058" max="12058" width="19.125" customWidth="1"/>
    <col min="12059" max="12063" width="10" bestFit="1" customWidth="1"/>
    <col min="12064" max="12282" width="8.875" bestFit="1" customWidth="1"/>
    <col min="12287" max="12287" width="12.125" customWidth="1"/>
    <col min="12288" max="12288" width="21" customWidth="1"/>
    <col min="12289" max="12289" width="0" hidden="1" customWidth="1"/>
    <col min="12290" max="12290" width="5.875" customWidth="1"/>
    <col min="12291" max="12291" width="7.25" customWidth="1"/>
    <col min="12292" max="12292" width="6.125" customWidth="1"/>
    <col min="12293" max="12293" width="10.125" customWidth="1"/>
    <col min="12294" max="12297" width="6.375" customWidth="1"/>
    <col min="12298" max="12301" width="6.625" customWidth="1"/>
    <col min="12302" max="12302" width="8.75" customWidth="1"/>
    <col min="12303" max="12303" width="8.875" customWidth="1"/>
    <col min="12304" max="12304" width="9" customWidth="1"/>
    <col min="12305" max="12305" width="7.875" customWidth="1"/>
    <col min="12306" max="12306" width="0" hidden="1" customWidth="1"/>
    <col min="12307" max="12307" width="5.875" customWidth="1"/>
    <col min="12308" max="12308" width="6.5" customWidth="1"/>
    <col min="12309" max="12309" width="8.125" customWidth="1"/>
    <col min="12310" max="12310" width="8" customWidth="1"/>
    <col min="12311" max="12311" width="8.25" customWidth="1"/>
    <col min="12312" max="12312" width="8" customWidth="1"/>
    <col min="12313" max="12313" width="10.5" customWidth="1"/>
    <col min="12314" max="12314" width="19.125" customWidth="1"/>
    <col min="12315" max="12319" width="10" bestFit="1" customWidth="1"/>
    <col min="12320" max="12538" width="8.875" bestFit="1" customWidth="1"/>
    <col min="12543" max="12543" width="12.125" customWidth="1"/>
    <col min="12544" max="12544" width="21" customWidth="1"/>
    <col min="12545" max="12545" width="0" hidden="1" customWidth="1"/>
    <col min="12546" max="12546" width="5.875" customWidth="1"/>
    <col min="12547" max="12547" width="7.25" customWidth="1"/>
    <col min="12548" max="12548" width="6.125" customWidth="1"/>
    <col min="12549" max="12549" width="10.125" customWidth="1"/>
    <col min="12550" max="12553" width="6.375" customWidth="1"/>
    <col min="12554" max="12557" width="6.625" customWidth="1"/>
    <col min="12558" max="12558" width="8.75" customWidth="1"/>
    <col min="12559" max="12559" width="8.875" customWidth="1"/>
    <col min="12560" max="12560" width="9" customWidth="1"/>
    <col min="12561" max="12561" width="7.875" customWidth="1"/>
    <col min="12562" max="12562" width="0" hidden="1" customWidth="1"/>
    <col min="12563" max="12563" width="5.875" customWidth="1"/>
    <col min="12564" max="12564" width="6.5" customWidth="1"/>
    <col min="12565" max="12565" width="8.125" customWidth="1"/>
    <col min="12566" max="12566" width="8" customWidth="1"/>
    <col min="12567" max="12567" width="8.25" customWidth="1"/>
    <col min="12568" max="12568" width="8" customWidth="1"/>
    <col min="12569" max="12569" width="10.5" customWidth="1"/>
    <col min="12570" max="12570" width="19.125" customWidth="1"/>
    <col min="12571" max="12575" width="10" bestFit="1" customWidth="1"/>
    <col min="12576" max="12794" width="8.875" bestFit="1" customWidth="1"/>
    <col min="12799" max="12799" width="12.125" customWidth="1"/>
    <col min="12800" max="12800" width="21" customWidth="1"/>
    <col min="12801" max="12801" width="0" hidden="1" customWidth="1"/>
    <col min="12802" max="12802" width="5.875" customWidth="1"/>
    <col min="12803" max="12803" width="7.25" customWidth="1"/>
    <col min="12804" max="12804" width="6.125" customWidth="1"/>
    <col min="12805" max="12805" width="10.125" customWidth="1"/>
    <col min="12806" max="12809" width="6.375" customWidth="1"/>
    <col min="12810" max="12813" width="6.625" customWidth="1"/>
    <col min="12814" max="12814" width="8.75" customWidth="1"/>
    <col min="12815" max="12815" width="8.875" customWidth="1"/>
    <col min="12816" max="12816" width="9" customWidth="1"/>
    <col min="12817" max="12817" width="7.875" customWidth="1"/>
    <col min="12818" max="12818" width="0" hidden="1" customWidth="1"/>
    <col min="12819" max="12819" width="5.875" customWidth="1"/>
    <col min="12820" max="12820" width="6.5" customWidth="1"/>
    <col min="12821" max="12821" width="8.125" customWidth="1"/>
    <col min="12822" max="12822" width="8" customWidth="1"/>
    <col min="12823" max="12823" width="8.25" customWidth="1"/>
    <col min="12824" max="12824" width="8" customWidth="1"/>
    <col min="12825" max="12825" width="10.5" customWidth="1"/>
    <col min="12826" max="12826" width="19.125" customWidth="1"/>
    <col min="12827" max="12831" width="10" bestFit="1" customWidth="1"/>
    <col min="12832" max="13050" width="8.875" bestFit="1" customWidth="1"/>
    <col min="13055" max="13055" width="12.125" customWidth="1"/>
    <col min="13056" max="13056" width="21" customWidth="1"/>
    <col min="13057" max="13057" width="0" hidden="1" customWidth="1"/>
    <col min="13058" max="13058" width="5.875" customWidth="1"/>
    <col min="13059" max="13059" width="7.25" customWidth="1"/>
    <col min="13060" max="13060" width="6.125" customWidth="1"/>
    <col min="13061" max="13061" width="10.125" customWidth="1"/>
    <col min="13062" max="13065" width="6.375" customWidth="1"/>
    <col min="13066" max="13069" width="6.625" customWidth="1"/>
    <col min="13070" max="13070" width="8.75" customWidth="1"/>
    <col min="13071" max="13071" width="8.875" customWidth="1"/>
    <col min="13072" max="13072" width="9" customWidth="1"/>
    <col min="13073" max="13073" width="7.875" customWidth="1"/>
    <col min="13074" max="13074" width="0" hidden="1" customWidth="1"/>
    <col min="13075" max="13075" width="5.875" customWidth="1"/>
    <col min="13076" max="13076" width="6.5" customWidth="1"/>
    <col min="13077" max="13077" width="8.125" customWidth="1"/>
    <col min="13078" max="13078" width="8" customWidth="1"/>
    <col min="13079" max="13079" width="8.25" customWidth="1"/>
    <col min="13080" max="13080" width="8" customWidth="1"/>
    <col min="13081" max="13081" width="10.5" customWidth="1"/>
    <col min="13082" max="13082" width="19.125" customWidth="1"/>
    <col min="13083" max="13087" width="10" bestFit="1" customWidth="1"/>
    <col min="13088" max="13306" width="8.875" bestFit="1" customWidth="1"/>
    <col min="13311" max="13311" width="12.125" customWidth="1"/>
    <col min="13312" max="13312" width="21" customWidth="1"/>
    <col min="13313" max="13313" width="0" hidden="1" customWidth="1"/>
    <col min="13314" max="13314" width="5.875" customWidth="1"/>
    <col min="13315" max="13315" width="7.25" customWidth="1"/>
    <col min="13316" max="13316" width="6.125" customWidth="1"/>
    <col min="13317" max="13317" width="10.125" customWidth="1"/>
    <col min="13318" max="13321" width="6.375" customWidth="1"/>
    <col min="13322" max="13325" width="6.625" customWidth="1"/>
    <col min="13326" max="13326" width="8.75" customWidth="1"/>
    <col min="13327" max="13327" width="8.875" customWidth="1"/>
    <col min="13328" max="13328" width="9" customWidth="1"/>
    <col min="13329" max="13329" width="7.875" customWidth="1"/>
    <col min="13330" max="13330" width="0" hidden="1" customWidth="1"/>
    <col min="13331" max="13331" width="5.875" customWidth="1"/>
    <col min="13332" max="13332" width="6.5" customWidth="1"/>
    <col min="13333" max="13333" width="8.125" customWidth="1"/>
    <col min="13334" max="13334" width="8" customWidth="1"/>
    <col min="13335" max="13335" width="8.25" customWidth="1"/>
    <col min="13336" max="13336" width="8" customWidth="1"/>
    <col min="13337" max="13337" width="10.5" customWidth="1"/>
    <col min="13338" max="13338" width="19.125" customWidth="1"/>
    <col min="13339" max="13343" width="10" bestFit="1" customWidth="1"/>
    <col min="13344" max="13562" width="8.875" bestFit="1" customWidth="1"/>
    <col min="13567" max="13567" width="12.125" customWidth="1"/>
    <col min="13568" max="13568" width="21" customWidth="1"/>
    <col min="13569" max="13569" width="0" hidden="1" customWidth="1"/>
    <col min="13570" max="13570" width="5.875" customWidth="1"/>
    <col min="13571" max="13571" width="7.25" customWidth="1"/>
    <col min="13572" max="13572" width="6.125" customWidth="1"/>
    <col min="13573" max="13573" width="10.125" customWidth="1"/>
    <col min="13574" max="13577" width="6.375" customWidth="1"/>
    <col min="13578" max="13581" width="6.625" customWidth="1"/>
    <col min="13582" max="13582" width="8.75" customWidth="1"/>
    <col min="13583" max="13583" width="8.875" customWidth="1"/>
    <col min="13584" max="13584" width="9" customWidth="1"/>
    <col min="13585" max="13585" width="7.875" customWidth="1"/>
    <col min="13586" max="13586" width="0" hidden="1" customWidth="1"/>
    <col min="13587" max="13587" width="5.875" customWidth="1"/>
    <col min="13588" max="13588" width="6.5" customWidth="1"/>
    <col min="13589" max="13589" width="8.125" customWidth="1"/>
    <col min="13590" max="13590" width="8" customWidth="1"/>
    <col min="13591" max="13591" width="8.25" customWidth="1"/>
    <col min="13592" max="13592" width="8" customWidth="1"/>
    <col min="13593" max="13593" width="10.5" customWidth="1"/>
    <col min="13594" max="13594" width="19.125" customWidth="1"/>
    <col min="13595" max="13599" width="10" bestFit="1" customWidth="1"/>
    <col min="13600" max="13818" width="8.875" bestFit="1" customWidth="1"/>
    <col min="13823" max="13823" width="12.125" customWidth="1"/>
    <col min="13824" max="13824" width="21" customWidth="1"/>
    <col min="13825" max="13825" width="0" hidden="1" customWidth="1"/>
    <col min="13826" max="13826" width="5.875" customWidth="1"/>
    <col min="13827" max="13827" width="7.25" customWidth="1"/>
    <col min="13828" max="13828" width="6.125" customWidth="1"/>
    <col min="13829" max="13829" width="10.125" customWidth="1"/>
    <col min="13830" max="13833" width="6.375" customWidth="1"/>
    <col min="13834" max="13837" width="6.625" customWidth="1"/>
    <col min="13838" max="13838" width="8.75" customWidth="1"/>
    <col min="13839" max="13839" width="8.875" customWidth="1"/>
    <col min="13840" max="13840" width="9" customWidth="1"/>
    <col min="13841" max="13841" width="7.875" customWidth="1"/>
    <col min="13842" max="13842" width="0" hidden="1" customWidth="1"/>
    <col min="13843" max="13843" width="5.875" customWidth="1"/>
    <col min="13844" max="13844" width="6.5" customWidth="1"/>
    <col min="13845" max="13845" width="8.125" customWidth="1"/>
    <col min="13846" max="13846" width="8" customWidth="1"/>
    <col min="13847" max="13847" width="8.25" customWidth="1"/>
    <col min="13848" max="13848" width="8" customWidth="1"/>
    <col min="13849" max="13849" width="10.5" customWidth="1"/>
    <col min="13850" max="13850" width="19.125" customWidth="1"/>
    <col min="13851" max="13855" width="10" bestFit="1" customWidth="1"/>
    <col min="13856" max="14074" width="8.875" bestFit="1" customWidth="1"/>
    <col min="14079" max="14079" width="12.125" customWidth="1"/>
    <col min="14080" max="14080" width="21" customWidth="1"/>
    <col min="14081" max="14081" width="0" hidden="1" customWidth="1"/>
    <col min="14082" max="14082" width="5.875" customWidth="1"/>
    <col min="14083" max="14083" width="7.25" customWidth="1"/>
    <col min="14084" max="14084" width="6.125" customWidth="1"/>
    <col min="14085" max="14085" width="10.125" customWidth="1"/>
    <col min="14086" max="14089" width="6.375" customWidth="1"/>
    <col min="14090" max="14093" width="6.625" customWidth="1"/>
    <col min="14094" max="14094" width="8.75" customWidth="1"/>
    <col min="14095" max="14095" width="8.875" customWidth="1"/>
    <col min="14096" max="14096" width="9" customWidth="1"/>
    <col min="14097" max="14097" width="7.875" customWidth="1"/>
    <col min="14098" max="14098" width="0" hidden="1" customWidth="1"/>
    <col min="14099" max="14099" width="5.875" customWidth="1"/>
    <col min="14100" max="14100" width="6.5" customWidth="1"/>
    <col min="14101" max="14101" width="8.125" customWidth="1"/>
    <col min="14102" max="14102" width="8" customWidth="1"/>
    <col min="14103" max="14103" width="8.25" customWidth="1"/>
    <col min="14104" max="14104" width="8" customWidth="1"/>
    <col min="14105" max="14105" width="10.5" customWidth="1"/>
    <col min="14106" max="14106" width="19.125" customWidth="1"/>
    <col min="14107" max="14111" width="10" bestFit="1" customWidth="1"/>
    <col min="14112" max="14330" width="8.875" bestFit="1" customWidth="1"/>
    <col min="14335" max="14335" width="12.125" customWidth="1"/>
    <col min="14336" max="14336" width="21" customWidth="1"/>
    <col min="14337" max="14337" width="0" hidden="1" customWidth="1"/>
    <col min="14338" max="14338" width="5.875" customWidth="1"/>
    <col min="14339" max="14339" width="7.25" customWidth="1"/>
    <col min="14340" max="14340" width="6.125" customWidth="1"/>
    <col min="14341" max="14341" width="10.125" customWidth="1"/>
    <col min="14342" max="14345" width="6.375" customWidth="1"/>
    <col min="14346" max="14349" width="6.625" customWidth="1"/>
    <col min="14350" max="14350" width="8.75" customWidth="1"/>
    <col min="14351" max="14351" width="8.875" customWidth="1"/>
    <col min="14352" max="14352" width="9" customWidth="1"/>
    <col min="14353" max="14353" width="7.875" customWidth="1"/>
    <col min="14354" max="14354" width="0" hidden="1" customWidth="1"/>
    <col min="14355" max="14355" width="5.875" customWidth="1"/>
    <col min="14356" max="14356" width="6.5" customWidth="1"/>
    <col min="14357" max="14357" width="8.125" customWidth="1"/>
    <col min="14358" max="14358" width="8" customWidth="1"/>
    <col min="14359" max="14359" width="8.25" customWidth="1"/>
    <col min="14360" max="14360" width="8" customWidth="1"/>
    <col min="14361" max="14361" width="10.5" customWidth="1"/>
    <col min="14362" max="14362" width="19.125" customWidth="1"/>
    <col min="14363" max="14367" width="10" bestFit="1" customWidth="1"/>
    <col min="14368" max="14586" width="8.875" bestFit="1" customWidth="1"/>
    <col min="14591" max="14591" width="12.125" customWidth="1"/>
    <col min="14592" max="14592" width="21" customWidth="1"/>
    <col min="14593" max="14593" width="0" hidden="1" customWidth="1"/>
    <col min="14594" max="14594" width="5.875" customWidth="1"/>
    <col min="14595" max="14595" width="7.25" customWidth="1"/>
    <col min="14596" max="14596" width="6.125" customWidth="1"/>
    <col min="14597" max="14597" width="10.125" customWidth="1"/>
    <col min="14598" max="14601" width="6.375" customWidth="1"/>
    <col min="14602" max="14605" width="6.625" customWidth="1"/>
    <col min="14606" max="14606" width="8.75" customWidth="1"/>
    <col min="14607" max="14607" width="8.875" customWidth="1"/>
    <col min="14608" max="14608" width="9" customWidth="1"/>
    <col min="14609" max="14609" width="7.875" customWidth="1"/>
    <col min="14610" max="14610" width="0" hidden="1" customWidth="1"/>
    <col min="14611" max="14611" width="5.875" customWidth="1"/>
    <col min="14612" max="14612" width="6.5" customWidth="1"/>
    <col min="14613" max="14613" width="8.125" customWidth="1"/>
    <col min="14614" max="14614" width="8" customWidth="1"/>
    <col min="14615" max="14615" width="8.25" customWidth="1"/>
    <col min="14616" max="14616" width="8" customWidth="1"/>
    <col min="14617" max="14617" width="10.5" customWidth="1"/>
    <col min="14618" max="14618" width="19.125" customWidth="1"/>
    <col min="14619" max="14623" width="10" bestFit="1" customWidth="1"/>
    <col min="14624" max="14842" width="8.875" bestFit="1" customWidth="1"/>
    <col min="14847" max="14847" width="12.125" customWidth="1"/>
    <col min="14848" max="14848" width="21" customWidth="1"/>
    <col min="14849" max="14849" width="0" hidden="1" customWidth="1"/>
    <col min="14850" max="14850" width="5.875" customWidth="1"/>
    <col min="14851" max="14851" width="7.25" customWidth="1"/>
    <col min="14852" max="14852" width="6.125" customWidth="1"/>
    <col min="14853" max="14853" width="10.125" customWidth="1"/>
    <col min="14854" max="14857" width="6.375" customWidth="1"/>
    <col min="14858" max="14861" width="6.625" customWidth="1"/>
    <col min="14862" max="14862" width="8.75" customWidth="1"/>
    <col min="14863" max="14863" width="8.875" customWidth="1"/>
    <col min="14864" max="14864" width="9" customWidth="1"/>
    <col min="14865" max="14865" width="7.875" customWidth="1"/>
    <col min="14866" max="14866" width="0" hidden="1" customWidth="1"/>
    <col min="14867" max="14867" width="5.875" customWidth="1"/>
    <col min="14868" max="14868" width="6.5" customWidth="1"/>
    <col min="14869" max="14869" width="8.125" customWidth="1"/>
    <col min="14870" max="14870" width="8" customWidth="1"/>
    <col min="14871" max="14871" width="8.25" customWidth="1"/>
    <col min="14872" max="14872" width="8" customWidth="1"/>
    <col min="14873" max="14873" width="10.5" customWidth="1"/>
    <col min="14874" max="14874" width="19.125" customWidth="1"/>
    <col min="14875" max="14879" width="10" bestFit="1" customWidth="1"/>
    <col min="14880" max="15098" width="8.875" bestFit="1" customWidth="1"/>
    <col min="15103" max="15103" width="12.125" customWidth="1"/>
    <col min="15104" max="15104" width="21" customWidth="1"/>
    <col min="15105" max="15105" width="0" hidden="1" customWidth="1"/>
    <col min="15106" max="15106" width="5.875" customWidth="1"/>
    <col min="15107" max="15107" width="7.25" customWidth="1"/>
    <col min="15108" max="15108" width="6.125" customWidth="1"/>
    <col min="15109" max="15109" width="10.125" customWidth="1"/>
    <col min="15110" max="15113" width="6.375" customWidth="1"/>
    <col min="15114" max="15117" width="6.625" customWidth="1"/>
    <col min="15118" max="15118" width="8.75" customWidth="1"/>
    <col min="15119" max="15119" width="8.875" customWidth="1"/>
    <col min="15120" max="15120" width="9" customWidth="1"/>
    <col min="15121" max="15121" width="7.875" customWidth="1"/>
    <col min="15122" max="15122" width="0" hidden="1" customWidth="1"/>
    <col min="15123" max="15123" width="5.875" customWidth="1"/>
    <col min="15124" max="15124" width="6.5" customWidth="1"/>
    <col min="15125" max="15125" width="8.125" customWidth="1"/>
    <col min="15126" max="15126" width="8" customWidth="1"/>
    <col min="15127" max="15127" width="8.25" customWidth="1"/>
    <col min="15128" max="15128" width="8" customWidth="1"/>
    <col min="15129" max="15129" width="10.5" customWidth="1"/>
    <col min="15130" max="15130" width="19.125" customWidth="1"/>
    <col min="15131" max="15135" width="10" bestFit="1" customWidth="1"/>
    <col min="15136" max="15354" width="8.875" bestFit="1" customWidth="1"/>
    <col min="15359" max="15359" width="12.125" customWidth="1"/>
    <col min="15360" max="15360" width="21" customWidth="1"/>
    <col min="15361" max="15361" width="0" hidden="1" customWidth="1"/>
    <col min="15362" max="15362" width="5.875" customWidth="1"/>
    <col min="15363" max="15363" width="7.25" customWidth="1"/>
    <col min="15364" max="15364" width="6.125" customWidth="1"/>
    <col min="15365" max="15365" width="10.125" customWidth="1"/>
    <col min="15366" max="15369" width="6.375" customWidth="1"/>
    <col min="15370" max="15373" width="6.625" customWidth="1"/>
    <col min="15374" max="15374" width="8.75" customWidth="1"/>
    <col min="15375" max="15375" width="8.875" customWidth="1"/>
    <col min="15376" max="15376" width="9" customWidth="1"/>
    <col min="15377" max="15377" width="7.875" customWidth="1"/>
    <col min="15378" max="15378" width="0" hidden="1" customWidth="1"/>
    <col min="15379" max="15379" width="5.875" customWidth="1"/>
    <col min="15380" max="15380" width="6.5" customWidth="1"/>
    <col min="15381" max="15381" width="8.125" customWidth="1"/>
    <col min="15382" max="15382" width="8" customWidth="1"/>
    <col min="15383" max="15383" width="8.25" customWidth="1"/>
    <col min="15384" max="15384" width="8" customWidth="1"/>
    <col min="15385" max="15385" width="10.5" customWidth="1"/>
    <col min="15386" max="15386" width="19.125" customWidth="1"/>
    <col min="15387" max="15391" width="10" bestFit="1" customWidth="1"/>
    <col min="15392" max="15610" width="8.875" bestFit="1" customWidth="1"/>
    <col min="15615" max="15615" width="12.125" customWidth="1"/>
    <col min="15616" max="15616" width="21" customWidth="1"/>
    <col min="15617" max="15617" width="0" hidden="1" customWidth="1"/>
    <col min="15618" max="15618" width="5.875" customWidth="1"/>
    <col min="15619" max="15619" width="7.25" customWidth="1"/>
    <col min="15620" max="15620" width="6.125" customWidth="1"/>
    <col min="15621" max="15621" width="10.125" customWidth="1"/>
    <col min="15622" max="15625" width="6.375" customWidth="1"/>
    <col min="15626" max="15629" width="6.625" customWidth="1"/>
    <col min="15630" max="15630" width="8.75" customWidth="1"/>
    <col min="15631" max="15631" width="8.875" customWidth="1"/>
    <col min="15632" max="15632" width="9" customWidth="1"/>
    <col min="15633" max="15633" width="7.875" customWidth="1"/>
    <col min="15634" max="15634" width="0" hidden="1" customWidth="1"/>
    <col min="15635" max="15635" width="5.875" customWidth="1"/>
    <col min="15636" max="15636" width="6.5" customWidth="1"/>
    <col min="15637" max="15637" width="8.125" customWidth="1"/>
    <col min="15638" max="15638" width="8" customWidth="1"/>
    <col min="15639" max="15639" width="8.25" customWidth="1"/>
    <col min="15640" max="15640" width="8" customWidth="1"/>
    <col min="15641" max="15641" width="10.5" customWidth="1"/>
    <col min="15642" max="15642" width="19.125" customWidth="1"/>
    <col min="15643" max="15647" width="10" bestFit="1" customWidth="1"/>
    <col min="15648" max="15866" width="8.875" bestFit="1" customWidth="1"/>
    <col min="15871" max="15871" width="12.125" customWidth="1"/>
    <col min="15872" max="15872" width="21" customWidth="1"/>
    <col min="15873" max="15873" width="0" hidden="1" customWidth="1"/>
    <col min="15874" max="15874" width="5.875" customWidth="1"/>
    <col min="15875" max="15875" width="7.25" customWidth="1"/>
    <col min="15876" max="15876" width="6.125" customWidth="1"/>
    <col min="15877" max="15877" width="10.125" customWidth="1"/>
    <col min="15878" max="15881" width="6.375" customWidth="1"/>
    <col min="15882" max="15885" width="6.625" customWidth="1"/>
    <col min="15886" max="15886" width="8.75" customWidth="1"/>
    <col min="15887" max="15887" width="8.875" customWidth="1"/>
    <col min="15888" max="15888" width="9" customWidth="1"/>
    <col min="15889" max="15889" width="7.875" customWidth="1"/>
    <col min="15890" max="15890" width="0" hidden="1" customWidth="1"/>
    <col min="15891" max="15891" width="5.875" customWidth="1"/>
    <col min="15892" max="15892" width="6.5" customWidth="1"/>
    <col min="15893" max="15893" width="8.125" customWidth="1"/>
    <col min="15894" max="15894" width="8" customWidth="1"/>
    <col min="15895" max="15895" width="8.25" customWidth="1"/>
    <col min="15896" max="15896" width="8" customWidth="1"/>
    <col min="15897" max="15897" width="10.5" customWidth="1"/>
    <col min="15898" max="15898" width="19.125" customWidth="1"/>
    <col min="15899" max="15903" width="10" bestFit="1" customWidth="1"/>
    <col min="15904" max="16122" width="8.875" bestFit="1" customWidth="1"/>
    <col min="16127" max="16127" width="12.125" customWidth="1"/>
    <col min="16128" max="16128" width="21" customWidth="1"/>
    <col min="16129" max="16129" width="0" hidden="1" customWidth="1"/>
    <col min="16130" max="16130" width="5.875" customWidth="1"/>
    <col min="16131" max="16131" width="7.25" customWidth="1"/>
    <col min="16132" max="16132" width="6.125" customWidth="1"/>
    <col min="16133" max="16133" width="10.125" customWidth="1"/>
    <col min="16134" max="16137" width="6.375" customWidth="1"/>
    <col min="16138" max="16141" width="6.625" customWidth="1"/>
    <col min="16142" max="16142" width="8.75" customWidth="1"/>
    <col min="16143" max="16143" width="8.875" customWidth="1"/>
    <col min="16144" max="16144" width="9" customWidth="1"/>
    <col min="16145" max="16145" width="7.875" customWidth="1"/>
    <col min="16146" max="16146" width="0" hidden="1" customWidth="1"/>
    <col min="16147" max="16147" width="5.875" customWidth="1"/>
    <col min="16148" max="16148" width="6.5" customWidth="1"/>
    <col min="16149" max="16149" width="8.125" customWidth="1"/>
    <col min="16150" max="16150" width="8" customWidth="1"/>
    <col min="16151" max="16151" width="8.25" customWidth="1"/>
    <col min="16152" max="16152" width="8" customWidth="1"/>
    <col min="16153" max="16153" width="10.5" customWidth="1"/>
    <col min="16154" max="16154" width="19.125" customWidth="1"/>
    <col min="16155" max="16159" width="10" bestFit="1" customWidth="1"/>
    <col min="16160" max="16378" width="8.875" bestFit="1" customWidth="1"/>
  </cols>
  <sheetData>
    <row r="1" spans="1:250" ht="20.25">
      <c r="A1" s="1" t="s">
        <v>334</v>
      </c>
      <c r="B1" s="147"/>
      <c r="C1" s="53"/>
      <c r="D1" s="54"/>
      <c r="E1" s="54"/>
      <c r="F1" s="54"/>
      <c r="G1" s="54"/>
      <c r="H1" s="54"/>
      <c r="I1" s="54"/>
      <c r="J1" s="54"/>
      <c r="K1" s="54"/>
      <c r="M1" s="54"/>
      <c r="N1" s="54"/>
      <c r="O1" s="54"/>
      <c r="P1" s="54"/>
      <c r="Q1" s="55">
        <v>0.58152616188923323</v>
      </c>
      <c r="R1" s="54"/>
      <c r="S1" s="54"/>
      <c r="T1" s="3"/>
      <c r="U1" s="3"/>
      <c r="V1" s="3"/>
      <c r="W1" s="3"/>
      <c r="X1" s="3"/>
      <c r="Y1" s="3"/>
      <c r="Z1" s="3"/>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row>
    <row r="2" spans="1:250" ht="25.5" customHeight="1">
      <c r="A2" s="180" t="s">
        <v>331</v>
      </c>
      <c r="B2" s="180"/>
      <c r="C2" s="180"/>
      <c r="D2" s="180"/>
      <c r="E2" s="180"/>
      <c r="F2" s="180"/>
      <c r="G2" s="180"/>
      <c r="H2" s="180"/>
      <c r="I2" s="180"/>
      <c r="J2" s="180"/>
      <c r="K2" s="180"/>
      <c r="L2" s="180"/>
      <c r="M2" s="180"/>
      <c r="N2" s="180"/>
      <c r="O2" s="180"/>
      <c r="P2" s="180"/>
      <c r="Q2" s="180"/>
      <c r="R2" s="180"/>
      <c r="S2" s="180"/>
      <c r="T2" s="180"/>
      <c r="U2" s="180"/>
      <c r="V2" s="180"/>
      <c r="W2" s="233"/>
      <c r="X2" s="233"/>
      <c r="Y2" s="233"/>
      <c r="Z2" s="233"/>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row>
    <row r="3" spans="1:250" ht="10.5" customHeight="1">
      <c r="A3" s="52"/>
      <c r="B3" s="147"/>
      <c r="C3" s="53"/>
      <c r="D3" s="54"/>
      <c r="E3" s="56"/>
      <c r="F3" s="57"/>
      <c r="G3" s="56"/>
      <c r="H3" s="54"/>
      <c r="I3" s="54"/>
      <c r="J3" s="54"/>
      <c r="K3" s="54"/>
      <c r="M3" s="54"/>
      <c r="N3" s="54"/>
      <c r="O3" s="54"/>
      <c r="P3" s="56"/>
      <c r="Q3" s="56"/>
      <c r="R3" s="56"/>
      <c r="S3" s="56"/>
      <c r="T3" s="3"/>
      <c r="U3" s="3"/>
      <c r="V3" s="56"/>
      <c r="W3" s="3"/>
      <c r="X3" s="3"/>
      <c r="Y3" s="234"/>
      <c r="Z3" s="234"/>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row>
    <row r="4" spans="1:250" s="33" customFormat="1" ht="39" customHeight="1">
      <c r="A4" s="182" t="s">
        <v>1</v>
      </c>
      <c r="B4" s="186" t="s">
        <v>2</v>
      </c>
      <c r="C4" s="222"/>
      <c r="D4" s="219" t="s">
        <v>196</v>
      </c>
      <c r="E4" s="219"/>
      <c r="F4" s="235" t="s">
        <v>197</v>
      </c>
      <c r="G4" s="235"/>
      <c r="H4" s="222" t="s">
        <v>198</v>
      </c>
      <c r="I4" s="222"/>
      <c r="J4" s="222"/>
      <c r="K4" s="222"/>
      <c r="L4" s="222"/>
      <c r="M4" s="222"/>
      <c r="N4" s="222"/>
      <c r="O4" s="222"/>
      <c r="P4" s="222"/>
      <c r="Q4" s="222"/>
      <c r="R4" s="222"/>
      <c r="S4" s="222"/>
      <c r="T4" s="223" t="s">
        <v>199</v>
      </c>
      <c r="U4" s="223"/>
      <c r="V4" s="223"/>
      <c r="W4" s="223" t="s">
        <v>200</v>
      </c>
      <c r="X4" s="223"/>
      <c r="Y4" s="223"/>
      <c r="Z4" s="223"/>
    </row>
    <row r="5" spans="1:250" s="33" customFormat="1" ht="24.75" customHeight="1">
      <c r="A5" s="183"/>
      <c r="B5" s="186"/>
      <c r="C5" s="222"/>
      <c r="D5" s="224" t="s">
        <v>178</v>
      </c>
      <c r="E5" s="208" t="s">
        <v>201</v>
      </c>
      <c r="F5" s="224" t="s">
        <v>178</v>
      </c>
      <c r="G5" s="208" t="s">
        <v>202</v>
      </c>
      <c r="H5" s="223" t="s">
        <v>180</v>
      </c>
      <c r="I5" s="223" t="s">
        <v>203</v>
      </c>
      <c r="J5" s="223"/>
      <c r="K5" s="223"/>
      <c r="L5" s="223" t="s">
        <v>181</v>
      </c>
      <c r="M5" s="223" t="s">
        <v>203</v>
      </c>
      <c r="N5" s="223"/>
      <c r="O5" s="223"/>
      <c r="P5" s="208" t="s">
        <v>182</v>
      </c>
      <c r="Q5" s="208"/>
      <c r="R5" s="208"/>
      <c r="S5" s="208"/>
      <c r="T5" s="208" t="s">
        <v>204</v>
      </c>
      <c r="U5" s="208" t="s">
        <v>205</v>
      </c>
      <c r="V5" s="223" t="s">
        <v>206</v>
      </c>
      <c r="W5" s="223"/>
      <c r="X5" s="223"/>
      <c r="Y5" s="223"/>
      <c r="Z5" s="223"/>
    </row>
    <row r="6" spans="1:250" s="33" customFormat="1" ht="19.5" customHeight="1">
      <c r="A6" s="183"/>
      <c r="B6" s="186"/>
      <c r="C6" s="222"/>
      <c r="D6" s="224"/>
      <c r="E6" s="208"/>
      <c r="F6" s="224"/>
      <c r="G6" s="208"/>
      <c r="H6" s="223"/>
      <c r="I6" s="208" t="s">
        <v>207</v>
      </c>
      <c r="J6" s="208" t="s">
        <v>208</v>
      </c>
      <c r="K6" s="208" t="s">
        <v>209</v>
      </c>
      <c r="L6" s="223"/>
      <c r="M6" s="208" t="s">
        <v>207</v>
      </c>
      <c r="N6" s="208" t="s">
        <v>208</v>
      </c>
      <c r="O6" s="208" t="s">
        <v>209</v>
      </c>
      <c r="P6" s="208" t="s">
        <v>15</v>
      </c>
      <c r="Q6" s="208" t="s">
        <v>16</v>
      </c>
      <c r="R6" s="208" t="s">
        <v>17</v>
      </c>
      <c r="S6" s="208" t="s">
        <v>210</v>
      </c>
      <c r="T6" s="208"/>
      <c r="U6" s="208"/>
      <c r="V6" s="223"/>
      <c r="W6" s="208" t="s">
        <v>15</v>
      </c>
      <c r="X6" s="208" t="s">
        <v>16</v>
      </c>
      <c r="Y6" s="208" t="s">
        <v>17</v>
      </c>
      <c r="Z6" s="208" t="s">
        <v>210</v>
      </c>
    </row>
    <row r="7" spans="1:250" s="33" customFormat="1" ht="18.95" customHeight="1">
      <c r="A7" s="184"/>
      <c r="B7" s="186"/>
      <c r="C7" s="222"/>
      <c r="D7" s="224"/>
      <c r="E7" s="208"/>
      <c r="F7" s="224"/>
      <c r="G7" s="208"/>
      <c r="H7" s="223"/>
      <c r="I7" s="208" t="s">
        <v>207</v>
      </c>
      <c r="J7" s="208" t="s">
        <v>208</v>
      </c>
      <c r="K7" s="208" t="s">
        <v>209</v>
      </c>
      <c r="L7" s="223"/>
      <c r="M7" s="208"/>
      <c r="N7" s="208"/>
      <c r="O7" s="208"/>
      <c r="P7" s="208"/>
      <c r="Q7" s="208"/>
      <c r="R7" s="208"/>
      <c r="S7" s="208"/>
      <c r="T7" s="208"/>
      <c r="U7" s="208"/>
      <c r="V7" s="223"/>
      <c r="W7" s="208"/>
      <c r="X7" s="208"/>
      <c r="Y7" s="208"/>
      <c r="Z7" s="208"/>
    </row>
    <row r="8" spans="1:250" s="33" customFormat="1" ht="18.95" hidden="1" customHeight="1">
      <c r="A8" s="127"/>
      <c r="B8" s="141" t="s">
        <v>186</v>
      </c>
      <c r="C8" s="126"/>
      <c r="D8" s="128">
        <v>1879</v>
      </c>
      <c r="E8" s="129">
        <v>1503</v>
      </c>
      <c r="F8" s="128">
        <v>42234</v>
      </c>
      <c r="G8" s="129">
        <v>21118</v>
      </c>
      <c r="H8" s="127">
        <v>299968</v>
      </c>
      <c r="I8" s="129"/>
      <c r="J8" s="129"/>
      <c r="K8" s="129"/>
      <c r="L8" s="127">
        <v>307419</v>
      </c>
      <c r="M8" s="129"/>
      <c r="N8" s="129"/>
      <c r="O8" s="129"/>
      <c r="P8" s="129"/>
      <c r="Q8" s="129">
        <v>60030</v>
      </c>
      <c r="R8" s="129"/>
      <c r="S8" s="129"/>
      <c r="T8" s="129" t="e">
        <v>#VALUE!</v>
      </c>
      <c r="U8" s="129">
        <v>1503</v>
      </c>
      <c r="V8" s="129"/>
      <c r="W8" s="129"/>
      <c r="X8" s="129">
        <v>82651</v>
      </c>
      <c r="Y8" s="129"/>
      <c r="Z8" s="129"/>
    </row>
    <row r="9" spans="1:250" s="33" customFormat="1" ht="18.95" hidden="1" customHeight="1">
      <c r="A9" s="127"/>
      <c r="B9" s="141" t="s">
        <v>187</v>
      </c>
      <c r="C9" s="126"/>
      <c r="D9" s="128"/>
      <c r="E9" s="129" t="s">
        <v>30</v>
      </c>
      <c r="F9" s="128"/>
      <c r="G9" s="129"/>
      <c r="H9" s="127"/>
      <c r="I9" s="129"/>
      <c r="J9" s="129"/>
      <c r="K9" s="129"/>
      <c r="L9" s="129"/>
      <c r="M9" s="129"/>
      <c r="N9" s="129"/>
      <c r="O9" s="129"/>
      <c r="P9" s="129"/>
      <c r="Q9" s="129"/>
      <c r="R9" s="129"/>
      <c r="S9" s="129"/>
      <c r="T9" s="129"/>
      <c r="U9" s="129"/>
      <c r="V9" s="129"/>
      <c r="W9" s="129"/>
      <c r="X9" s="129"/>
      <c r="Y9" s="129"/>
      <c r="Z9" s="129"/>
    </row>
    <row r="10" spans="1:250" s="41" customFormat="1" ht="15.95" customHeight="1">
      <c r="A10" s="227" t="s">
        <v>22</v>
      </c>
      <c r="B10" s="227"/>
      <c r="C10" s="40"/>
      <c r="D10" s="58">
        <v>1469</v>
      </c>
      <c r="E10" s="6">
        <v>1175.2</v>
      </c>
      <c r="F10" s="58">
        <v>31211</v>
      </c>
      <c r="G10" s="6">
        <v>15605.5</v>
      </c>
      <c r="H10" s="58">
        <v>220647</v>
      </c>
      <c r="I10" s="58">
        <v>109577</v>
      </c>
      <c r="J10" s="58">
        <v>25176</v>
      </c>
      <c r="K10" s="58">
        <v>85894</v>
      </c>
      <c r="L10" s="58">
        <v>226648</v>
      </c>
      <c r="M10" s="58">
        <v>97250</v>
      </c>
      <c r="N10" s="58">
        <v>20961</v>
      </c>
      <c r="O10" s="58">
        <v>108437</v>
      </c>
      <c r="P10" s="6">
        <v>74491.179999999993</v>
      </c>
      <c r="Q10" s="6">
        <v>43318.569999999992</v>
      </c>
      <c r="R10" s="6">
        <v>31172.609999999993</v>
      </c>
      <c r="S10" s="6">
        <v>0</v>
      </c>
      <c r="T10" s="6">
        <v>821</v>
      </c>
      <c r="U10" s="58">
        <v>411</v>
      </c>
      <c r="V10" s="6">
        <v>143</v>
      </c>
      <c r="W10" s="6">
        <v>91414.88</v>
      </c>
      <c r="X10" s="6">
        <v>60243.069999999985</v>
      </c>
      <c r="Y10" s="6">
        <v>31171.809999999994</v>
      </c>
      <c r="Z10" s="6">
        <v>0</v>
      </c>
    </row>
    <row r="11" spans="1:250" s="41" customFormat="1" ht="15.95" customHeight="1">
      <c r="A11" s="131"/>
      <c r="B11" s="9" t="s">
        <v>23</v>
      </c>
      <c r="C11" s="40"/>
      <c r="D11" s="58">
        <v>1146</v>
      </c>
      <c r="E11" s="6">
        <v>916.80000000000007</v>
      </c>
      <c r="F11" s="58">
        <v>23101</v>
      </c>
      <c r="G11" s="6">
        <v>11550.5</v>
      </c>
      <c r="H11" s="58">
        <v>163283</v>
      </c>
      <c r="I11" s="58">
        <v>84387</v>
      </c>
      <c r="J11" s="58">
        <v>18345</v>
      </c>
      <c r="K11" s="58">
        <v>60551</v>
      </c>
      <c r="L11" s="58">
        <v>167454</v>
      </c>
      <c r="M11" s="58">
        <v>72471</v>
      </c>
      <c r="N11" s="58">
        <v>15389</v>
      </c>
      <c r="O11" s="58">
        <v>79594</v>
      </c>
      <c r="P11" s="6">
        <v>55490.979999999996</v>
      </c>
      <c r="Q11" s="6">
        <v>32269.439999999995</v>
      </c>
      <c r="R11" s="6">
        <v>23221.539999999994</v>
      </c>
      <c r="S11" s="6">
        <v>0</v>
      </c>
      <c r="T11" s="6">
        <v>821</v>
      </c>
      <c r="U11" s="58">
        <v>411</v>
      </c>
      <c r="V11" s="6">
        <v>143</v>
      </c>
      <c r="W11" s="6">
        <v>68101.279999999999</v>
      </c>
      <c r="X11" s="6">
        <v>44880.539999999986</v>
      </c>
      <c r="Y11" s="6">
        <v>23220.739999999994</v>
      </c>
      <c r="Z11" s="6">
        <v>0</v>
      </c>
    </row>
    <row r="12" spans="1:250" s="41" customFormat="1" ht="15.95" customHeight="1">
      <c r="A12" s="231" t="s">
        <v>80</v>
      </c>
      <c r="B12" s="9" t="s">
        <v>211</v>
      </c>
      <c r="C12" s="40"/>
      <c r="D12" s="58"/>
      <c r="E12" s="6"/>
      <c r="F12" s="58"/>
      <c r="G12" s="6"/>
      <c r="H12" s="58"/>
      <c r="I12" s="58"/>
      <c r="J12" s="58"/>
      <c r="K12" s="58"/>
      <c r="L12" s="58"/>
      <c r="M12" s="58"/>
      <c r="N12" s="58"/>
      <c r="O12" s="58"/>
      <c r="P12" s="6"/>
      <c r="Q12" s="6"/>
      <c r="R12" s="6"/>
      <c r="S12" s="6"/>
      <c r="T12" s="6"/>
      <c r="U12" s="58"/>
      <c r="V12" s="6"/>
      <c r="W12" s="6"/>
      <c r="X12" s="6"/>
      <c r="Y12" s="6"/>
      <c r="Z12" s="6"/>
    </row>
    <row r="13" spans="1:250" s="41" customFormat="1" ht="21.75" customHeight="1">
      <c r="A13" s="231"/>
      <c r="B13" s="16" t="s">
        <v>26</v>
      </c>
      <c r="C13" s="40"/>
      <c r="D13" s="58"/>
      <c r="E13" s="6"/>
      <c r="F13" s="58"/>
      <c r="G13" s="6"/>
      <c r="H13" s="58"/>
      <c r="I13" s="58"/>
      <c r="J13" s="58"/>
      <c r="K13" s="58"/>
      <c r="L13" s="58"/>
      <c r="M13" s="58"/>
      <c r="N13" s="58"/>
      <c r="O13" s="58"/>
      <c r="P13" s="6"/>
      <c r="Q13" s="6"/>
      <c r="R13" s="6"/>
      <c r="S13" s="6"/>
      <c r="T13" s="6"/>
      <c r="U13" s="58"/>
      <c r="V13" s="6"/>
      <c r="W13" s="6"/>
      <c r="X13" s="6"/>
      <c r="Y13" s="6"/>
      <c r="Z13" s="6"/>
    </row>
    <row r="14" spans="1:250" s="41" customFormat="1" ht="21" customHeight="1">
      <c r="A14" s="231"/>
      <c r="B14" s="16" t="s">
        <v>31</v>
      </c>
      <c r="C14" s="40"/>
      <c r="D14" s="58"/>
      <c r="E14" s="6"/>
      <c r="F14" s="58"/>
      <c r="G14" s="6"/>
      <c r="H14" s="58"/>
      <c r="I14" s="58"/>
      <c r="J14" s="58"/>
      <c r="K14" s="58"/>
      <c r="L14" s="58"/>
      <c r="M14" s="58"/>
      <c r="N14" s="58"/>
      <c r="O14" s="58"/>
      <c r="P14" s="6"/>
      <c r="Q14" s="6"/>
      <c r="R14" s="6"/>
      <c r="S14" s="6"/>
      <c r="T14" s="6"/>
      <c r="U14" s="58"/>
      <c r="V14" s="6"/>
      <c r="W14" s="6"/>
      <c r="X14" s="6"/>
      <c r="Y14" s="6"/>
      <c r="Z14" s="6"/>
    </row>
    <row r="15" spans="1:250" s="41" customFormat="1" ht="21" customHeight="1">
      <c r="A15" s="231"/>
      <c r="B15" s="9" t="s">
        <v>35</v>
      </c>
      <c r="C15" s="24"/>
      <c r="D15" s="59">
        <v>49</v>
      </c>
      <c r="E15" s="60">
        <v>39.200000000000003</v>
      </c>
      <c r="F15" s="59">
        <v>952</v>
      </c>
      <c r="G15" s="60">
        <v>476</v>
      </c>
      <c r="H15" s="59">
        <v>6443</v>
      </c>
      <c r="I15" s="59">
        <v>3153</v>
      </c>
      <c r="J15" s="59">
        <v>868</v>
      </c>
      <c r="K15" s="59">
        <v>2422</v>
      </c>
      <c r="L15" s="59">
        <v>6552</v>
      </c>
      <c r="M15" s="59">
        <v>2296</v>
      </c>
      <c r="N15" s="59">
        <v>692</v>
      </c>
      <c r="O15" s="59">
        <v>3564</v>
      </c>
      <c r="P15" s="60">
        <v>2114.65</v>
      </c>
      <c r="Q15" s="60">
        <v>1229.75</v>
      </c>
      <c r="R15" s="60">
        <v>884.90000000000009</v>
      </c>
      <c r="S15" s="60">
        <v>0</v>
      </c>
      <c r="T15" s="60">
        <v>0</v>
      </c>
      <c r="U15" s="59">
        <v>0</v>
      </c>
      <c r="V15" s="60">
        <v>0</v>
      </c>
      <c r="W15" s="60">
        <v>2629.85</v>
      </c>
      <c r="X15" s="60">
        <v>1745.75</v>
      </c>
      <c r="Y15" s="60">
        <v>884.10000000000014</v>
      </c>
      <c r="Z15" s="60">
        <v>0</v>
      </c>
    </row>
    <row r="16" spans="1:250" ht="22.5" customHeight="1">
      <c r="A16" s="231"/>
      <c r="B16" s="16" t="s">
        <v>212</v>
      </c>
      <c r="C16" s="130" t="s">
        <v>190</v>
      </c>
      <c r="D16" s="61">
        <v>41</v>
      </c>
      <c r="E16" s="44">
        <v>32.800000000000004</v>
      </c>
      <c r="F16" s="61">
        <v>792</v>
      </c>
      <c r="G16" s="44">
        <v>396</v>
      </c>
      <c r="H16" s="61">
        <v>5279</v>
      </c>
      <c r="I16" s="61">
        <v>2591</v>
      </c>
      <c r="J16" s="61">
        <v>702</v>
      </c>
      <c r="K16" s="61">
        <v>1986</v>
      </c>
      <c r="L16" s="61">
        <v>5361</v>
      </c>
      <c r="M16" s="61">
        <v>1850</v>
      </c>
      <c r="N16" s="61">
        <v>571</v>
      </c>
      <c r="O16" s="61">
        <v>2940</v>
      </c>
      <c r="P16" s="44">
        <v>1728.93</v>
      </c>
      <c r="Q16" s="46">
        <v>1005.4399999999999</v>
      </c>
      <c r="R16" s="46">
        <v>723.49000000000012</v>
      </c>
      <c r="S16" s="44"/>
      <c r="T16" s="44"/>
      <c r="U16" s="62"/>
      <c r="V16" s="47"/>
      <c r="W16" s="46">
        <v>2157.73</v>
      </c>
      <c r="X16" s="47">
        <v>1435.04</v>
      </c>
      <c r="Y16" s="47">
        <v>722.69000000000017</v>
      </c>
      <c r="Z16" s="44">
        <v>0</v>
      </c>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row>
    <row r="17" spans="1:250" ht="21" customHeight="1">
      <c r="A17" s="231"/>
      <c r="B17" s="16" t="s">
        <v>37</v>
      </c>
      <c r="C17" s="130" t="s">
        <v>190</v>
      </c>
      <c r="D17" s="61">
        <v>8</v>
      </c>
      <c r="E17" s="44">
        <v>6.4</v>
      </c>
      <c r="F17" s="61">
        <v>160</v>
      </c>
      <c r="G17" s="44">
        <v>80</v>
      </c>
      <c r="H17" s="61">
        <v>1164</v>
      </c>
      <c r="I17" s="61">
        <v>562</v>
      </c>
      <c r="J17" s="61">
        <v>166</v>
      </c>
      <c r="K17" s="61">
        <v>436</v>
      </c>
      <c r="L17" s="61">
        <v>1191</v>
      </c>
      <c r="M17" s="61">
        <v>446</v>
      </c>
      <c r="N17" s="61">
        <v>121</v>
      </c>
      <c r="O17" s="61">
        <v>624</v>
      </c>
      <c r="P17" s="44">
        <v>385.72</v>
      </c>
      <c r="Q17" s="46">
        <v>224.31</v>
      </c>
      <c r="R17" s="44">
        <v>161.41000000000003</v>
      </c>
      <c r="S17" s="44"/>
      <c r="T17" s="44"/>
      <c r="U17" s="62"/>
      <c r="V17" s="44"/>
      <c r="W17" s="44">
        <v>472.12</v>
      </c>
      <c r="X17" s="44">
        <v>310.70999999999998</v>
      </c>
      <c r="Y17" s="44">
        <v>161.41000000000003</v>
      </c>
      <c r="Z17" s="44">
        <v>0</v>
      </c>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row>
    <row r="18" spans="1:250" s="41" customFormat="1" ht="21" customHeight="1">
      <c r="A18" s="231"/>
      <c r="B18" s="9" t="s">
        <v>38</v>
      </c>
      <c r="C18" s="24"/>
      <c r="D18" s="59">
        <v>44</v>
      </c>
      <c r="E18" s="60">
        <v>35.200000000000003</v>
      </c>
      <c r="F18" s="59">
        <v>838</v>
      </c>
      <c r="G18" s="60">
        <v>419</v>
      </c>
      <c r="H18" s="59">
        <v>6354</v>
      </c>
      <c r="I18" s="59">
        <v>4098</v>
      </c>
      <c r="J18" s="59">
        <v>291</v>
      </c>
      <c r="K18" s="59">
        <v>1965</v>
      </c>
      <c r="L18" s="59">
        <v>6050</v>
      </c>
      <c r="M18" s="59">
        <v>3086</v>
      </c>
      <c r="N18" s="59">
        <v>480</v>
      </c>
      <c r="O18" s="59">
        <v>2484</v>
      </c>
      <c r="P18" s="60">
        <v>2197.09</v>
      </c>
      <c r="Q18" s="60">
        <v>1277.6600000000001</v>
      </c>
      <c r="R18" s="60">
        <v>919.43000000000006</v>
      </c>
      <c r="S18" s="60">
        <v>0</v>
      </c>
      <c r="T18" s="60">
        <v>721</v>
      </c>
      <c r="U18" s="59">
        <v>361</v>
      </c>
      <c r="V18" s="60">
        <v>125.58221680876979</v>
      </c>
      <c r="W18" s="60">
        <v>2776.8722168087697</v>
      </c>
      <c r="X18" s="60">
        <v>1857.4422168087699</v>
      </c>
      <c r="Y18" s="60">
        <v>919.43000000000006</v>
      </c>
      <c r="Z18" s="60">
        <v>0</v>
      </c>
    </row>
    <row r="19" spans="1:250" ht="21" customHeight="1">
      <c r="A19" s="231"/>
      <c r="B19" s="16" t="s">
        <v>213</v>
      </c>
      <c r="C19" s="130" t="s">
        <v>190</v>
      </c>
      <c r="D19" s="61">
        <v>33</v>
      </c>
      <c r="E19" s="44">
        <v>26.400000000000002</v>
      </c>
      <c r="F19" s="61">
        <v>625</v>
      </c>
      <c r="G19" s="44">
        <v>312.5</v>
      </c>
      <c r="H19" s="61">
        <v>4872</v>
      </c>
      <c r="I19" s="61">
        <v>3491</v>
      </c>
      <c r="J19" s="61">
        <v>0</v>
      </c>
      <c r="K19" s="61">
        <v>1381</v>
      </c>
      <c r="L19" s="61">
        <v>4468</v>
      </c>
      <c r="M19" s="61">
        <v>2559</v>
      </c>
      <c r="N19" s="61">
        <v>309</v>
      </c>
      <c r="O19" s="61">
        <v>1600</v>
      </c>
      <c r="P19" s="44">
        <v>1709.9</v>
      </c>
      <c r="Q19" s="46">
        <v>994.35</v>
      </c>
      <c r="R19" s="46">
        <v>715.55000000000007</v>
      </c>
      <c r="S19" s="44"/>
      <c r="T19" s="15">
        <v>721</v>
      </c>
      <c r="U19" s="62">
        <v>361</v>
      </c>
      <c r="V19" s="15">
        <v>125.58221680876979</v>
      </c>
      <c r="W19" s="44">
        <v>2174.38221680877</v>
      </c>
      <c r="X19" s="44">
        <v>1458.8322168087698</v>
      </c>
      <c r="Y19" s="44">
        <v>715.55000000000007</v>
      </c>
      <c r="Z19" s="44">
        <v>0</v>
      </c>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row>
    <row r="20" spans="1:250" ht="21" customHeight="1">
      <c r="A20" s="231"/>
      <c r="B20" s="16" t="s">
        <v>40</v>
      </c>
      <c r="C20" s="130" t="s">
        <v>190</v>
      </c>
      <c r="D20" s="61">
        <v>11</v>
      </c>
      <c r="E20" s="44">
        <v>8.8000000000000007</v>
      </c>
      <c r="F20" s="61">
        <v>213</v>
      </c>
      <c r="G20" s="44">
        <v>106.5</v>
      </c>
      <c r="H20" s="61">
        <v>1482</v>
      </c>
      <c r="I20" s="61">
        <v>607</v>
      </c>
      <c r="J20" s="61">
        <v>291</v>
      </c>
      <c r="K20" s="61">
        <v>584</v>
      </c>
      <c r="L20" s="61">
        <v>1582</v>
      </c>
      <c r="M20" s="61">
        <v>527</v>
      </c>
      <c r="N20" s="61">
        <v>171</v>
      </c>
      <c r="O20" s="61">
        <v>884</v>
      </c>
      <c r="P20" s="44">
        <v>487.19</v>
      </c>
      <c r="Q20" s="46">
        <v>283.31</v>
      </c>
      <c r="R20" s="44">
        <v>203.88</v>
      </c>
      <c r="S20" s="44"/>
      <c r="T20" s="44"/>
      <c r="U20" s="62"/>
      <c r="V20" s="44"/>
      <c r="W20" s="44">
        <v>602.49</v>
      </c>
      <c r="X20" s="44">
        <v>398.61</v>
      </c>
      <c r="Y20" s="44">
        <v>203.88</v>
      </c>
      <c r="Z20" s="44">
        <v>0</v>
      </c>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row>
    <row r="21" spans="1:250" s="41" customFormat="1" ht="21" customHeight="1">
      <c r="A21" s="231"/>
      <c r="B21" s="9" t="s">
        <v>41</v>
      </c>
      <c r="C21" s="24"/>
      <c r="D21" s="59">
        <v>54</v>
      </c>
      <c r="E21" s="60">
        <v>43.2</v>
      </c>
      <c r="F21" s="59">
        <v>1013</v>
      </c>
      <c r="G21" s="60">
        <v>506.5</v>
      </c>
      <c r="H21" s="59">
        <v>6976</v>
      </c>
      <c r="I21" s="59">
        <v>4085</v>
      </c>
      <c r="J21" s="59">
        <v>436</v>
      </c>
      <c r="K21" s="59">
        <v>2455</v>
      </c>
      <c r="L21" s="59">
        <v>7078</v>
      </c>
      <c r="M21" s="59">
        <v>3538</v>
      </c>
      <c r="N21" s="59">
        <v>573</v>
      </c>
      <c r="O21" s="59">
        <v>2967</v>
      </c>
      <c r="P21" s="60">
        <v>2439.9699999999998</v>
      </c>
      <c r="Q21" s="60">
        <v>1418.9099999999999</v>
      </c>
      <c r="R21" s="60">
        <v>1021.0600000000001</v>
      </c>
      <c r="S21" s="60">
        <v>0</v>
      </c>
      <c r="T21" s="60">
        <v>0</v>
      </c>
      <c r="U21" s="59">
        <v>0</v>
      </c>
      <c r="V21" s="60">
        <v>0</v>
      </c>
      <c r="W21" s="60">
        <v>2989.67</v>
      </c>
      <c r="X21" s="60">
        <v>1968.6099999999997</v>
      </c>
      <c r="Y21" s="60">
        <v>1021.0600000000001</v>
      </c>
      <c r="Z21" s="60">
        <v>0</v>
      </c>
    </row>
    <row r="22" spans="1:250" ht="21" customHeight="1">
      <c r="A22" s="231"/>
      <c r="B22" s="16" t="s">
        <v>214</v>
      </c>
      <c r="C22" s="130" t="s">
        <v>190</v>
      </c>
      <c r="D22" s="61">
        <v>46</v>
      </c>
      <c r="E22" s="44">
        <v>36.800000000000004</v>
      </c>
      <c r="F22" s="61">
        <v>849</v>
      </c>
      <c r="G22" s="44">
        <v>424.5</v>
      </c>
      <c r="H22" s="61">
        <v>5762</v>
      </c>
      <c r="I22" s="61">
        <v>3483</v>
      </c>
      <c r="J22" s="61">
        <v>274</v>
      </c>
      <c r="K22" s="61">
        <v>2005</v>
      </c>
      <c r="L22" s="61">
        <v>5856</v>
      </c>
      <c r="M22" s="61">
        <v>2935</v>
      </c>
      <c r="N22" s="61">
        <v>473</v>
      </c>
      <c r="O22" s="61">
        <v>2448</v>
      </c>
      <c r="P22" s="44">
        <v>2025.05</v>
      </c>
      <c r="Q22" s="46">
        <v>1177.6199999999999</v>
      </c>
      <c r="R22" s="44">
        <v>847.43000000000006</v>
      </c>
      <c r="S22" s="44"/>
      <c r="T22" s="44"/>
      <c r="U22" s="62"/>
      <c r="V22" s="44"/>
      <c r="W22" s="44">
        <v>2486.35</v>
      </c>
      <c r="X22" s="44">
        <v>1638.9199999999998</v>
      </c>
      <c r="Y22" s="44">
        <v>847.43000000000006</v>
      </c>
      <c r="Z22" s="44">
        <v>0</v>
      </c>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row>
    <row r="23" spans="1:250" ht="21" customHeight="1">
      <c r="A23" s="231"/>
      <c r="B23" s="16" t="s">
        <v>43</v>
      </c>
      <c r="C23" s="130" t="s">
        <v>190</v>
      </c>
      <c r="D23" s="61">
        <v>8</v>
      </c>
      <c r="E23" s="44">
        <v>6.4</v>
      </c>
      <c r="F23" s="61">
        <v>164</v>
      </c>
      <c r="G23" s="44">
        <v>82</v>
      </c>
      <c r="H23" s="61">
        <v>1214</v>
      </c>
      <c r="I23" s="61">
        <v>602</v>
      </c>
      <c r="J23" s="61">
        <v>162</v>
      </c>
      <c r="K23" s="61">
        <v>450</v>
      </c>
      <c r="L23" s="61">
        <v>1222</v>
      </c>
      <c r="M23" s="61">
        <v>603</v>
      </c>
      <c r="N23" s="61">
        <v>100</v>
      </c>
      <c r="O23" s="61">
        <v>519</v>
      </c>
      <c r="P23" s="44">
        <v>414.92</v>
      </c>
      <c r="Q23" s="46">
        <v>241.29</v>
      </c>
      <c r="R23" s="44">
        <v>173.63000000000002</v>
      </c>
      <c r="S23" s="44"/>
      <c r="T23" s="44"/>
      <c r="U23" s="62"/>
      <c r="V23" s="44"/>
      <c r="W23" s="44">
        <v>503.31999999999994</v>
      </c>
      <c r="X23" s="44">
        <v>329.68999999999994</v>
      </c>
      <c r="Y23" s="44">
        <v>173.63000000000002</v>
      </c>
      <c r="Z23" s="44">
        <v>0</v>
      </c>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row>
    <row r="24" spans="1:250" s="41" customFormat="1" ht="21" customHeight="1">
      <c r="A24" s="231"/>
      <c r="B24" s="9" t="s">
        <v>44</v>
      </c>
      <c r="C24" s="24"/>
      <c r="D24" s="59">
        <v>52</v>
      </c>
      <c r="E24" s="60">
        <v>41.6</v>
      </c>
      <c r="F24" s="59">
        <v>1040</v>
      </c>
      <c r="G24" s="60">
        <v>520</v>
      </c>
      <c r="H24" s="59">
        <v>6994</v>
      </c>
      <c r="I24" s="59">
        <v>2715</v>
      </c>
      <c r="J24" s="59">
        <v>1471</v>
      </c>
      <c r="K24" s="59">
        <v>2808</v>
      </c>
      <c r="L24" s="59">
        <v>7179</v>
      </c>
      <c r="M24" s="59">
        <v>2397</v>
      </c>
      <c r="N24" s="59">
        <v>774</v>
      </c>
      <c r="O24" s="59">
        <v>4008</v>
      </c>
      <c r="P24" s="60">
        <v>2244.83</v>
      </c>
      <c r="Q24" s="60">
        <v>1305.42</v>
      </c>
      <c r="R24" s="60">
        <v>939.40999999999985</v>
      </c>
      <c r="S24" s="60">
        <v>0</v>
      </c>
      <c r="T24" s="60">
        <v>0</v>
      </c>
      <c r="U24" s="59">
        <v>0</v>
      </c>
      <c r="V24" s="60">
        <v>0</v>
      </c>
      <c r="W24" s="60">
        <v>2806.43</v>
      </c>
      <c r="X24" s="60">
        <v>1867.02</v>
      </c>
      <c r="Y24" s="60">
        <v>939.40999999999985</v>
      </c>
      <c r="Z24" s="60">
        <v>0</v>
      </c>
    </row>
    <row r="25" spans="1:250" ht="21" customHeight="1">
      <c r="A25" s="231"/>
      <c r="B25" s="16" t="s">
        <v>215</v>
      </c>
      <c r="C25" s="130" t="s">
        <v>190</v>
      </c>
      <c r="D25" s="61">
        <v>42</v>
      </c>
      <c r="E25" s="44">
        <v>33.6</v>
      </c>
      <c r="F25" s="61">
        <v>838</v>
      </c>
      <c r="G25" s="44">
        <v>419</v>
      </c>
      <c r="H25" s="61">
        <v>5525</v>
      </c>
      <c r="I25" s="61">
        <v>2160</v>
      </c>
      <c r="J25" s="61">
        <v>1147</v>
      </c>
      <c r="K25" s="61">
        <v>2218</v>
      </c>
      <c r="L25" s="61">
        <v>5674</v>
      </c>
      <c r="M25" s="61">
        <v>1894</v>
      </c>
      <c r="N25" s="61">
        <v>612</v>
      </c>
      <c r="O25" s="61">
        <v>3168</v>
      </c>
      <c r="P25" s="44">
        <v>1774.58</v>
      </c>
      <c r="Q25" s="46">
        <v>1031.96</v>
      </c>
      <c r="R25" s="44">
        <v>742.61999999999989</v>
      </c>
      <c r="S25" s="44"/>
      <c r="T25" s="44"/>
      <c r="U25" s="62"/>
      <c r="V25" s="44"/>
      <c r="W25" s="44">
        <v>2227.1799999999998</v>
      </c>
      <c r="X25" s="44">
        <v>1484.56</v>
      </c>
      <c r="Y25" s="44">
        <v>742.61999999999989</v>
      </c>
      <c r="Z25" s="44">
        <v>0</v>
      </c>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row>
    <row r="26" spans="1:250" ht="21" customHeight="1">
      <c r="A26" s="231"/>
      <c r="B26" s="16" t="s">
        <v>46</v>
      </c>
      <c r="C26" s="130" t="s">
        <v>190</v>
      </c>
      <c r="D26" s="61">
        <v>10</v>
      </c>
      <c r="E26" s="44">
        <v>8</v>
      </c>
      <c r="F26" s="61">
        <v>202</v>
      </c>
      <c r="G26" s="44">
        <v>101</v>
      </c>
      <c r="H26" s="61">
        <v>1469</v>
      </c>
      <c r="I26" s="61">
        <v>555</v>
      </c>
      <c r="J26" s="61">
        <v>324</v>
      </c>
      <c r="K26" s="61">
        <v>590</v>
      </c>
      <c r="L26" s="61">
        <v>1505</v>
      </c>
      <c r="M26" s="61">
        <v>503</v>
      </c>
      <c r="N26" s="61">
        <v>162</v>
      </c>
      <c r="O26" s="61">
        <v>840</v>
      </c>
      <c r="P26" s="44">
        <v>470.25</v>
      </c>
      <c r="Q26" s="46">
        <v>273.45999999999998</v>
      </c>
      <c r="R26" s="44">
        <v>196.79000000000002</v>
      </c>
      <c r="S26" s="44"/>
      <c r="T26" s="44"/>
      <c r="U26" s="62"/>
      <c r="V26" s="44"/>
      <c r="W26" s="44">
        <v>579.25</v>
      </c>
      <c r="X26" s="44">
        <v>382.46</v>
      </c>
      <c r="Y26" s="44">
        <v>196.79000000000002</v>
      </c>
      <c r="Z26" s="44">
        <v>0</v>
      </c>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row>
    <row r="27" spans="1:250" s="41" customFormat="1" ht="21" customHeight="1">
      <c r="A27" s="231"/>
      <c r="B27" s="9" t="s">
        <v>216</v>
      </c>
      <c r="C27" s="24"/>
      <c r="D27" s="59">
        <v>49</v>
      </c>
      <c r="E27" s="60">
        <v>39.200000000000003</v>
      </c>
      <c r="F27" s="59">
        <v>963</v>
      </c>
      <c r="G27" s="60">
        <v>481.5</v>
      </c>
      <c r="H27" s="59">
        <v>6849</v>
      </c>
      <c r="I27" s="59">
        <v>2435</v>
      </c>
      <c r="J27" s="59">
        <v>1602</v>
      </c>
      <c r="K27" s="59">
        <v>2812</v>
      </c>
      <c r="L27" s="59">
        <v>7184</v>
      </c>
      <c r="M27" s="59">
        <v>2395</v>
      </c>
      <c r="N27" s="59">
        <v>776</v>
      </c>
      <c r="O27" s="59">
        <v>4013</v>
      </c>
      <c r="P27" s="60">
        <v>2205.73</v>
      </c>
      <c r="Q27" s="60">
        <v>1282.69</v>
      </c>
      <c r="R27" s="60">
        <v>923.04</v>
      </c>
      <c r="S27" s="60">
        <v>0</v>
      </c>
      <c r="T27" s="60">
        <v>0</v>
      </c>
      <c r="U27" s="59">
        <v>0</v>
      </c>
      <c r="V27" s="60">
        <v>0</v>
      </c>
      <c r="W27" s="60">
        <v>2726.43</v>
      </c>
      <c r="X27" s="60">
        <v>1803.3899999999999</v>
      </c>
      <c r="Y27" s="60">
        <v>923.04</v>
      </c>
      <c r="Z27" s="60">
        <v>0</v>
      </c>
    </row>
    <row r="28" spans="1:250" ht="21" customHeight="1">
      <c r="A28" s="231"/>
      <c r="B28" s="16" t="s">
        <v>217</v>
      </c>
      <c r="C28" s="130" t="s">
        <v>190</v>
      </c>
      <c r="D28" s="61">
        <v>40</v>
      </c>
      <c r="E28" s="44">
        <v>32</v>
      </c>
      <c r="F28" s="61">
        <v>793</v>
      </c>
      <c r="G28" s="44">
        <v>396.5</v>
      </c>
      <c r="H28" s="61">
        <v>5600</v>
      </c>
      <c r="I28" s="61">
        <v>1977</v>
      </c>
      <c r="J28" s="61">
        <v>1316</v>
      </c>
      <c r="K28" s="61">
        <v>2307</v>
      </c>
      <c r="L28" s="61">
        <v>5919</v>
      </c>
      <c r="M28" s="61">
        <v>1973</v>
      </c>
      <c r="N28" s="61">
        <v>639</v>
      </c>
      <c r="O28" s="61">
        <v>3307</v>
      </c>
      <c r="P28" s="44">
        <v>1809.12</v>
      </c>
      <c r="Q28" s="46">
        <v>1052.05</v>
      </c>
      <c r="R28" s="44">
        <v>757.06999999999994</v>
      </c>
      <c r="S28" s="44"/>
      <c r="T28" s="44"/>
      <c r="U28" s="62"/>
      <c r="V28" s="44"/>
      <c r="W28" s="44">
        <v>2237.62</v>
      </c>
      <c r="X28" s="44">
        <v>1480.55</v>
      </c>
      <c r="Y28" s="44">
        <v>757.06999999999994</v>
      </c>
      <c r="Z28" s="44">
        <v>0</v>
      </c>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row>
    <row r="29" spans="1:250" ht="21" customHeight="1">
      <c r="A29" s="231"/>
      <c r="B29" s="16" t="s">
        <v>49</v>
      </c>
      <c r="C29" s="130" t="s">
        <v>190</v>
      </c>
      <c r="D29" s="61">
        <v>9</v>
      </c>
      <c r="E29" s="44">
        <v>7.2</v>
      </c>
      <c r="F29" s="61">
        <v>170</v>
      </c>
      <c r="G29" s="44">
        <v>85</v>
      </c>
      <c r="H29" s="61">
        <v>1249</v>
      </c>
      <c r="I29" s="61">
        <v>458</v>
      </c>
      <c r="J29" s="61">
        <v>286</v>
      </c>
      <c r="K29" s="61">
        <v>505</v>
      </c>
      <c r="L29" s="61">
        <v>1265</v>
      </c>
      <c r="M29" s="61">
        <v>422</v>
      </c>
      <c r="N29" s="61">
        <v>137</v>
      </c>
      <c r="O29" s="61">
        <v>706</v>
      </c>
      <c r="P29" s="44">
        <v>396.61</v>
      </c>
      <c r="Q29" s="46">
        <v>230.64</v>
      </c>
      <c r="R29" s="44">
        <v>165.97000000000003</v>
      </c>
      <c r="S29" s="44"/>
      <c r="T29" s="44"/>
      <c r="U29" s="62"/>
      <c r="V29" s="44"/>
      <c r="W29" s="44">
        <v>488.81</v>
      </c>
      <c r="X29" s="44">
        <v>322.83999999999997</v>
      </c>
      <c r="Y29" s="44">
        <v>165.97000000000003</v>
      </c>
      <c r="Z29" s="44">
        <v>0</v>
      </c>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row>
    <row r="30" spans="1:250" s="41" customFormat="1" ht="21" customHeight="1">
      <c r="A30" s="231"/>
      <c r="B30" s="9" t="s">
        <v>218</v>
      </c>
      <c r="C30" s="24"/>
      <c r="D30" s="59">
        <v>62</v>
      </c>
      <c r="E30" s="60">
        <v>49.600000000000009</v>
      </c>
      <c r="F30" s="59">
        <v>1212</v>
      </c>
      <c r="G30" s="60">
        <v>606</v>
      </c>
      <c r="H30" s="59">
        <v>8925</v>
      </c>
      <c r="I30" s="59">
        <v>3321</v>
      </c>
      <c r="J30" s="59">
        <v>1957</v>
      </c>
      <c r="K30" s="59">
        <v>3647</v>
      </c>
      <c r="L30" s="59">
        <v>9006</v>
      </c>
      <c r="M30" s="59">
        <v>3002</v>
      </c>
      <c r="N30" s="59">
        <v>973</v>
      </c>
      <c r="O30" s="59">
        <v>5031</v>
      </c>
      <c r="P30" s="60">
        <v>2829.1000000000004</v>
      </c>
      <c r="Q30" s="60">
        <v>1645.1999999999998</v>
      </c>
      <c r="R30" s="60">
        <v>1183.9000000000001</v>
      </c>
      <c r="S30" s="60">
        <v>0</v>
      </c>
      <c r="T30" s="60">
        <v>0</v>
      </c>
      <c r="U30" s="59">
        <v>0</v>
      </c>
      <c r="V30" s="60">
        <v>0</v>
      </c>
      <c r="W30" s="60">
        <v>3484.7</v>
      </c>
      <c r="X30" s="60">
        <v>2300.7999999999997</v>
      </c>
      <c r="Y30" s="60">
        <v>1183.9000000000001</v>
      </c>
      <c r="Z30" s="60">
        <v>0</v>
      </c>
    </row>
    <row r="31" spans="1:250" ht="21" customHeight="1">
      <c r="A31" s="231"/>
      <c r="B31" s="16" t="s">
        <v>219</v>
      </c>
      <c r="C31" s="130" t="s">
        <v>190</v>
      </c>
      <c r="D31" s="61">
        <v>46</v>
      </c>
      <c r="E31" s="44">
        <v>36.800000000000004</v>
      </c>
      <c r="F31" s="61">
        <v>891</v>
      </c>
      <c r="G31" s="44">
        <v>445.5</v>
      </c>
      <c r="H31" s="61">
        <v>6576</v>
      </c>
      <c r="I31" s="61">
        <v>2559</v>
      </c>
      <c r="J31" s="61">
        <v>1350</v>
      </c>
      <c r="K31" s="61">
        <v>2667</v>
      </c>
      <c r="L31" s="61">
        <v>6618</v>
      </c>
      <c r="M31" s="61">
        <v>2206</v>
      </c>
      <c r="N31" s="61">
        <v>715</v>
      </c>
      <c r="O31" s="61">
        <v>3697</v>
      </c>
      <c r="P31" s="44">
        <v>2089.0700000000002</v>
      </c>
      <c r="Q31" s="46">
        <v>1214.8499999999999</v>
      </c>
      <c r="R31" s="44">
        <v>874.22000000000025</v>
      </c>
      <c r="S31" s="44"/>
      <c r="T31" s="44"/>
      <c r="U31" s="62"/>
      <c r="V31" s="44"/>
      <c r="W31" s="44">
        <v>2571.37</v>
      </c>
      <c r="X31" s="44">
        <v>1697.1499999999999</v>
      </c>
      <c r="Y31" s="44">
        <v>874.22000000000025</v>
      </c>
      <c r="Z31" s="44">
        <v>0</v>
      </c>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row>
    <row r="32" spans="1:250" ht="21" customHeight="1">
      <c r="A32" s="231"/>
      <c r="B32" s="16" t="s">
        <v>55</v>
      </c>
      <c r="C32" s="130" t="s">
        <v>190</v>
      </c>
      <c r="D32" s="61">
        <v>16</v>
      </c>
      <c r="E32" s="44">
        <v>12.8</v>
      </c>
      <c r="F32" s="61">
        <v>321</v>
      </c>
      <c r="G32" s="44">
        <v>160.5</v>
      </c>
      <c r="H32" s="61">
        <v>2349</v>
      </c>
      <c r="I32" s="61">
        <v>762</v>
      </c>
      <c r="J32" s="61">
        <v>607</v>
      </c>
      <c r="K32" s="61">
        <v>980</v>
      </c>
      <c r="L32" s="61">
        <v>2388</v>
      </c>
      <c r="M32" s="61">
        <v>796</v>
      </c>
      <c r="N32" s="61">
        <v>258</v>
      </c>
      <c r="O32" s="61">
        <v>1334</v>
      </c>
      <c r="P32" s="44">
        <v>740.03</v>
      </c>
      <c r="Q32" s="46">
        <v>430.35</v>
      </c>
      <c r="R32" s="44">
        <v>309.67999999999995</v>
      </c>
      <c r="S32" s="44"/>
      <c r="T32" s="44"/>
      <c r="U32" s="62"/>
      <c r="V32" s="44"/>
      <c r="W32" s="44">
        <v>913.32999999999993</v>
      </c>
      <c r="X32" s="44">
        <v>603.65</v>
      </c>
      <c r="Y32" s="44">
        <v>309.67999999999995</v>
      </c>
      <c r="Z32" s="44">
        <v>0</v>
      </c>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row>
    <row r="33" spans="1:250" s="41" customFormat="1" ht="21" customHeight="1">
      <c r="A33" s="231" t="s">
        <v>80</v>
      </c>
      <c r="B33" s="9" t="s">
        <v>220</v>
      </c>
      <c r="C33" s="24"/>
      <c r="D33" s="59">
        <v>30</v>
      </c>
      <c r="E33" s="60">
        <v>24.000000000000004</v>
      </c>
      <c r="F33" s="59">
        <v>585</v>
      </c>
      <c r="G33" s="60">
        <v>292.5</v>
      </c>
      <c r="H33" s="59">
        <v>3969</v>
      </c>
      <c r="I33" s="59">
        <v>1953</v>
      </c>
      <c r="J33" s="59">
        <v>532</v>
      </c>
      <c r="K33" s="59">
        <v>1484</v>
      </c>
      <c r="L33" s="59">
        <v>4045</v>
      </c>
      <c r="M33" s="59">
        <v>1777</v>
      </c>
      <c r="N33" s="59">
        <v>367</v>
      </c>
      <c r="O33" s="59">
        <v>1901</v>
      </c>
      <c r="P33" s="60">
        <v>1341.29</v>
      </c>
      <c r="Q33" s="60">
        <v>780</v>
      </c>
      <c r="R33" s="60">
        <v>561.29</v>
      </c>
      <c r="S33" s="60">
        <v>0</v>
      </c>
      <c r="T33" s="60">
        <v>0</v>
      </c>
      <c r="U33" s="59">
        <v>0</v>
      </c>
      <c r="V33" s="60">
        <v>0</v>
      </c>
      <c r="W33" s="60">
        <v>1657.79</v>
      </c>
      <c r="X33" s="60">
        <v>1096.5</v>
      </c>
      <c r="Y33" s="60">
        <v>561.29</v>
      </c>
      <c r="Z33" s="60">
        <v>0</v>
      </c>
    </row>
    <row r="34" spans="1:250" ht="21" customHeight="1">
      <c r="A34" s="231"/>
      <c r="B34" s="16" t="s">
        <v>221</v>
      </c>
      <c r="C34" s="130" t="s">
        <v>190</v>
      </c>
      <c r="D34" s="61">
        <v>24</v>
      </c>
      <c r="E34" s="44">
        <v>19.200000000000003</v>
      </c>
      <c r="F34" s="61">
        <v>475</v>
      </c>
      <c r="G34" s="44">
        <v>237.5</v>
      </c>
      <c r="H34" s="61">
        <v>3177</v>
      </c>
      <c r="I34" s="61">
        <v>1548</v>
      </c>
      <c r="J34" s="61">
        <v>433</v>
      </c>
      <c r="K34" s="61">
        <v>1196</v>
      </c>
      <c r="L34" s="61">
        <v>3227</v>
      </c>
      <c r="M34" s="61">
        <v>1429</v>
      </c>
      <c r="N34" s="61">
        <v>291</v>
      </c>
      <c r="O34" s="61">
        <v>1507</v>
      </c>
      <c r="P34" s="44">
        <v>1071.73</v>
      </c>
      <c r="Q34" s="46">
        <v>623.24</v>
      </c>
      <c r="R34" s="44">
        <v>448.49</v>
      </c>
      <c r="S34" s="44"/>
      <c r="T34" s="44"/>
      <c r="U34" s="62"/>
      <c r="V34" s="44"/>
      <c r="W34" s="44">
        <v>1328.43</v>
      </c>
      <c r="X34" s="44">
        <v>879.94</v>
      </c>
      <c r="Y34" s="44">
        <v>448.49</v>
      </c>
      <c r="Z34" s="44">
        <v>0</v>
      </c>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row>
    <row r="35" spans="1:250" ht="21" customHeight="1">
      <c r="A35" s="231"/>
      <c r="B35" s="16" t="s">
        <v>64</v>
      </c>
      <c r="C35" s="130" t="s">
        <v>190</v>
      </c>
      <c r="D35" s="61">
        <v>6</v>
      </c>
      <c r="E35" s="44">
        <v>4.8000000000000007</v>
      </c>
      <c r="F35" s="61">
        <v>110</v>
      </c>
      <c r="G35" s="44">
        <v>55</v>
      </c>
      <c r="H35" s="61">
        <v>792</v>
      </c>
      <c r="I35" s="61">
        <v>405</v>
      </c>
      <c r="J35" s="61">
        <v>99</v>
      </c>
      <c r="K35" s="61">
        <v>288</v>
      </c>
      <c r="L35" s="61">
        <v>818</v>
      </c>
      <c r="M35" s="61">
        <v>348</v>
      </c>
      <c r="N35" s="61">
        <v>76</v>
      </c>
      <c r="O35" s="61">
        <v>394</v>
      </c>
      <c r="P35" s="44">
        <v>269.56</v>
      </c>
      <c r="Q35" s="46">
        <v>156.76</v>
      </c>
      <c r="R35" s="44">
        <v>112.80000000000001</v>
      </c>
      <c r="S35" s="44"/>
      <c r="T35" s="44"/>
      <c r="U35" s="62"/>
      <c r="V35" s="44"/>
      <c r="W35" s="44">
        <v>329.36</v>
      </c>
      <c r="X35" s="44">
        <v>216.56</v>
      </c>
      <c r="Y35" s="44">
        <v>112.80000000000001</v>
      </c>
      <c r="Z35" s="44">
        <v>0</v>
      </c>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row>
    <row r="36" spans="1:250" s="41" customFormat="1" ht="21" customHeight="1">
      <c r="A36" s="231"/>
      <c r="B36" s="9" t="s">
        <v>65</v>
      </c>
      <c r="C36" s="24"/>
      <c r="D36" s="59">
        <v>50</v>
      </c>
      <c r="E36" s="60">
        <v>40.000000000000007</v>
      </c>
      <c r="F36" s="59">
        <v>898</v>
      </c>
      <c r="G36" s="60">
        <v>449</v>
      </c>
      <c r="H36" s="59">
        <v>6756</v>
      </c>
      <c r="I36" s="59">
        <v>2776</v>
      </c>
      <c r="J36" s="59">
        <v>1306</v>
      </c>
      <c r="K36" s="59">
        <v>2674</v>
      </c>
      <c r="L36" s="59">
        <v>6835</v>
      </c>
      <c r="M36" s="59">
        <v>2339</v>
      </c>
      <c r="N36" s="59">
        <v>728</v>
      </c>
      <c r="O36" s="59">
        <v>3768</v>
      </c>
      <c r="P36" s="60">
        <v>2169.54</v>
      </c>
      <c r="Q36" s="60">
        <v>1261.6399999999999</v>
      </c>
      <c r="R36" s="60">
        <v>907.89999999999986</v>
      </c>
      <c r="S36" s="60">
        <v>0</v>
      </c>
      <c r="T36" s="60">
        <v>0</v>
      </c>
      <c r="U36" s="59">
        <v>0</v>
      </c>
      <c r="V36" s="60">
        <v>0</v>
      </c>
      <c r="W36" s="60">
        <v>2658.54</v>
      </c>
      <c r="X36" s="60">
        <v>1750.6399999999999</v>
      </c>
      <c r="Y36" s="60">
        <v>907.89999999999986</v>
      </c>
      <c r="Z36" s="60">
        <v>0</v>
      </c>
    </row>
    <row r="37" spans="1:250" ht="21" customHeight="1">
      <c r="A37" s="231"/>
      <c r="B37" s="16" t="s">
        <v>222</v>
      </c>
      <c r="C37" s="130" t="s">
        <v>190</v>
      </c>
      <c r="D37" s="61">
        <v>41</v>
      </c>
      <c r="E37" s="44">
        <v>32.800000000000004</v>
      </c>
      <c r="F37" s="61">
        <v>719</v>
      </c>
      <c r="G37" s="44">
        <v>359.5</v>
      </c>
      <c r="H37" s="61">
        <v>5402</v>
      </c>
      <c r="I37" s="61">
        <v>2150</v>
      </c>
      <c r="J37" s="61">
        <v>1093</v>
      </c>
      <c r="K37" s="61">
        <v>2159</v>
      </c>
      <c r="L37" s="61">
        <v>5501</v>
      </c>
      <c r="M37" s="61">
        <v>1834</v>
      </c>
      <c r="N37" s="61">
        <v>594</v>
      </c>
      <c r="O37" s="61">
        <v>3073</v>
      </c>
      <c r="P37" s="44">
        <v>1730.36</v>
      </c>
      <c r="Q37" s="46">
        <v>1006.25</v>
      </c>
      <c r="R37" s="44">
        <v>724.1099999999999</v>
      </c>
      <c r="S37" s="44"/>
      <c r="T37" s="44"/>
      <c r="U37" s="62"/>
      <c r="V37" s="44"/>
      <c r="W37" s="44">
        <v>2122.66</v>
      </c>
      <c r="X37" s="44">
        <v>1398.55</v>
      </c>
      <c r="Y37" s="44">
        <v>724.1099999999999</v>
      </c>
      <c r="Z37" s="44">
        <v>0</v>
      </c>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row>
    <row r="38" spans="1:250" ht="21" customHeight="1">
      <c r="A38" s="231"/>
      <c r="B38" s="16" t="s">
        <v>67</v>
      </c>
      <c r="C38" s="130" t="s">
        <v>190</v>
      </c>
      <c r="D38" s="61">
        <v>9</v>
      </c>
      <c r="E38" s="44">
        <v>7.2</v>
      </c>
      <c r="F38" s="61">
        <v>179</v>
      </c>
      <c r="G38" s="44">
        <v>89.5</v>
      </c>
      <c r="H38" s="61">
        <v>1354</v>
      </c>
      <c r="I38" s="61">
        <v>626</v>
      </c>
      <c r="J38" s="61">
        <v>213</v>
      </c>
      <c r="K38" s="61">
        <v>515</v>
      </c>
      <c r="L38" s="61">
        <v>1334</v>
      </c>
      <c r="M38" s="61">
        <v>505</v>
      </c>
      <c r="N38" s="61">
        <v>134</v>
      </c>
      <c r="O38" s="61">
        <v>695</v>
      </c>
      <c r="P38" s="44">
        <v>439.18</v>
      </c>
      <c r="Q38" s="46">
        <v>255.39</v>
      </c>
      <c r="R38" s="44">
        <v>183.79000000000002</v>
      </c>
      <c r="S38" s="44"/>
      <c r="T38" s="44"/>
      <c r="U38" s="62"/>
      <c r="V38" s="44"/>
      <c r="W38" s="44">
        <v>535.88</v>
      </c>
      <c r="X38" s="44">
        <v>352.09</v>
      </c>
      <c r="Y38" s="44">
        <v>183.79000000000002</v>
      </c>
      <c r="Z38" s="44">
        <v>0</v>
      </c>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row>
    <row r="39" spans="1:250" s="41" customFormat="1" ht="21" customHeight="1">
      <c r="A39" s="231"/>
      <c r="B39" s="9" t="s">
        <v>68</v>
      </c>
      <c r="C39" s="24"/>
      <c r="D39" s="59">
        <v>59</v>
      </c>
      <c r="E39" s="60">
        <v>47.2</v>
      </c>
      <c r="F39" s="59">
        <v>1162</v>
      </c>
      <c r="G39" s="60">
        <v>581</v>
      </c>
      <c r="H39" s="59">
        <v>8387</v>
      </c>
      <c r="I39" s="59">
        <v>4079</v>
      </c>
      <c r="J39" s="59">
        <v>1145</v>
      </c>
      <c r="K39" s="59">
        <v>3163</v>
      </c>
      <c r="L39" s="59">
        <v>8656</v>
      </c>
      <c r="M39" s="59">
        <v>3090</v>
      </c>
      <c r="N39" s="59">
        <v>901</v>
      </c>
      <c r="O39" s="59">
        <v>4665</v>
      </c>
      <c r="P39" s="60">
        <v>2775.85</v>
      </c>
      <c r="Q39" s="60">
        <v>1614.22</v>
      </c>
      <c r="R39" s="60">
        <v>1161.6299999999999</v>
      </c>
      <c r="S39" s="60">
        <v>0</v>
      </c>
      <c r="T39" s="60">
        <v>0</v>
      </c>
      <c r="U39" s="59">
        <v>0</v>
      </c>
      <c r="V39" s="60">
        <v>0</v>
      </c>
      <c r="W39" s="60">
        <v>3404.0499999999997</v>
      </c>
      <c r="X39" s="60">
        <v>2242.42</v>
      </c>
      <c r="Y39" s="60">
        <v>1161.6299999999999</v>
      </c>
      <c r="Z39" s="60">
        <v>0</v>
      </c>
    </row>
    <row r="40" spans="1:250" ht="21" customHeight="1">
      <c r="A40" s="231"/>
      <c r="B40" s="16" t="s">
        <v>223</v>
      </c>
      <c r="C40" s="130" t="s">
        <v>190</v>
      </c>
      <c r="D40" s="61">
        <v>52</v>
      </c>
      <c r="E40" s="44">
        <v>41.6</v>
      </c>
      <c r="F40" s="61">
        <v>1016</v>
      </c>
      <c r="G40" s="44">
        <v>508</v>
      </c>
      <c r="H40" s="61">
        <v>7318</v>
      </c>
      <c r="I40" s="61">
        <v>3560</v>
      </c>
      <c r="J40" s="61">
        <v>994</v>
      </c>
      <c r="K40" s="61">
        <v>2764</v>
      </c>
      <c r="L40" s="61">
        <v>7568</v>
      </c>
      <c r="M40" s="61">
        <v>2616</v>
      </c>
      <c r="N40" s="61">
        <v>802</v>
      </c>
      <c r="O40" s="61">
        <v>4150</v>
      </c>
      <c r="P40" s="44">
        <v>2415.6</v>
      </c>
      <c r="Q40" s="46">
        <v>1404.73</v>
      </c>
      <c r="R40" s="44">
        <v>1010.8699999999999</v>
      </c>
      <c r="S40" s="44"/>
      <c r="T40" s="44"/>
      <c r="U40" s="62"/>
      <c r="V40" s="44"/>
      <c r="W40" s="44">
        <v>2965.2</v>
      </c>
      <c r="X40" s="44">
        <v>1954.33</v>
      </c>
      <c r="Y40" s="44">
        <v>1010.8699999999999</v>
      </c>
      <c r="Z40" s="44">
        <v>0</v>
      </c>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row>
    <row r="41" spans="1:250" ht="21" customHeight="1">
      <c r="A41" s="231"/>
      <c r="B41" s="16" t="s">
        <v>70</v>
      </c>
      <c r="C41" s="130" t="s">
        <v>190</v>
      </c>
      <c r="D41" s="61">
        <v>7</v>
      </c>
      <c r="E41" s="44">
        <v>5.6000000000000005</v>
      </c>
      <c r="F41" s="61">
        <v>146</v>
      </c>
      <c r="G41" s="44">
        <v>73</v>
      </c>
      <c r="H41" s="61">
        <v>1069</v>
      </c>
      <c r="I41" s="61">
        <v>519</v>
      </c>
      <c r="J41" s="61">
        <v>151</v>
      </c>
      <c r="K41" s="61">
        <v>399</v>
      </c>
      <c r="L41" s="61">
        <v>1088</v>
      </c>
      <c r="M41" s="61">
        <v>474</v>
      </c>
      <c r="N41" s="61">
        <v>99</v>
      </c>
      <c r="O41" s="61">
        <v>515</v>
      </c>
      <c r="P41" s="44">
        <v>360.25</v>
      </c>
      <c r="Q41" s="46">
        <v>209.49</v>
      </c>
      <c r="R41" s="44">
        <v>150.76</v>
      </c>
      <c r="S41" s="44"/>
      <c r="T41" s="44"/>
      <c r="U41" s="62"/>
      <c r="V41" s="44"/>
      <c r="W41" s="44">
        <v>438.85</v>
      </c>
      <c r="X41" s="44">
        <v>288.09000000000003</v>
      </c>
      <c r="Y41" s="44">
        <v>150.76</v>
      </c>
      <c r="Z41" s="44">
        <v>0</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row>
    <row r="42" spans="1:250" s="41" customFormat="1" ht="21" customHeight="1">
      <c r="A42" s="231"/>
      <c r="B42" s="9" t="s">
        <v>224</v>
      </c>
      <c r="C42" s="24"/>
      <c r="D42" s="59">
        <v>56</v>
      </c>
      <c r="E42" s="60">
        <v>44.800000000000004</v>
      </c>
      <c r="F42" s="59">
        <v>1057</v>
      </c>
      <c r="G42" s="60">
        <v>528.5</v>
      </c>
      <c r="H42" s="59">
        <v>7545</v>
      </c>
      <c r="I42" s="59">
        <v>3867</v>
      </c>
      <c r="J42" s="59">
        <v>877</v>
      </c>
      <c r="K42" s="59">
        <v>2801</v>
      </c>
      <c r="L42" s="59">
        <v>7370</v>
      </c>
      <c r="M42" s="59">
        <v>2778</v>
      </c>
      <c r="N42" s="59">
        <v>744</v>
      </c>
      <c r="O42" s="59">
        <v>3848</v>
      </c>
      <c r="P42" s="60">
        <v>2460.7600000000002</v>
      </c>
      <c r="Q42" s="60">
        <v>1431</v>
      </c>
      <c r="R42" s="60">
        <v>1029.76</v>
      </c>
      <c r="S42" s="60">
        <v>0</v>
      </c>
      <c r="T42" s="60">
        <v>100</v>
      </c>
      <c r="U42" s="59">
        <v>50</v>
      </c>
      <c r="V42" s="60">
        <v>17.417783191230207</v>
      </c>
      <c r="W42" s="60">
        <v>3051.4777831912306</v>
      </c>
      <c r="X42" s="60">
        <v>2021.7177831912304</v>
      </c>
      <c r="Y42" s="60">
        <v>1029.76</v>
      </c>
      <c r="Z42" s="60">
        <v>0</v>
      </c>
    </row>
    <row r="43" spans="1:250" ht="21" customHeight="1">
      <c r="A43" s="231"/>
      <c r="B43" s="16" t="s">
        <v>225</v>
      </c>
      <c r="C43" s="130" t="s">
        <v>190</v>
      </c>
      <c r="D43" s="61">
        <v>48</v>
      </c>
      <c r="E43" s="44">
        <v>38.400000000000006</v>
      </c>
      <c r="F43" s="61">
        <v>895</v>
      </c>
      <c r="G43" s="44">
        <v>447.5</v>
      </c>
      <c r="H43" s="61">
        <v>6381</v>
      </c>
      <c r="I43" s="61">
        <v>3370</v>
      </c>
      <c r="J43" s="61">
        <v>662</v>
      </c>
      <c r="K43" s="61">
        <v>2349</v>
      </c>
      <c r="L43" s="61">
        <v>6162</v>
      </c>
      <c r="M43" s="61">
        <v>2375</v>
      </c>
      <c r="N43" s="61">
        <v>614</v>
      </c>
      <c r="O43" s="61">
        <v>3173</v>
      </c>
      <c r="P43" s="44">
        <v>2081.86</v>
      </c>
      <c r="Q43" s="46">
        <v>1210.6600000000001</v>
      </c>
      <c r="R43" s="44">
        <v>871.2</v>
      </c>
      <c r="S43" s="44"/>
      <c r="T43" s="15">
        <v>100</v>
      </c>
      <c r="U43" s="62">
        <v>50</v>
      </c>
      <c r="V43" s="15">
        <v>17.417783191230207</v>
      </c>
      <c r="W43" s="44">
        <v>2585.1777831912304</v>
      </c>
      <c r="X43" s="44">
        <v>1713.9777831912304</v>
      </c>
      <c r="Y43" s="44">
        <v>871.2</v>
      </c>
      <c r="Z43" s="44">
        <v>0</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row>
    <row r="44" spans="1:250" ht="21" customHeight="1">
      <c r="A44" s="231"/>
      <c r="B44" s="16" t="s">
        <v>73</v>
      </c>
      <c r="C44" s="130" t="s">
        <v>190</v>
      </c>
      <c r="D44" s="61">
        <v>8</v>
      </c>
      <c r="E44" s="44">
        <v>6.4</v>
      </c>
      <c r="F44" s="61">
        <v>162</v>
      </c>
      <c r="G44" s="44">
        <v>81</v>
      </c>
      <c r="H44" s="61">
        <v>1164</v>
      </c>
      <c r="I44" s="61">
        <v>497</v>
      </c>
      <c r="J44" s="61">
        <v>215</v>
      </c>
      <c r="K44" s="61">
        <v>452</v>
      </c>
      <c r="L44" s="61">
        <v>1208</v>
      </c>
      <c r="M44" s="61">
        <v>403</v>
      </c>
      <c r="N44" s="61">
        <v>130</v>
      </c>
      <c r="O44" s="61">
        <v>675</v>
      </c>
      <c r="P44" s="44">
        <v>378.9</v>
      </c>
      <c r="Q44" s="46">
        <v>220.34</v>
      </c>
      <c r="R44" s="44">
        <v>158.55999999999997</v>
      </c>
      <c r="S44" s="44"/>
      <c r="T44" s="44"/>
      <c r="U44" s="62"/>
      <c r="V44" s="44"/>
      <c r="W44" s="44">
        <v>466.29999999999995</v>
      </c>
      <c r="X44" s="44">
        <v>307.74</v>
      </c>
      <c r="Y44" s="44">
        <v>158.55999999999997</v>
      </c>
      <c r="Z44" s="44">
        <v>0</v>
      </c>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row>
    <row r="45" spans="1:250" s="41" customFormat="1" ht="21" customHeight="1">
      <c r="A45" s="231"/>
      <c r="B45" s="9" t="s">
        <v>226</v>
      </c>
      <c r="C45" s="24"/>
      <c r="D45" s="59">
        <v>37</v>
      </c>
      <c r="E45" s="60">
        <v>29.6</v>
      </c>
      <c r="F45" s="59">
        <v>730</v>
      </c>
      <c r="G45" s="60">
        <v>365</v>
      </c>
      <c r="H45" s="59">
        <v>4758</v>
      </c>
      <c r="I45" s="59">
        <v>2070</v>
      </c>
      <c r="J45" s="59">
        <v>830</v>
      </c>
      <c r="K45" s="59">
        <v>1858</v>
      </c>
      <c r="L45" s="59">
        <v>5065</v>
      </c>
      <c r="M45" s="59">
        <v>1754</v>
      </c>
      <c r="N45" s="59">
        <v>536</v>
      </c>
      <c r="O45" s="59">
        <v>2775</v>
      </c>
      <c r="P45" s="60">
        <v>1576.31</v>
      </c>
      <c r="Q45" s="60">
        <v>916.66</v>
      </c>
      <c r="R45" s="60">
        <v>659.65</v>
      </c>
      <c r="S45" s="60">
        <v>0</v>
      </c>
      <c r="T45" s="60">
        <v>0</v>
      </c>
      <c r="U45" s="59">
        <v>0</v>
      </c>
      <c r="V45" s="60">
        <v>0</v>
      </c>
      <c r="W45" s="60">
        <v>1970.9099999999999</v>
      </c>
      <c r="X45" s="60">
        <v>1311.26</v>
      </c>
      <c r="Y45" s="60">
        <v>659.65</v>
      </c>
      <c r="Z45" s="60">
        <v>0</v>
      </c>
    </row>
    <row r="46" spans="1:250" ht="21" customHeight="1">
      <c r="A46" s="231"/>
      <c r="B46" s="16" t="s">
        <v>227</v>
      </c>
      <c r="C46" s="130" t="s">
        <v>190</v>
      </c>
      <c r="D46" s="61">
        <v>28</v>
      </c>
      <c r="E46" s="44">
        <v>22.400000000000002</v>
      </c>
      <c r="F46" s="61">
        <v>548</v>
      </c>
      <c r="G46" s="44">
        <v>274</v>
      </c>
      <c r="H46" s="61">
        <v>3467</v>
      </c>
      <c r="I46" s="61">
        <v>1543</v>
      </c>
      <c r="J46" s="61">
        <v>574</v>
      </c>
      <c r="K46" s="61">
        <v>1350</v>
      </c>
      <c r="L46" s="61">
        <v>3713</v>
      </c>
      <c r="M46" s="61">
        <v>1238</v>
      </c>
      <c r="N46" s="61">
        <v>401</v>
      </c>
      <c r="O46" s="61">
        <v>2074</v>
      </c>
      <c r="P46" s="44">
        <v>1149.3399999999999</v>
      </c>
      <c r="Q46" s="46">
        <v>668.37</v>
      </c>
      <c r="R46" s="44">
        <v>480.96999999999991</v>
      </c>
      <c r="S46" s="44"/>
      <c r="T46" s="44"/>
      <c r="U46" s="62"/>
      <c r="V46" s="44"/>
      <c r="W46" s="44">
        <v>1445.7399999999998</v>
      </c>
      <c r="X46" s="44">
        <v>964.77</v>
      </c>
      <c r="Y46" s="44">
        <v>480.96999999999991</v>
      </c>
      <c r="Z46" s="44">
        <v>0</v>
      </c>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row>
    <row r="47" spans="1:250" ht="21" customHeight="1">
      <c r="A47" s="231"/>
      <c r="B47" s="16" t="s">
        <v>76</v>
      </c>
      <c r="C47" s="130" t="s">
        <v>190</v>
      </c>
      <c r="D47" s="61">
        <v>9</v>
      </c>
      <c r="E47" s="44">
        <v>7.2</v>
      </c>
      <c r="F47" s="61">
        <v>182</v>
      </c>
      <c r="G47" s="44">
        <v>91</v>
      </c>
      <c r="H47" s="61">
        <v>1291</v>
      </c>
      <c r="I47" s="61">
        <v>527</v>
      </c>
      <c r="J47" s="61">
        <v>256</v>
      </c>
      <c r="K47" s="61">
        <v>508</v>
      </c>
      <c r="L47" s="61">
        <v>1352</v>
      </c>
      <c r="M47" s="61">
        <v>516</v>
      </c>
      <c r="N47" s="61">
        <v>135</v>
      </c>
      <c r="O47" s="61">
        <v>701</v>
      </c>
      <c r="P47" s="44">
        <v>426.97</v>
      </c>
      <c r="Q47" s="46">
        <v>248.29</v>
      </c>
      <c r="R47" s="44">
        <v>178.68000000000004</v>
      </c>
      <c r="S47" s="44"/>
      <c r="T47" s="44"/>
      <c r="U47" s="62"/>
      <c r="V47" s="44"/>
      <c r="W47" s="44">
        <v>525.16999999999996</v>
      </c>
      <c r="X47" s="44">
        <v>346.48999999999995</v>
      </c>
      <c r="Y47" s="44">
        <v>178.68000000000004</v>
      </c>
      <c r="Z47" s="44">
        <v>0</v>
      </c>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row>
    <row r="48" spans="1:250" s="41" customFormat="1" ht="21" customHeight="1">
      <c r="A48" s="231"/>
      <c r="B48" s="9" t="s">
        <v>228</v>
      </c>
      <c r="C48" s="24"/>
      <c r="D48" s="59">
        <v>33</v>
      </c>
      <c r="E48" s="60">
        <v>26.400000000000002</v>
      </c>
      <c r="F48" s="59">
        <v>664</v>
      </c>
      <c r="G48" s="60">
        <v>332</v>
      </c>
      <c r="H48" s="59">
        <v>4401</v>
      </c>
      <c r="I48" s="59">
        <v>2037</v>
      </c>
      <c r="J48" s="59">
        <v>681</v>
      </c>
      <c r="K48" s="59">
        <v>1683</v>
      </c>
      <c r="L48" s="59">
        <v>4585</v>
      </c>
      <c r="M48" s="59">
        <v>2005</v>
      </c>
      <c r="N48" s="59">
        <v>418</v>
      </c>
      <c r="O48" s="59">
        <v>2162</v>
      </c>
      <c r="P48" s="60">
        <v>1493.5300000000002</v>
      </c>
      <c r="Q48" s="60">
        <v>868.52</v>
      </c>
      <c r="R48" s="60">
        <v>625.0100000000001</v>
      </c>
      <c r="S48" s="60">
        <v>0</v>
      </c>
      <c r="T48" s="60">
        <v>0</v>
      </c>
      <c r="U48" s="59">
        <v>0</v>
      </c>
      <c r="V48" s="60">
        <v>0</v>
      </c>
      <c r="W48" s="60">
        <v>1851.93</v>
      </c>
      <c r="X48" s="60">
        <v>1226.92</v>
      </c>
      <c r="Y48" s="60">
        <v>625.0100000000001</v>
      </c>
      <c r="Z48" s="60">
        <v>0</v>
      </c>
    </row>
    <row r="49" spans="1:250" ht="21" customHeight="1">
      <c r="A49" s="231"/>
      <c r="B49" s="16" t="s">
        <v>229</v>
      </c>
      <c r="C49" s="130" t="s">
        <v>190</v>
      </c>
      <c r="D49" s="61">
        <v>27</v>
      </c>
      <c r="E49" s="44">
        <v>21.6</v>
      </c>
      <c r="F49" s="61">
        <v>536</v>
      </c>
      <c r="G49" s="44">
        <v>268</v>
      </c>
      <c r="H49" s="61">
        <v>3483</v>
      </c>
      <c r="I49" s="61">
        <v>1617</v>
      </c>
      <c r="J49" s="61">
        <v>531</v>
      </c>
      <c r="K49" s="61">
        <v>1335</v>
      </c>
      <c r="L49" s="61">
        <v>3634</v>
      </c>
      <c r="M49" s="61">
        <v>1655</v>
      </c>
      <c r="N49" s="61">
        <v>321</v>
      </c>
      <c r="O49" s="61">
        <v>1658</v>
      </c>
      <c r="P49" s="44">
        <v>1189.6500000000001</v>
      </c>
      <c r="Q49" s="46">
        <v>691.81</v>
      </c>
      <c r="R49" s="44">
        <v>497.84000000000015</v>
      </c>
      <c r="S49" s="44"/>
      <c r="T49" s="44"/>
      <c r="U49" s="62"/>
      <c r="V49" s="44"/>
      <c r="W49" s="44">
        <v>1479.25</v>
      </c>
      <c r="X49" s="44">
        <v>981.41</v>
      </c>
      <c r="Y49" s="44">
        <v>497.84000000000015</v>
      </c>
      <c r="Z49" s="44">
        <v>0</v>
      </c>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row>
    <row r="50" spans="1:250" ht="21" customHeight="1">
      <c r="A50" s="231"/>
      <c r="B50" s="16" t="s">
        <v>79</v>
      </c>
      <c r="C50" s="130" t="s">
        <v>190</v>
      </c>
      <c r="D50" s="61">
        <v>6</v>
      </c>
      <c r="E50" s="44">
        <v>4.8000000000000007</v>
      </c>
      <c r="F50" s="61">
        <v>128</v>
      </c>
      <c r="G50" s="44">
        <v>64</v>
      </c>
      <c r="H50" s="61">
        <v>918</v>
      </c>
      <c r="I50" s="61">
        <v>420</v>
      </c>
      <c r="J50" s="61">
        <v>150</v>
      </c>
      <c r="K50" s="61">
        <v>348</v>
      </c>
      <c r="L50" s="61">
        <v>951</v>
      </c>
      <c r="M50" s="61">
        <v>350</v>
      </c>
      <c r="N50" s="61">
        <v>97</v>
      </c>
      <c r="O50" s="61">
        <v>504</v>
      </c>
      <c r="P50" s="44">
        <v>303.88</v>
      </c>
      <c r="Q50" s="46">
        <v>176.71</v>
      </c>
      <c r="R50" s="44">
        <v>127.16999999999999</v>
      </c>
      <c r="S50" s="44"/>
      <c r="T50" s="44"/>
      <c r="U50" s="62"/>
      <c r="V50" s="44"/>
      <c r="W50" s="44">
        <v>372.68</v>
      </c>
      <c r="X50" s="44">
        <v>245.51000000000002</v>
      </c>
      <c r="Y50" s="44">
        <v>127.16999999999999</v>
      </c>
      <c r="Z50" s="44">
        <v>0</v>
      </c>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row>
    <row r="51" spans="1:250" s="41" customFormat="1" ht="21" customHeight="1">
      <c r="A51" s="231"/>
      <c r="B51" s="9" t="s">
        <v>230</v>
      </c>
      <c r="C51" s="24"/>
      <c r="D51" s="59">
        <v>36</v>
      </c>
      <c r="E51" s="60">
        <v>28.800000000000004</v>
      </c>
      <c r="F51" s="59">
        <v>691</v>
      </c>
      <c r="G51" s="60">
        <v>345.5</v>
      </c>
      <c r="H51" s="59">
        <v>4881</v>
      </c>
      <c r="I51" s="59">
        <v>2472</v>
      </c>
      <c r="J51" s="59">
        <v>598</v>
      </c>
      <c r="K51" s="59">
        <v>1811</v>
      </c>
      <c r="L51" s="59">
        <v>4806</v>
      </c>
      <c r="M51" s="59">
        <v>2547</v>
      </c>
      <c r="N51" s="59">
        <v>366</v>
      </c>
      <c r="O51" s="59">
        <v>1893</v>
      </c>
      <c r="P51" s="60">
        <v>1670.68</v>
      </c>
      <c r="Q51" s="60">
        <v>971.54</v>
      </c>
      <c r="R51" s="60">
        <v>699.14</v>
      </c>
      <c r="S51" s="60">
        <v>0</v>
      </c>
      <c r="T51" s="60">
        <v>0</v>
      </c>
      <c r="U51" s="59">
        <v>0</v>
      </c>
      <c r="V51" s="60">
        <v>0</v>
      </c>
      <c r="W51" s="60">
        <v>2044.9799999999998</v>
      </c>
      <c r="X51" s="60">
        <v>1345.84</v>
      </c>
      <c r="Y51" s="60">
        <v>699.14</v>
      </c>
      <c r="Z51" s="60">
        <v>0</v>
      </c>
    </row>
    <row r="52" spans="1:250" ht="21" customHeight="1">
      <c r="A52" s="231"/>
      <c r="B52" s="16" t="s">
        <v>231</v>
      </c>
      <c r="C52" s="130" t="s">
        <v>190</v>
      </c>
      <c r="D52" s="61">
        <v>28</v>
      </c>
      <c r="E52" s="44">
        <v>22.400000000000002</v>
      </c>
      <c r="F52" s="61">
        <v>523</v>
      </c>
      <c r="G52" s="44">
        <v>261.5</v>
      </c>
      <c r="H52" s="61">
        <v>3697</v>
      </c>
      <c r="I52" s="61">
        <v>2023</v>
      </c>
      <c r="J52" s="61">
        <v>337</v>
      </c>
      <c r="K52" s="61">
        <v>1337</v>
      </c>
      <c r="L52" s="61">
        <v>3557</v>
      </c>
      <c r="M52" s="61">
        <v>1994</v>
      </c>
      <c r="N52" s="61">
        <v>253</v>
      </c>
      <c r="O52" s="61">
        <v>1310</v>
      </c>
      <c r="P52" s="44">
        <v>1272.26</v>
      </c>
      <c r="Q52" s="46">
        <v>739.85</v>
      </c>
      <c r="R52" s="44">
        <v>532.41</v>
      </c>
      <c r="S52" s="44"/>
      <c r="T52" s="44"/>
      <c r="U52" s="62"/>
      <c r="V52" s="44"/>
      <c r="W52" s="44">
        <v>1556.1599999999999</v>
      </c>
      <c r="X52" s="44">
        <v>1023.75</v>
      </c>
      <c r="Y52" s="44">
        <v>532.41</v>
      </c>
      <c r="Z52" s="44">
        <v>0</v>
      </c>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row>
    <row r="53" spans="1:250" ht="21" customHeight="1">
      <c r="A53" s="231"/>
      <c r="B53" s="16" t="s">
        <v>83</v>
      </c>
      <c r="C53" s="130" t="s">
        <v>190</v>
      </c>
      <c r="D53" s="61">
        <v>8</v>
      </c>
      <c r="E53" s="44">
        <v>6.4</v>
      </c>
      <c r="F53" s="61">
        <v>168</v>
      </c>
      <c r="G53" s="44">
        <v>84</v>
      </c>
      <c r="H53" s="61">
        <v>1184</v>
      </c>
      <c r="I53" s="61">
        <v>449</v>
      </c>
      <c r="J53" s="61">
        <v>261</v>
      </c>
      <c r="K53" s="61">
        <v>474</v>
      </c>
      <c r="L53" s="61">
        <v>1249</v>
      </c>
      <c r="M53" s="61">
        <v>553</v>
      </c>
      <c r="N53" s="61">
        <v>113</v>
      </c>
      <c r="O53" s="61">
        <v>583</v>
      </c>
      <c r="P53" s="44">
        <v>398.42</v>
      </c>
      <c r="Q53" s="46">
        <v>231.69</v>
      </c>
      <c r="R53" s="44">
        <v>166.73000000000002</v>
      </c>
      <c r="S53" s="44"/>
      <c r="T53" s="44"/>
      <c r="U53" s="62"/>
      <c r="V53" s="44"/>
      <c r="W53" s="44">
        <v>488.82</v>
      </c>
      <c r="X53" s="44">
        <v>322.08999999999997</v>
      </c>
      <c r="Y53" s="44">
        <v>166.73000000000002</v>
      </c>
      <c r="Z53" s="44">
        <v>0</v>
      </c>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row>
    <row r="54" spans="1:250" ht="21" customHeight="1">
      <c r="A54" s="231"/>
      <c r="B54" s="16" t="s">
        <v>84</v>
      </c>
      <c r="C54" s="130" t="s">
        <v>190</v>
      </c>
      <c r="D54" s="61">
        <v>30</v>
      </c>
      <c r="E54" s="44">
        <v>24</v>
      </c>
      <c r="F54" s="61">
        <v>572</v>
      </c>
      <c r="G54" s="44">
        <v>286</v>
      </c>
      <c r="H54" s="61">
        <v>4165</v>
      </c>
      <c r="I54" s="61">
        <v>2323</v>
      </c>
      <c r="J54" s="61">
        <v>339</v>
      </c>
      <c r="K54" s="61">
        <v>1503</v>
      </c>
      <c r="L54" s="61">
        <v>4292</v>
      </c>
      <c r="M54" s="61">
        <v>2094</v>
      </c>
      <c r="N54" s="61">
        <v>356</v>
      </c>
      <c r="O54" s="61">
        <v>1842</v>
      </c>
      <c r="P54" s="44">
        <v>1454.37</v>
      </c>
      <c r="Q54" s="46">
        <v>845.75</v>
      </c>
      <c r="R54" s="44">
        <v>608.61999999999989</v>
      </c>
      <c r="S54" s="44"/>
      <c r="T54" s="44"/>
      <c r="U54" s="62"/>
      <c r="V54" s="44"/>
      <c r="W54" s="44">
        <v>1764.37</v>
      </c>
      <c r="X54" s="44">
        <v>1155.75</v>
      </c>
      <c r="Y54" s="44">
        <v>608.61999999999989</v>
      </c>
      <c r="Z54" s="44">
        <v>0</v>
      </c>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row>
    <row r="55" spans="1:250" s="41" customFormat="1" ht="21" customHeight="1">
      <c r="A55" s="231"/>
      <c r="B55" s="9" t="s">
        <v>232</v>
      </c>
      <c r="C55" s="24"/>
      <c r="D55" s="59">
        <v>36</v>
      </c>
      <c r="E55" s="60">
        <v>28.8</v>
      </c>
      <c r="F55" s="59">
        <v>539</v>
      </c>
      <c r="G55" s="60">
        <v>269.5</v>
      </c>
      <c r="H55" s="59">
        <v>4181</v>
      </c>
      <c r="I55" s="59">
        <v>2466</v>
      </c>
      <c r="J55" s="59">
        <v>252</v>
      </c>
      <c r="K55" s="59">
        <v>1463</v>
      </c>
      <c r="L55" s="59">
        <v>4295</v>
      </c>
      <c r="M55" s="59">
        <v>2166</v>
      </c>
      <c r="N55" s="59">
        <v>345</v>
      </c>
      <c r="O55" s="59">
        <v>1784</v>
      </c>
      <c r="P55" s="60">
        <v>1474.7199999999998</v>
      </c>
      <c r="Q55" s="60">
        <v>857.58999999999992</v>
      </c>
      <c r="R55" s="60">
        <v>617.12999999999988</v>
      </c>
      <c r="S55" s="60">
        <v>0</v>
      </c>
      <c r="T55" s="60">
        <v>0</v>
      </c>
      <c r="U55" s="59">
        <v>0</v>
      </c>
      <c r="V55" s="60">
        <v>0</v>
      </c>
      <c r="W55" s="60">
        <v>1773.02</v>
      </c>
      <c r="X55" s="60">
        <v>1155.8899999999999</v>
      </c>
      <c r="Y55" s="60">
        <v>617.12999999999988</v>
      </c>
      <c r="Z55" s="60">
        <v>0</v>
      </c>
    </row>
    <row r="56" spans="1:250" ht="21" customHeight="1">
      <c r="A56" s="231"/>
      <c r="B56" s="16" t="s">
        <v>233</v>
      </c>
      <c r="C56" s="130" t="s">
        <v>190</v>
      </c>
      <c r="D56" s="61">
        <v>30</v>
      </c>
      <c r="E56" s="44">
        <v>24</v>
      </c>
      <c r="F56" s="61">
        <v>423</v>
      </c>
      <c r="G56" s="44">
        <v>211.5</v>
      </c>
      <c r="H56" s="61">
        <v>3344</v>
      </c>
      <c r="I56" s="61">
        <v>2010</v>
      </c>
      <c r="J56" s="61">
        <v>170</v>
      </c>
      <c r="K56" s="61">
        <v>1164</v>
      </c>
      <c r="L56" s="61">
        <v>3435</v>
      </c>
      <c r="M56" s="61">
        <v>1626</v>
      </c>
      <c r="N56" s="61">
        <v>293</v>
      </c>
      <c r="O56" s="61">
        <v>1516</v>
      </c>
      <c r="P56" s="44">
        <v>1171.1199999999999</v>
      </c>
      <c r="Q56" s="46">
        <v>681.04</v>
      </c>
      <c r="R56" s="44">
        <v>490.07999999999993</v>
      </c>
      <c r="S56" s="44"/>
      <c r="T56" s="44"/>
      <c r="U56" s="62"/>
      <c r="V56" s="44"/>
      <c r="W56" s="44">
        <v>1406.62</v>
      </c>
      <c r="X56" s="44">
        <v>916.54</v>
      </c>
      <c r="Y56" s="44">
        <v>490.07999999999993</v>
      </c>
      <c r="Z56" s="44">
        <v>0</v>
      </c>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row>
    <row r="57" spans="1:250" ht="21" customHeight="1">
      <c r="A57" s="231"/>
      <c r="B57" s="16" t="s">
        <v>87</v>
      </c>
      <c r="C57" s="130" t="s">
        <v>190</v>
      </c>
      <c r="D57" s="61">
        <v>6</v>
      </c>
      <c r="E57" s="44">
        <v>4.8000000000000007</v>
      </c>
      <c r="F57" s="61">
        <v>116</v>
      </c>
      <c r="G57" s="44">
        <v>58</v>
      </c>
      <c r="H57" s="61">
        <v>837</v>
      </c>
      <c r="I57" s="61">
        <v>456</v>
      </c>
      <c r="J57" s="61">
        <v>82</v>
      </c>
      <c r="K57" s="61">
        <v>299</v>
      </c>
      <c r="L57" s="61">
        <v>860</v>
      </c>
      <c r="M57" s="61">
        <v>540</v>
      </c>
      <c r="N57" s="61">
        <v>52</v>
      </c>
      <c r="O57" s="61">
        <v>268</v>
      </c>
      <c r="P57" s="44">
        <v>303.60000000000002</v>
      </c>
      <c r="Q57" s="46">
        <v>176.55</v>
      </c>
      <c r="R57" s="44">
        <v>127.05000000000001</v>
      </c>
      <c r="S57" s="44"/>
      <c r="T57" s="44"/>
      <c r="U57" s="62"/>
      <c r="V57" s="44"/>
      <c r="W57" s="44">
        <v>366.40000000000003</v>
      </c>
      <c r="X57" s="44">
        <v>239.35000000000002</v>
      </c>
      <c r="Y57" s="44">
        <v>127.05000000000001</v>
      </c>
      <c r="Z57" s="44">
        <v>0</v>
      </c>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row>
    <row r="58" spans="1:250" ht="21" customHeight="1">
      <c r="A58" s="231"/>
      <c r="B58" s="16" t="s">
        <v>88</v>
      </c>
      <c r="C58" s="130" t="s">
        <v>190</v>
      </c>
      <c r="D58" s="61">
        <v>39</v>
      </c>
      <c r="E58" s="44">
        <v>31.200000000000003</v>
      </c>
      <c r="F58" s="61">
        <v>744</v>
      </c>
      <c r="G58" s="44">
        <v>372</v>
      </c>
      <c r="H58" s="61">
        <v>5716</v>
      </c>
      <c r="I58" s="61">
        <v>4527</v>
      </c>
      <c r="J58" s="61">
        <v>0</v>
      </c>
      <c r="K58" s="61">
        <v>1189</v>
      </c>
      <c r="L58" s="61">
        <v>5666</v>
      </c>
      <c r="M58" s="61">
        <v>3230</v>
      </c>
      <c r="N58" s="61">
        <v>395</v>
      </c>
      <c r="O58" s="61">
        <v>2041</v>
      </c>
      <c r="P58" s="44">
        <v>2127.02</v>
      </c>
      <c r="Q58" s="46">
        <v>1236.92</v>
      </c>
      <c r="R58" s="44">
        <v>890.09999999999991</v>
      </c>
      <c r="S58" s="44"/>
      <c r="T58" s="44"/>
      <c r="U58" s="62"/>
      <c r="V58" s="44"/>
      <c r="W58" s="44">
        <v>2530.2200000000003</v>
      </c>
      <c r="X58" s="44">
        <v>1640.1200000000001</v>
      </c>
      <c r="Y58" s="44">
        <v>890.09999999999991</v>
      </c>
      <c r="Z58" s="44">
        <v>0</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row>
    <row r="59" spans="1:250" ht="21" customHeight="1">
      <c r="A59" s="231" t="s">
        <v>234</v>
      </c>
      <c r="B59" s="16" t="s">
        <v>89</v>
      </c>
      <c r="C59" s="130" t="s">
        <v>190</v>
      </c>
      <c r="D59" s="61">
        <v>25</v>
      </c>
      <c r="E59" s="44">
        <v>20</v>
      </c>
      <c r="F59" s="61">
        <v>472</v>
      </c>
      <c r="G59" s="44">
        <v>236</v>
      </c>
      <c r="H59" s="61">
        <v>3494</v>
      </c>
      <c r="I59" s="61">
        <v>2697</v>
      </c>
      <c r="J59" s="61">
        <v>0</v>
      </c>
      <c r="K59" s="61">
        <v>797</v>
      </c>
      <c r="L59" s="61">
        <v>3575</v>
      </c>
      <c r="M59" s="61">
        <v>2026</v>
      </c>
      <c r="N59" s="61">
        <v>251</v>
      </c>
      <c r="O59" s="61">
        <v>1298</v>
      </c>
      <c r="P59" s="44">
        <v>1310.93</v>
      </c>
      <c r="Q59" s="46">
        <v>762.34</v>
      </c>
      <c r="R59" s="44">
        <v>548.59</v>
      </c>
      <c r="S59" s="44"/>
      <c r="T59" s="44"/>
      <c r="U59" s="62"/>
      <c r="V59" s="44"/>
      <c r="W59" s="44">
        <v>1566.93</v>
      </c>
      <c r="X59" s="44">
        <v>1018.34</v>
      </c>
      <c r="Y59" s="44">
        <v>548.59</v>
      </c>
      <c r="Z59" s="44">
        <v>0</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row>
    <row r="60" spans="1:250" s="41" customFormat="1" ht="21" customHeight="1">
      <c r="A60" s="231"/>
      <c r="B60" s="9" t="s">
        <v>235</v>
      </c>
      <c r="C60" s="24"/>
      <c r="D60" s="59">
        <v>36</v>
      </c>
      <c r="E60" s="60">
        <v>28.800000000000004</v>
      </c>
      <c r="F60" s="59">
        <v>668</v>
      </c>
      <c r="G60" s="60">
        <v>334</v>
      </c>
      <c r="H60" s="59">
        <v>4635</v>
      </c>
      <c r="I60" s="59">
        <v>2637</v>
      </c>
      <c r="J60" s="59">
        <v>351</v>
      </c>
      <c r="K60" s="59">
        <v>1647</v>
      </c>
      <c r="L60" s="59">
        <v>4650</v>
      </c>
      <c r="M60" s="59">
        <v>2336</v>
      </c>
      <c r="N60" s="59">
        <v>375</v>
      </c>
      <c r="O60" s="59">
        <v>1939</v>
      </c>
      <c r="P60" s="60">
        <v>1608.32</v>
      </c>
      <c r="Q60" s="60">
        <v>935.28</v>
      </c>
      <c r="R60" s="60">
        <v>673.04</v>
      </c>
      <c r="S60" s="60">
        <v>0</v>
      </c>
      <c r="T60" s="60">
        <v>0</v>
      </c>
      <c r="U60" s="59">
        <v>0</v>
      </c>
      <c r="V60" s="60">
        <v>0</v>
      </c>
      <c r="W60" s="60">
        <v>1971.12</v>
      </c>
      <c r="X60" s="60">
        <v>1298.08</v>
      </c>
      <c r="Y60" s="60">
        <v>673.04</v>
      </c>
      <c r="Z60" s="60">
        <v>0</v>
      </c>
    </row>
    <row r="61" spans="1:250" ht="21" customHeight="1">
      <c r="A61" s="231"/>
      <c r="B61" s="16" t="s">
        <v>236</v>
      </c>
      <c r="C61" s="130" t="s">
        <v>190</v>
      </c>
      <c r="D61" s="61">
        <v>28</v>
      </c>
      <c r="E61" s="44">
        <v>22.400000000000002</v>
      </c>
      <c r="F61" s="61">
        <v>509</v>
      </c>
      <c r="G61" s="44">
        <v>254.5</v>
      </c>
      <c r="H61" s="61">
        <v>3477</v>
      </c>
      <c r="I61" s="61">
        <v>2099</v>
      </c>
      <c r="J61" s="61">
        <v>170</v>
      </c>
      <c r="K61" s="61">
        <v>1208</v>
      </c>
      <c r="L61" s="61">
        <v>3469</v>
      </c>
      <c r="M61" s="61">
        <v>1786</v>
      </c>
      <c r="N61" s="61">
        <v>273</v>
      </c>
      <c r="O61" s="61">
        <v>1410</v>
      </c>
      <c r="P61" s="44">
        <v>1215.78</v>
      </c>
      <c r="Q61" s="46">
        <v>707.01</v>
      </c>
      <c r="R61" s="44">
        <v>508.77</v>
      </c>
      <c r="S61" s="44"/>
      <c r="T61" s="44"/>
      <c r="U61" s="62"/>
      <c r="V61" s="44"/>
      <c r="W61" s="44">
        <v>1492.6799999999998</v>
      </c>
      <c r="X61" s="44">
        <v>983.91</v>
      </c>
      <c r="Y61" s="44">
        <v>508.77</v>
      </c>
      <c r="Z61" s="44">
        <v>0</v>
      </c>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row>
    <row r="62" spans="1:250" ht="21" customHeight="1">
      <c r="A62" s="231"/>
      <c r="B62" s="16" t="s">
        <v>95</v>
      </c>
      <c r="C62" s="130" t="s">
        <v>190</v>
      </c>
      <c r="D62" s="61">
        <v>8</v>
      </c>
      <c r="E62" s="44">
        <v>6.4</v>
      </c>
      <c r="F62" s="61">
        <v>159</v>
      </c>
      <c r="G62" s="44">
        <v>79.5</v>
      </c>
      <c r="H62" s="61">
        <v>1158</v>
      </c>
      <c r="I62" s="61">
        <v>538</v>
      </c>
      <c r="J62" s="61">
        <v>181</v>
      </c>
      <c r="K62" s="61">
        <v>439</v>
      </c>
      <c r="L62" s="61">
        <v>1181</v>
      </c>
      <c r="M62" s="61">
        <v>550</v>
      </c>
      <c r="N62" s="61">
        <v>102</v>
      </c>
      <c r="O62" s="61">
        <v>529</v>
      </c>
      <c r="P62" s="44">
        <v>392.54</v>
      </c>
      <c r="Q62" s="46">
        <v>228.27</v>
      </c>
      <c r="R62" s="44">
        <v>164.27</v>
      </c>
      <c r="S62" s="44"/>
      <c r="T62" s="44"/>
      <c r="U62" s="62"/>
      <c r="V62" s="44"/>
      <c r="W62" s="44">
        <v>478.43999999999994</v>
      </c>
      <c r="X62" s="44">
        <v>314.16999999999996</v>
      </c>
      <c r="Y62" s="44">
        <v>164.27</v>
      </c>
      <c r="Z62" s="44">
        <v>0</v>
      </c>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row>
    <row r="63" spans="1:250" ht="21" customHeight="1">
      <c r="A63" s="231"/>
      <c r="B63" s="16" t="s">
        <v>96</v>
      </c>
      <c r="C63" s="130" t="s">
        <v>190</v>
      </c>
      <c r="D63" s="61">
        <v>22</v>
      </c>
      <c r="E63" s="44">
        <v>17.600000000000001</v>
      </c>
      <c r="F63" s="61">
        <v>440</v>
      </c>
      <c r="G63" s="44">
        <v>220</v>
      </c>
      <c r="H63" s="61">
        <v>3219</v>
      </c>
      <c r="I63" s="61">
        <v>2264</v>
      </c>
      <c r="J63" s="61">
        <v>0</v>
      </c>
      <c r="K63" s="61">
        <v>955</v>
      </c>
      <c r="L63" s="61">
        <v>3315</v>
      </c>
      <c r="M63" s="61">
        <v>1675</v>
      </c>
      <c r="N63" s="61">
        <v>266</v>
      </c>
      <c r="O63" s="61">
        <v>1374</v>
      </c>
      <c r="P63" s="44">
        <v>1166.6600000000001</v>
      </c>
      <c r="Q63" s="46">
        <v>678.44</v>
      </c>
      <c r="R63" s="44">
        <v>488.22</v>
      </c>
      <c r="S63" s="44"/>
      <c r="T63" s="44"/>
      <c r="U63" s="62"/>
      <c r="V63" s="44"/>
      <c r="W63" s="44">
        <v>1404.2600000000002</v>
      </c>
      <c r="X63" s="44">
        <v>916.04000000000008</v>
      </c>
      <c r="Y63" s="44">
        <v>488.22</v>
      </c>
      <c r="Z63" s="44">
        <v>0</v>
      </c>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row>
    <row r="64" spans="1:250" ht="21" customHeight="1">
      <c r="A64" s="231"/>
      <c r="B64" s="16" t="s">
        <v>97</v>
      </c>
      <c r="C64" s="130" t="s">
        <v>190</v>
      </c>
      <c r="D64" s="61">
        <v>24</v>
      </c>
      <c r="E64" s="44">
        <v>19.200000000000003</v>
      </c>
      <c r="F64" s="61">
        <v>474</v>
      </c>
      <c r="G64" s="44">
        <v>237</v>
      </c>
      <c r="H64" s="61">
        <v>3540</v>
      </c>
      <c r="I64" s="61">
        <v>1818</v>
      </c>
      <c r="J64" s="61">
        <v>409</v>
      </c>
      <c r="K64" s="61">
        <v>1313</v>
      </c>
      <c r="L64" s="61">
        <v>3552</v>
      </c>
      <c r="M64" s="61">
        <v>1925</v>
      </c>
      <c r="N64" s="61">
        <v>264</v>
      </c>
      <c r="O64" s="61">
        <v>1363</v>
      </c>
      <c r="P64" s="44">
        <v>1228.8699999999999</v>
      </c>
      <c r="Q64" s="46">
        <v>714.62</v>
      </c>
      <c r="R64" s="44">
        <v>514.24999999999989</v>
      </c>
      <c r="S64" s="44"/>
      <c r="T64" s="44"/>
      <c r="U64" s="62"/>
      <c r="V64" s="44"/>
      <c r="W64" s="44">
        <v>1485.07</v>
      </c>
      <c r="X64" s="44">
        <v>970.82</v>
      </c>
      <c r="Y64" s="44">
        <v>514.24999999999989</v>
      </c>
      <c r="Z64" s="44">
        <v>0</v>
      </c>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row>
    <row r="65" spans="1:250" ht="21" customHeight="1">
      <c r="A65" s="231"/>
      <c r="B65" s="16" t="s">
        <v>98</v>
      </c>
      <c r="C65" s="130" t="s">
        <v>190</v>
      </c>
      <c r="D65" s="61">
        <v>28</v>
      </c>
      <c r="E65" s="44">
        <v>22.400000000000002</v>
      </c>
      <c r="F65" s="61">
        <v>284</v>
      </c>
      <c r="G65" s="44">
        <v>142</v>
      </c>
      <c r="H65" s="61">
        <v>2536</v>
      </c>
      <c r="I65" s="61">
        <v>1999</v>
      </c>
      <c r="J65" s="61">
        <v>0</v>
      </c>
      <c r="K65" s="61">
        <v>537</v>
      </c>
      <c r="L65" s="61">
        <v>2594</v>
      </c>
      <c r="M65" s="61">
        <v>1543</v>
      </c>
      <c r="N65" s="61">
        <v>170</v>
      </c>
      <c r="O65" s="61">
        <v>881</v>
      </c>
      <c r="P65" s="44">
        <v>963.27</v>
      </c>
      <c r="Q65" s="46">
        <v>560.16999999999996</v>
      </c>
      <c r="R65" s="44">
        <v>403.1</v>
      </c>
      <c r="S65" s="44"/>
      <c r="T65" s="44"/>
      <c r="U65" s="62"/>
      <c r="V65" s="44"/>
      <c r="W65" s="44">
        <v>1127.67</v>
      </c>
      <c r="X65" s="44">
        <v>724.56999999999994</v>
      </c>
      <c r="Y65" s="44">
        <v>403.1</v>
      </c>
      <c r="Z65" s="44">
        <v>0</v>
      </c>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row>
    <row r="66" spans="1:250" ht="21" customHeight="1">
      <c r="A66" s="231"/>
      <c r="B66" s="16" t="s">
        <v>99</v>
      </c>
      <c r="C66" s="130" t="s">
        <v>190</v>
      </c>
      <c r="D66" s="61">
        <v>30</v>
      </c>
      <c r="E66" s="44">
        <v>24</v>
      </c>
      <c r="F66" s="61">
        <v>587</v>
      </c>
      <c r="G66" s="44">
        <v>293.5</v>
      </c>
      <c r="H66" s="61">
        <v>3798</v>
      </c>
      <c r="I66" s="61">
        <v>1507</v>
      </c>
      <c r="J66" s="61">
        <v>774</v>
      </c>
      <c r="K66" s="61">
        <v>1517</v>
      </c>
      <c r="L66" s="61">
        <v>3995</v>
      </c>
      <c r="M66" s="61">
        <v>1374</v>
      </c>
      <c r="N66" s="61">
        <v>425</v>
      </c>
      <c r="O66" s="61">
        <v>2196</v>
      </c>
      <c r="P66" s="44">
        <v>1240.0899999999999</v>
      </c>
      <c r="Q66" s="46">
        <v>721.14</v>
      </c>
      <c r="R66" s="44">
        <v>518.94999999999993</v>
      </c>
      <c r="S66" s="44"/>
      <c r="T66" s="44"/>
      <c r="U66" s="62"/>
      <c r="V66" s="44"/>
      <c r="W66" s="44">
        <v>1557.5899999999997</v>
      </c>
      <c r="X66" s="44">
        <v>1038.6399999999999</v>
      </c>
      <c r="Y66" s="44">
        <v>518.94999999999993</v>
      </c>
      <c r="Z66" s="44">
        <v>0</v>
      </c>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row>
    <row r="67" spans="1:250" ht="21" customHeight="1">
      <c r="A67" s="231"/>
      <c r="B67" s="16" t="s">
        <v>100</v>
      </c>
      <c r="C67" s="130" t="s">
        <v>193</v>
      </c>
      <c r="D67" s="61">
        <v>22</v>
      </c>
      <c r="E67" s="44">
        <v>17.600000000000001</v>
      </c>
      <c r="F67" s="61">
        <v>610</v>
      </c>
      <c r="G67" s="44">
        <v>305</v>
      </c>
      <c r="H67" s="61">
        <v>4404</v>
      </c>
      <c r="I67" s="61">
        <v>2766</v>
      </c>
      <c r="J67" s="61">
        <v>0</v>
      </c>
      <c r="K67" s="61">
        <v>1638</v>
      </c>
      <c r="L67" s="61">
        <v>4377</v>
      </c>
      <c r="M67" s="61">
        <v>2360</v>
      </c>
      <c r="N67" s="61">
        <v>327</v>
      </c>
      <c r="O67" s="61">
        <v>1690</v>
      </c>
      <c r="P67" s="44">
        <v>1547.76</v>
      </c>
      <c r="Q67" s="46">
        <v>900.06</v>
      </c>
      <c r="R67" s="44">
        <v>647.70000000000005</v>
      </c>
      <c r="S67" s="44"/>
      <c r="T67" s="44"/>
      <c r="U67" s="62"/>
      <c r="V67" s="44"/>
      <c r="W67" s="44">
        <v>1870.36</v>
      </c>
      <c r="X67" s="44">
        <v>1222.6599999999999</v>
      </c>
      <c r="Y67" s="44">
        <v>647.70000000000005</v>
      </c>
      <c r="Z67" s="44">
        <v>0</v>
      </c>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row>
    <row r="68" spans="1:250" ht="21" customHeight="1">
      <c r="A68" s="231"/>
      <c r="B68" s="16" t="s">
        <v>102</v>
      </c>
      <c r="C68" s="130" t="s">
        <v>190</v>
      </c>
      <c r="D68" s="61">
        <v>27</v>
      </c>
      <c r="E68" s="44">
        <v>21.6</v>
      </c>
      <c r="F68" s="61">
        <v>543</v>
      </c>
      <c r="G68" s="44">
        <v>271.5</v>
      </c>
      <c r="H68" s="61">
        <v>3827</v>
      </c>
      <c r="I68" s="61">
        <v>1863</v>
      </c>
      <c r="J68" s="61">
        <v>522</v>
      </c>
      <c r="K68" s="61">
        <v>1442</v>
      </c>
      <c r="L68" s="61">
        <v>4042</v>
      </c>
      <c r="M68" s="61">
        <v>1660</v>
      </c>
      <c r="N68" s="61">
        <v>386</v>
      </c>
      <c r="O68" s="61">
        <v>1996</v>
      </c>
      <c r="P68" s="44">
        <v>1303.06</v>
      </c>
      <c r="Q68" s="46">
        <v>757.76</v>
      </c>
      <c r="R68" s="44">
        <v>545.29999999999995</v>
      </c>
      <c r="S68" s="44"/>
      <c r="T68" s="44"/>
      <c r="U68" s="62"/>
      <c r="V68" s="44"/>
      <c r="W68" s="44">
        <v>1596.1599999999999</v>
      </c>
      <c r="X68" s="44">
        <v>1050.8599999999999</v>
      </c>
      <c r="Y68" s="44">
        <v>545.29999999999995</v>
      </c>
      <c r="Z68" s="44">
        <v>0</v>
      </c>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row>
    <row r="69" spans="1:250" ht="21" customHeight="1">
      <c r="A69" s="231"/>
      <c r="B69" s="16" t="s">
        <v>103</v>
      </c>
      <c r="C69" s="130" t="s">
        <v>190</v>
      </c>
      <c r="D69" s="61">
        <v>23</v>
      </c>
      <c r="E69" s="44">
        <v>18.400000000000002</v>
      </c>
      <c r="F69" s="61">
        <v>448</v>
      </c>
      <c r="G69" s="44">
        <v>224</v>
      </c>
      <c r="H69" s="61">
        <v>2698</v>
      </c>
      <c r="I69" s="61">
        <v>1158</v>
      </c>
      <c r="J69" s="61">
        <v>486</v>
      </c>
      <c r="K69" s="61">
        <v>1054</v>
      </c>
      <c r="L69" s="61">
        <v>3032</v>
      </c>
      <c r="M69" s="61">
        <v>1182</v>
      </c>
      <c r="N69" s="61">
        <v>300</v>
      </c>
      <c r="O69" s="61">
        <v>1550</v>
      </c>
      <c r="P69" s="44">
        <v>930.93</v>
      </c>
      <c r="Q69" s="46">
        <v>541.36</v>
      </c>
      <c r="R69" s="44">
        <v>389.56999999999994</v>
      </c>
      <c r="S69" s="44"/>
      <c r="T69" s="44"/>
      <c r="U69" s="62"/>
      <c r="V69" s="44"/>
      <c r="W69" s="44">
        <v>1173.33</v>
      </c>
      <c r="X69" s="44">
        <v>783.76</v>
      </c>
      <c r="Y69" s="44">
        <v>389.56999999999994</v>
      </c>
      <c r="Z69" s="44">
        <v>0</v>
      </c>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row>
    <row r="70" spans="1:250" ht="21" customHeight="1">
      <c r="A70" s="231"/>
      <c r="B70" s="16" t="s">
        <v>104</v>
      </c>
      <c r="C70" s="130" t="s">
        <v>190</v>
      </c>
      <c r="D70" s="61">
        <v>13</v>
      </c>
      <c r="E70" s="44">
        <v>10.4</v>
      </c>
      <c r="F70" s="61">
        <v>259</v>
      </c>
      <c r="G70" s="44">
        <v>129.5</v>
      </c>
      <c r="H70" s="61">
        <v>1927</v>
      </c>
      <c r="I70" s="61">
        <v>949</v>
      </c>
      <c r="J70" s="61">
        <v>255</v>
      </c>
      <c r="K70" s="61">
        <v>723</v>
      </c>
      <c r="L70" s="61">
        <v>1927</v>
      </c>
      <c r="M70" s="61">
        <v>802</v>
      </c>
      <c r="N70" s="61">
        <v>182</v>
      </c>
      <c r="O70" s="61">
        <v>943</v>
      </c>
      <c r="P70" s="44">
        <v>640.59</v>
      </c>
      <c r="Q70" s="46">
        <v>372.52</v>
      </c>
      <c r="R70" s="44">
        <v>268.07000000000005</v>
      </c>
      <c r="S70" s="44"/>
      <c r="T70" s="44"/>
      <c r="U70" s="62"/>
      <c r="V70" s="44"/>
      <c r="W70" s="44">
        <v>780.49</v>
      </c>
      <c r="X70" s="44">
        <v>512.41999999999996</v>
      </c>
      <c r="Y70" s="44">
        <v>268.07000000000005</v>
      </c>
      <c r="Z70" s="44">
        <v>0</v>
      </c>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row>
    <row r="71" spans="1:250" ht="21" customHeight="1">
      <c r="A71" s="231"/>
      <c r="B71" s="16" t="s">
        <v>105</v>
      </c>
      <c r="C71" s="130" t="s">
        <v>190</v>
      </c>
      <c r="D71" s="61">
        <v>25</v>
      </c>
      <c r="E71" s="44">
        <v>20</v>
      </c>
      <c r="F71" s="61">
        <v>459</v>
      </c>
      <c r="G71" s="44">
        <v>229.5</v>
      </c>
      <c r="H71" s="61">
        <v>3145</v>
      </c>
      <c r="I71" s="61">
        <v>2296</v>
      </c>
      <c r="J71" s="61">
        <v>0</v>
      </c>
      <c r="K71" s="61">
        <v>849</v>
      </c>
      <c r="L71" s="61">
        <v>3524</v>
      </c>
      <c r="M71" s="61">
        <v>1242</v>
      </c>
      <c r="N71" s="61">
        <v>370</v>
      </c>
      <c r="O71" s="61">
        <v>1912</v>
      </c>
      <c r="P71" s="44">
        <v>1143.1199999999999</v>
      </c>
      <c r="Q71" s="46">
        <v>664.75</v>
      </c>
      <c r="R71" s="44">
        <v>478.36999999999989</v>
      </c>
      <c r="S71" s="44"/>
      <c r="T71" s="44"/>
      <c r="U71" s="62"/>
      <c r="V71" s="44"/>
      <c r="W71" s="44">
        <v>1392.62</v>
      </c>
      <c r="X71" s="44">
        <v>914.25</v>
      </c>
      <c r="Y71" s="44">
        <v>478.36999999999989</v>
      </c>
      <c r="Z71" s="44">
        <v>0</v>
      </c>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row>
    <row r="72" spans="1:250" ht="21" customHeight="1">
      <c r="A72" s="231"/>
      <c r="B72" s="16" t="s">
        <v>106</v>
      </c>
      <c r="C72" s="130" t="s">
        <v>193</v>
      </c>
      <c r="D72" s="61">
        <v>16</v>
      </c>
      <c r="E72" s="44">
        <v>12.8</v>
      </c>
      <c r="F72" s="61">
        <v>451</v>
      </c>
      <c r="G72" s="44">
        <v>225.5</v>
      </c>
      <c r="H72" s="61">
        <v>2988</v>
      </c>
      <c r="I72" s="61">
        <v>1310</v>
      </c>
      <c r="J72" s="61">
        <v>358</v>
      </c>
      <c r="K72" s="61">
        <v>1320</v>
      </c>
      <c r="L72" s="61">
        <v>3234</v>
      </c>
      <c r="M72" s="61">
        <v>1259</v>
      </c>
      <c r="N72" s="61">
        <v>320</v>
      </c>
      <c r="O72" s="61">
        <v>1655</v>
      </c>
      <c r="P72" s="44">
        <v>1004.3</v>
      </c>
      <c r="Q72" s="46">
        <v>584.03</v>
      </c>
      <c r="R72" s="44">
        <v>420.27</v>
      </c>
      <c r="S72" s="44"/>
      <c r="T72" s="44"/>
      <c r="U72" s="62"/>
      <c r="V72" s="44"/>
      <c r="W72" s="44">
        <v>1242.5999999999999</v>
      </c>
      <c r="X72" s="44">
        <v>822.32999999999993</v>
      </c>
      <c r="Y72" s="44">
        <v>420.27</v>
      </c>
      <c r="Z72" s="44">
        <v>0</v>
      </c>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row>
    <row r="73" spans="1:250" ht="21" customHeight="1">
      <c r="A73" s="231"/>
      <c r="B73" s="16" t="s">
        <v>107</v>
      </c>
      <c r="C73" s="130" t="s">
        <v>193</v>
      </c>
      <c r="D73" s="61">
        <v>13</v>
      </c>
      <c r="E73" s="44">
        <v>10.4</v>
      </c>
      <c r="F73" s="61">
        <v>368</v>
      </c>
      <c r="G73" s="44">
        <v>184</v>
      </c>
      <c r="H73" s="61">
        <v>2530</v>
      </c>
      <c r="I73" s="61">
        <v>980</v>
      </c>
      <c r="J73" s="61">
        <v>363</v>
      </c>
      <c r="K73" s="61">
        <v>1187</v>
      </c>
      <c r="L73" s="61">
        <v>2640</v>
      </c>
      <c r="M73" s="61">
        <v>880</v>
      </c>
      <c r="N73" s="61">
        <v>285</v>
      </c>
      <c r="O73" s="61">
        <v>1475</v>
      </c>
      <c r="P73" s="44">
        <v>808.94</v>
      </c>
      <c r="Q73" s="46">
        <v>470.42</v>
      </c>
      <c r="R73" s="44">
        <v>338.52000000000004</v>
      </c>
      <c r="S73" s="44"/>
      <c r="T73" s="44"/>
      <c r="U73" s="62"/>
      <c r="V73" s="44"/>
      <c r="W73" s="44">
        <v>1003.3400000000001</v>
      </c>
      <c r="X73" s="44">
        <v>664.82</v>
      </c>
      <c r="Y73" s="44">
        <v>338.52000000000004</v>
      </c>
      <c r="Z73" s="44">
        <v>0</v>
      </c>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row>
    <row r="74" spans="1:250" ht="21" customHeight="1">
      <c r="A74" s="231"/>
      <c r="B74" s="16" t="s">
        <v>108</v>
      </c>
      <c r="C74" s="130" t="s">
        <v>193</v>
      </c>
      <c r="D74" s="61">
        <v>18</v>
      </c>
      <c r="E74" s="44">
        <v>14.4</v>
      </c>
      <c r="F74" s="61">
        <v>493</v>
      </c>
      <c r="G74" s="44">
        <v>246.5</v>
      </c>
      <c r="H74" s="61">
        <v>3382</v>
      </c>
      <c r="I74" s="61">
        <v>1414</v>
      </c>
      <c r="J74" s="61">
        <v>286</v>
      </c>
      <c r="K74" s="61">
        <v>1682</v>
      </c>
      <c r="L74" s="61">
        <v>3568</v>
      </c>
      <c r="M74" s="61">
        <v>1892</v>
      </c>
      <c r="N74" s="61">
        <v>272</v>
      </c>
      <c r="O74" s="61">
        <v>1404</v>
      </c>
      <c r="P74" s="44">
        <v>1158.8499999999999</v>
      </c>
      <c r="Q74" s="46">
        <v>673.9</v>
      </c>
      <c r="R74" s="44">
        <v>484.94999999999993</v>
      </c>
      <c r="S74" s="44"/>
      <c r="T74" s="44"/>
      <c r="U74" s="62"/>
      <c r="V74" s="44"/>
      <c r="W74" s="44">
        <v>1419.75</v>
      </c>
      <c r="X74" s="44">
        <v>934.8</v>
      </c>
      <c r="Y74" s="44">
        <v>484.94999999999993</v>
      </c>
      <c r="Z74" s="44">
        <v>0</v>
      </c>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row>
    <row r="75" spans="1:250" ht="21" customHeight="1">
      <c r="A75" s="231"/>
      <c r="B75" s="16" t="s">
        <v>109</v>
      </c>
      <c r="C75" s="130" t="s">
        <v>193</v>
      </c>
      <c r="D75" s="61">
        <v>14</v>
      </c>
      <c r="E75" s="44">
        <v>11.200000000000001</v>
      </c>
      <c r="F75" s="61">
        <v>375</v>
      </c>
      <c r="G75" s="44">
        <v>187.5</v>
      </c>
      <c r="H75" s="61">
        <v>2565</v>
      </c>
      <c r="I75" s="61">
        <v>1075</v>
      </c>
      <c r="J75" s="61">
        <v>359</v>
      </c>
      <c r="K75" s="61">
        <v>1131</v>
      </c>
      <c r="L75" s="61">
        <v>2687</v>
      </c>
      <c r="M75" s="61">
        <v>1137</v>
      </c>
      <c r="N75" s="61">
        <v>251</v>
      </c>
      <c r="O75" s="61">
        <v>1299</v>
      </c>
      <c r="P75" s="44">
        <v>854.59</v>
      </c>
      <c r="Q75" s="46">
        <v>496.97</v>
      </c>
      <c r="R75" s="44">
        <v>357.62</v>
      </c>
      <c r="S75" s="44"/>
      <c r="T75" s="44"/>
      <c r="U75" s="62"/>
      <c r="V75" s="44"/>
      <c r="W75" s="44">
        <v>1053.29</v>
      </c>
      <c r="X75" s="44">
        <v>695.67000000000007</v>
      </c>
      <c r="Y75" s="44">
        <v>357.62</v>
      </c>
      <c r="Z75" s="44">
        <v>0</v>
      </c>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row>
    <row r="76" spans="1:250" s="50" customFormat="1" ht="26.25" customHeight="1">
      <c r="A76" s="231"/>
      <c r="B76" s="16" t="s">
        <v>237</v>
      </c>
      <c r="C76" s="130" t="s">
        <v>193</v>
      </c>
      <c r="D76" s="61">
        <v>9</v>
      </c>
      <c r="E76" s="44">
        <v>7.2</v>
      </c>
      <c r="F76" s="61">
        <v>245</v>
      </c>
      <c r="G76" s="44">
        <v>122.5</v>
      </c>
      <c r="H76" s="61">
        <v>1802</v>
      </c>
      <c r="I76" s="61">
        <v>913</v>
      </c>
      <c r="J76" s="61">
        <v>140</v>
      </c>
      <c r="K76" s="61">
        <v>749</v>
      </c>
      <c r="L76" s="61">
        <v>1760</v>
      </c>
      <c r="M76" s="61">
        <v>825</v>
      </c>
      <c r="N76" s="61">
        <v>151</v>
      </c>
      <c r="O76" s="61">
        <v>784</v>
      </c>
      <c r="P76" s="44">
        <v>599.01</v>
      </c>
      <c r="Q76" s="46">
        <v>348.34</v>
      </c>
      <c r="R76" s="44">
        <v>250.67000000000002</v>
      </c>
      <c r="S76" s="44"/>
      <c r="T76" s="44"/>
      <c r="U76" s="62"/>
      <c r="V76" s="44"/>
      <c r="W76" s="44">
        <v>728.71</v>
      </c>
      <c r="X76" s="44">
        <v>478.03999999999996</v>
      </c>
      <c r="Y76" s="44">
        <v>250.67000000000002</v>
      </c>
      <c r="Z76" s="44">
        <v>0</v>
      </c>
    </row>
    <row r="77" spans="1:250" ht="21" customHeight="1">
      <c r="A77" s="231"/>
      <c r="B77" s="16" t="s">
        <v>111</v>
      </c>
      <c r="C77" s="130" t="s">
        <v>193</v>
      </c>
      <c r="D77" s="61">
        <v>19</v>
      </c>
      <c r="E77" s="44">
        <v>15.200000000000001</v>
      </c>
      <c r="F77" s="61">
        <v>493</v>
      </c>
      <c r="G77" s="44">
        <v>246.5</v>
      </c>
      <c r="H77" s="61">
        <v>3448</v>
      </c>
      <c r="I77" s="61">
        <v>1432</v>
      </c>
      <c r="J77" s="61">
        <v>456</v>
      </c>
      <c r="K77" s="61">
        <v>1560</v>
      </c>
      <c r="L77" s="61">
        <v>3537</v>
      </c>
      <c r="M77" s="61">
        <v>1464</v>
      </c>
      <c r="N77" s="61">
        <v>336</v>
      </c>
      <c r="O77" s="61">
        <v>1737</v>
      </c>
      <c r="P77" s="44">
        <v>1130.47</v>
      </c>
      <c r="Q77" s="46">
        <v>657.4</v>
      </c>
      <c r="R77" s="44">
        <v>473.07000000000005</v>
      </c>
      <c r="S77" s="44"/>
      <c r="T77" s="44"/>
      <c r="U77" s="62"/>
      <c r="V77" s="44"/>
      <c r="W77" s="44">
        <v>1392.17</v>
      </c>
      <c r="X77" s="44">
        <v>919.1</v>
      </c>
      <c r="Y77" s="44">
        <v>473.07000000000005</v>
      </c>
      <c r="Z77" s="44">
        <v>0</v>
      </c>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row>
    <row r="78" spans="1:250" ht="21" customHeight="1">
      <c r="A78" s="231"/>
      <c r="B78" s="16" t="s">
        <v>112</v>
      </c>
      <c r="C78" s="130" t="s">
        <v>193</v>
      </c>
      <c r="D78" s="61">
        <v>13</v>
      </c>
      <c r="E78" s="44">
        <v>10.4</v>
      </c>
      <c r="F78" s="61">
        <v>297</v>
      </c>
      <c r="G78" s="44">
        <v>148.5</v>
      </c>
      <c r="H78" s="61">
        <v>2015</v>
      </c>
      <c r="I78" s="61">
        <v>1599</v>
      </c>
      <c r="J78" s="61">
        <v>0</v>
      </c>
      <c r="K78" s="61">
        <v>416</v>
      </c>
      <c r="L78" s="61">
        <v>2200</v>
      </c>
      <c r="M78" s="61">
        <v>1253</v>
      </c>
      <c r="N78" s="61">
        <v>153</v>
      </c>
      <c r="O78" s="61">
        <v>794</v>
      </c>
      <c r="P78" s="44">
        <v>785.79</v>
      </c>
      <c r="Q78" s="46">
        <v>456.96</v>
      </c>
      <c r="R78" s="44">
        <v>328.83</v>
      </c>
      <c r="S78" s="44"/>
      <c r="T78" s="44"/>
      <c r="U78" s="62"/>
      <c r="V78" s="44"/>
      <c r="W78" s="44">
        <v>944.69</v>
      </c>
      <c r="X78" s="44">
        <v>615.86</v>
      </c>
      <c r="Y78" s="44">
        <v>328.83</v>
      </c>
      <c r="Z78" s="44">
        <v>0</v>
      </c>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row>
    <row r="79" spans="1:250" ht="21" customHeight="1">
      <c r="A79" s="231"/>
      <c r="B79" s="16" t="s">
        <v>113</v>
      </c>
      <c r="C79" s="130" t="s">
        <v>193</v>
      </c>
      <c r="D79" s="61">
        <v>10</v>
      </c>
      <c r="E79" s="44">
        <v>8</v>
      </c>
      <c r="F79" s="61">
        <v>275</v>
      </c>
      <c r="G79" s="44">
        <v>137.5</v>
      </c>
      <c r="H79" s="61">
        <v>1862</v>
      </c>
      <c r="I79" s="61">
        <v>827</v>
      </c>
      <c r="J79" s="61">
        <v>156</v>
      </c>
      <c r="K79" s="61">
        <v>879</v>
      </c>
      <c r="L79" s="61">
        <v>1974</v>
      </c>
      <c r="M79" s="61">
        <v>981</v>
      </c>
      <c r="N79" s="61">
        <v>161</v>
      </c>
      <c r="O79" s="61">
        <v>832</v>
      </c>
      <c r="P79" s="44">
        <v>638.28</v>
      </c>
      <c r="Q79" s="46">
        <v>371.18</v>
      </c>
      <c r="R79" s="44">
        <v>267.09999999999997</v>
      </c>
      <c r="S79" s="44"/>
      <c r="T79" s="44"/>
      <c r="U79" s="62"/>
      <c r="V79" s="44"/>
      <c r="W79" s="44">
        <v>783.78</v>
      </c>
      <c r="X79" s="44">
        <v>516.68000000000006</v>
      </c>
      <c r="Y79" s="44">
        <v>267.09999999999997</v>
      </c>
      <c r="Z79" s="44">
        <v>0</v>
      </c>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row>
    <row r="80" spans="1:250" ht="21" customHeight="1">
      <c r="A80" s="231"/>
      <c r="B80" s="16" t="s">
        <v>114</v>
      </c>
      <c r="C80" s="130" t="s">
        <v>193</v>
      </c>
      <c r="D80" s="61">
        <v>14</v>
      </c>
      <c r="E80" s="44">
        <v>11.200000000000001</v>
      </c>
      <c r="F80" s="61">
        <v>398</v>
      </c>
      <c r="G80" s="44">
        <v>199</v>
      </c>
      <c r="H80" s="61">
        <v>2908</v>
      </c>
      <c r="I80" s="61">
        <v>1460</v>
      </c>
      <c r="J80" s="61">
        <v>169</v>
      </c>
      <c r="K80" s="61">
        <v>1279</v>
      </c>
      <c r="L80" s="61">
        <v>2852</v>
      </c>
      <c r="M80" s="61">
        <v>1389</v>
      </c>
      <c r="N80" s="61">
        <v>237</v>
      </c>
      <c r="O80" s="61">
        <v>1226</v>
      </c>
      <c r="P80" s="44">
        <v>969.32</v>
      </c>
      <c r="Q80" s="46">
        <v>563.67999999999995</v>
      </c>
      <c r="R80" s="44">
        <v>405.6400000000001</v>
      </c>
      <c r="S80" s="44"/>
      <c r="T80" s="44"/>
      <c r="U80" s="62"/>
      <c r="V80" s="44"/>
      <c r="W80" s="44">
        <v>1179.52</v>
      </c>
      <c r="X80" s="44">
        <v>773.88</v>
      </c>
      <c r="Y80" s="44">
        <v>405.6400000000001</v>
      </c>
      <c r="Z80" s="44">
        <v>0</v>
      </c>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row>
    <row r="81" spans="1:250" ht="21" customHeight="1">
      <c r="A81" s="231"/>
      <c r="B81" s="16" t="s">
        <v>115</v>
      </c>
      <c r="C81" s="130" t="s">
        <v>193</v>
      </c>
      <c r="D81" s="61">
        <v>16</v>
      </c>
      <c r="E81" s="44">
        <v>12.8</v>
      </c>
      <c r="F81" s="61">
        <v>454</v>
      </c>
      <c r="G81" s="44">
        <v>227</v>
      </c>
      <c r="H81" s="61">
        <v>3092</v>
      </c>
      <c r="I81" s="61">
        <v>1779</v>
      </c>
      <c r="J81" s="61">
        <v>0</v>
      </c>
      <c r="K81" s="61">
        <v>1313</v>
      </c>
      <c r="L81" s="61">
        <v>3259</v>
      </c>
      <c r="M81" s="61">
        <v>1707</v>
      </c>
      <c r="N81" s="61">
        <v>251</v>
      </c>
      <c r="O81" s="61">
        <v>1301</v>
      </c>
      <c r="P81" s="44">
        <v>1095.8800000000001</v>
      </c>
      <c r="Q81" s="46">
        <v>637.28</v>
      </c>
      <c r="R81" s="44">
        <v>458.60000000000014</v>
      </c>
      <c r="S81" s="44"/>
      <c r="T81" s="44"/>
      <c r="U81" s="62"/>
      <c r="V81" s="44"/>
      <c r="W81" s="44">
        <v>1335.68</v>
      </c>
      <c r="X81" s="44">
        <v>877.07999999999993</v>
      </c>
      <c r="Y81" s="44">
        <v>458.60000000000014</v>
      </c>
      <c r="Z81" s="44">
        <v>0</v>
      </c>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row>
    <row r="82" spans="1:250" ht="21" customHeight="1">
      <c r="A82" s="231"/>
      <c r="B82" s="16" t="s">
        <v>116</v>
      </c>
      <c r="C82" s="130" t="s">
        <v>193</v>
      </c>
      <c r="D82" s="61">
        <v>7</v>
      </c>
      <c r="E82" s="44">
        <v>5.6000000000000005</v>
      </c>
      <c r="F82" s="61">
        <v>195</v>
      </c>
      <c r="G82" s="44">
        <v>97.5</v>
      </c>
      <c r="H82" s="61">
        <v>1089</v>
      </c>
      <c r="I82" s="61">
        <v>743</v>
      </c>
      <c r="J82" s="61">
        <v>0</v>
      </c>
      <c r="K82" s="61">
        <v>346</v>
      </c>
      <c r="L82" s="61">
        <v>1401</v>
      </c>
      <c r="M82" s="61">
        <v>667</v>
      </c>
      <c r="N82" s="61">
        <v>119</v>
      </c>
      <c r="O82" s="61">
        <v>615</v>
      </c>
      <c r="P82" s="44">
        <v>435.55</v>
      </c>
      <c r="Q82" s="46">
        <v>253.28</v>
      </c>
      <c r="R82" s="44">
        <v>182.27</v>
      </c>
      <c r="S82" s="44"/>
      <c r="T82" s="44"/>
      <c r="U82" s="62"/>
      <c r="V82" s="44"/>
      <c r="W82" s="44">
        <v>538.65</v>
      </c>
      <c r="X82" s="44">
        <v>356.38</v>
      </c>
      <c r="Y82" s="44">
        <v>182.27</v>
      </c>
      <c r="Z82" s="44">
        <v>0</v>
      </c>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row>
    <row r="83" spans="1:250" ht="21" customHeight="1">
      <c r="A83" s="231"/>
      <c r="B83" s="16" t="s">
        <v>117</v>
      </c>
      <c r="C83" s="130" t="s">
        <v>193</v>
      </c>
      <c r="D83" s="61">
        <v>6</v>
      </c>
      <c r="E83" s="44">
        <v>4.8000000000000007</v>
      </c>
      <c r="F83" s="61">
        <v>153</v>
      </c>
      <c r="G83" s="44">
        <v>76.5</v>
      </c>
      <c r="H83" s="61">
        <v>1079</v>
      </c>
      <c r="I83" s="61">
        <v>524</v>
      </c>
      <c r="J83" s="61">
        <v>76</v>
      </c>
      <c r="K83" s="61">
        <v>479</v>
      </c>
      <c r="L83" s="61">
        <v>1095</v>
      </c>
      <c r="M83" s="61">
        <v>398</v>
      </c>
      <c r="N83" s="61">
        <v>113</v>
      </c>
      <c r="O83" s="61">
        <v>584</v>
      </c>
      <c r="P83" s="44">
        <v>350.96</v>
      </c>
      <c r="Q83" s="46">
        <v>204.09</v>
      </c>
      <c r="R83" s="44">
        <v>146.86999999999998</v>
      </c>
      <c r="S83" s="44"/>
      <c r="T83" s="44"/>
      <c r="U83" s="62"/>
      <c r="V83" s="44"/>
      <c r="W83" s="44">
        <v>432.26</v>
      </c>
      <c r="X83" s="44">
        <v>285.39000000000004</v>
      </c>
      <c r="Y83" s="44">
        <v>146.86999999999998</v>
      </c>
      <c r="Z83" s="44">
        <v>0</v>
      </c>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row>
    <row r="84" spans="1:250" s="41" customFormat="1" ht="21" customHeight="1">
      <c r="A84" s="131"/>
      <c r="B84" s="9" t="s">
        <v>118</v>
      </c>
      <c r="C84" s="24"/>
      <c r="D84" s="59">
        <v>323</v>
      </c>
      <c r="E84" s="63">
        <v>258.40000000000003</v>
      </c>
      <c r="F84" s="59">
        <v>8110</v>
      </c>
      <c r="G84" s="63">
        <v>4055</v>
      </c>
      <c r="H84" s="59">
        <v>57364</v>
      </c>
      <c r="I84" s="59">
        <v>25190</v>
      </c>
      <c r="J84" s="59">
        <v>6831</v>
      </c>
      <c r="K84" s="59">
        <v>25343</v>
      </c>
      <c r="L84" s="59">
        <v>59194</v>
      </c>
      <c r="M84" s="59">
        <v>24779</v>
      </c>
      <c r="N84" s="59">
        <v>5572</v>
      </c>
      <c r="O84" s="59">
        <v>28843</v>
      </c>
      <c r="P84" s="63">
        <v>19000.2</v>
      </c>
      <c r="Q84" s="63">
        <v>11049.130000000001</v>
      </c>
      <c r="R84" s="63">
        <v>7951.0699999999988</v>
      </c>
      <c r="S84" s="63">
        <v>0</v>
      </c>
      <c r="T84" s="63">
        <v>0</v>
      </c>
      <c r="U84" s="59">
        <v>0</v>
      </c>
      <c r="V84" s="63">
        <v>0</v>
      </c>
      <c r="W84" s="63">
        <v>23313.599999999999</v>
      </c>
      <c r="X84" s="63">
        <v>15362.529999999999</v>
      </c>
      <c r="Y84" s="63">
        <v>7951.0699999999988</v>
      </c>
      <c r="Z84" s="63">
        <v>0</v>
      </c>
    </row>
    <row r="85" spans="1:250" ht="21" customHeight="1">
      <c r="A85" s="130" t="s">
        <v>238</v>
      </c>
      <c r="B85" s="16" t="s">
        <v>120</v>
      </c>
      <c r="C85" s="130" t="s">
        <v>193</v>
      </c>
      <c r="D85" s="61">
        <v>8</v>
      </c>
      <c r="E85" s="44">
        <v>6.4</v>
      </c>
      <c r="F85" s="61">
        <v>228</v>
      </c>
      <c r="G85" s="44">
        <v>114</v>
      </c>
      <c r="H85" s="61">
        <v>1612</v>
      </c>
      <c r="I85" s="61">
        <v>991</v>
      </c>
      <c r="J85" s="61">
        <v>0</v>
      </c>
      <c r="K85" s="61">
        <v>621</v>
      </c>
      <c r="L85" s="61">
        <v>1635</v>
      </c>
      <c r="M85" s="61">
        <v>781</v>
      </c>
      <c r="N85" s="61">
        <v>138</v>
      </c>
      <c r="O85" s="61">
        <v>716</v>
      </c>
      <c r="P85" s="44">
        <v>559.67999999999995</v>
      </c>
      <c r="Q85" s="46">
        <v>325.47000000000003</v>
      </c>
      <c r="R85" s="44">
        <v>234.20999999999992</v>
      </c>
      <c r="S85" s="44"/>
      <c r="T85" s="44"/>
      <c r="U85" s="62"/>
      <c r="V85" s="44"/>
      <c r="W85" s="44">
        <v>680.07999999999993</v>
      </c>
      <c r="X85" s="44">
        <v>445.87</v>
      </c>
      <c r="Y85" s="44">
        <v>234.20999999999992</v>
      </c>
      <c r="Z85" s="44">
        <v>0</v>
      </c>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row>
    <row r="86" spans="1:250" ht="21" customHeight="1">
      <c r="A86" s="130" t="s">
        <v>239</v>
      </c>
      <c r="B86" s="16" t="s">
        <v>122</v>
      </c>
      <c r="C86" s="130" t="s">
        <v>193</v>
      </c>
      <c r="D86" s="61">
        <v>13</v>
      </c>
      <c r="E86" s="44">
        <v>10.4</v>
      </c>
      <c r="F86" s="61">
        <v>346</v>
      </c>
      <c r="G86" s="44">
        <v>173</v>
      </c>
      <c r="H86" s="61">
        <v>2401</v>
      </c>
      <c r="I86" s="61">
        <v>768</v>
      </c>
      <c r="J86" s="61">
        <v>494</v>
      </c>
      <c r="K86" s="61">
        <v>1139</v>
      </c>
      <c r="L86" s="61">
        <v>2483</v>
      </c>
      <c r="M86" s="61">
        <v>916</v>
      </c>
      <c r="N86" s="61">
        <v>254</v>
      </c>
      <c r="O86" s="61">
        <v>1313</v>
      </c>
      <c r="P86" s="44">
        <v>763.62</v>
      </c>
      <c r="Q86" s="46">
        <v>444.07</v>
      </c>
      <c r="R86" s="44">
        <v>319.55</v>
      </c>
      <c r="S86" s="44"/>
      <c r="T86" s="44"/>
      <c r="U86" s="62"/>
      <c r="V86" s="44"/>
      <c r="W86" s="44">
        <v>947.02</v>
      </c>
      <c r="X86" s="44">
        <v>627.46999999999991</v>
      </c>
      <c r="Y86" s="44">
        <v>319.55</v>
      </c>
      <c r="Z86" s="44">
        <v>0</v>
      </c>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row>
    <row r="87" spans="1:250" ht="21" customHeight="1">
      <c r="A87" s="130" t="s">
        <v>123</v>
      </c>
      <c r="B87" s="16" t="s">
        <v>124</v>
      </c>
      <c r="C87" s="130" t="s">
        <v>190</v>
      </c>
      <c r="D87" s="61">
        <v>9</v>
      </c>
      <c r="E87" s="44">
        <v>7.2</v>
      </c>
      <c r="F87" s="61">
        <v>184</v>
      </c>
      <c r="G87" s="44">
        <v>92</v>
      </c>
      <c r="H87" s="61">
        <v>1309</v>
      </c>
      <c r="I87" s="61">
        <v>445</v>
      </c>
      <c r="J87" s="61">
        <v>326</v>
      </c>
      <c r="K87" s="61">
        <v>538</v>
      </c>
      <c r="L87" s="61">
        <v>1367</v>
      </c>
      <c r="M87" s="61">
        <v>458</v>
      </c>
      <c r="N87" s="61">
        <v>147</v>
      </c>
      <c r="O87" s="61">
        <v>762</v>
      </c>
      <c r="P87" s="44">
        <v>419.71</v>
      </c>
      <c r="Q87" s="46">
        <v>244.07</v>
      </c>
      <c r="R87" s="44">
        <v>175.64</v>
      </c>
      <c r="S87" s="44"/>
      <c r="T87" s="44"/>
      <c r="U87" s="62"/>
      <c r="V87" s="44"/>
      <c r="W87" s="44">
        <v>518.91</v>
      </c>
      <c r="X87" s="44">
        <v>343.27</v>
      </c>
      <c r="Y87" s="44">
        <v>175.64</v>
      </c>
      <c r="Z87" s="44">
        <v>0</v>
      </c>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row>
    <row r="88" spans="1:250" ht="21" customHeight="1">
      <c r="A88" s="130" t="s">
        <v>125</v>
      </c>
      <c r="B88" s="16" t="s">
        <v>126</v>
      </c>
      <c r="C88" s="130" t="s">
        <v>193</v>
      </c>
      <c r="D88" s="61">
        <v>12</v>
      </c>
      <c r="E88" s="44">
        <v>9.6000000000000014</v>
      </c>
      <c r="F88" s="61">
        <v>340</v>
      </c>
      <c r="G88" s="44">
        <v>170</v>
      </c>
      <c r="H88" s="61">
        <v>2427</v>
      </c>
      <c r="I88" s="61">
        <v>1105</v>
      </c>
      <c r="J88" s="61">
        <v>207</v>
      </c>
      <c r="K88" s="61">
        <v>1115</v>
      </c>
      <c r="L88" s="61">
        <v>2435</v>
      </c>
      <c r="M88" s="61">
        <v>1116</v>
      </c>
      <c r="N88" s="61">
        <v>214</v>
      </c>
      <c r="O88" s="61">
        <v>1105</v>
      </c>
      <c r="P88" s="44">
        <v>802.29</v>
      </c>
      <c r="Q88" s="46">
        <v>466.55</v>
      </c>
      <c r="R88" s="44">
        <v>335.73999999999995</v>
      </c>
      <c r="S88" s="44"/>
      <c r="T88" s="44"/>
      <c r="U88" s="62"/>
      <c r="V88" s="44"/>
      <c r="W88" s="44">
        <v>981.88999999999987</v>
      </c>
      <c r="X88" s="44">
        <v>646.15</v>
      </c>
      <c r="Y88" s="44">
        <v>335.73999999999995</v>
      </c>
      <c r="Z88" s="44">
        <v>0</v>
      </c>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row>
    <row r="89" spans="1:250" s="41" customFormat="1" ht="21" customHeight="1">
      <c r="A89" s="231" t="s">
        <v>240</v>
      </c>
      <c r="B89" s="9" t="s">
        <v>15</v>
      </c>
      <c r="C89" s="24"/>
      <c r="D89" s="59">
        <v>19</v>
      </c>
      <c r="E89" s="60">
        <v>15.200000000000001</v>
      </c>
      <c r="F89" s="59">
        <v>511</v>
      </c>
      <c r="G89" s="60">
        <v>255.5</v>
      </c>
      <c r="H89" s="59">
        <v>3593</v>
      </c>
      <c r="I89" s="59">
        <v>1795</v>
      </c>
      <c r="J89" s="59">
        <v>138</v>
      </c>
      <c r="K89" s="59">
        <v>1660</v>
      </c>
      <c r="L89" s="59">
        <v>3663</v>
      </c>
      <c r="M89" s="59">
        <v>1743</v>
      </c>
      <c r="N89" s="59">
        <v>311</v>
      </c>
      <c r="O89" s="59">
        <v>1609</v>
      </c>
      <c r="P89" s="60">
        <v>1212.04</v>
      </c>
      <c r="Q89" s="60">
        <v>704.84</v>
      </c>
      <c r="R89" s="60">
        <v>507.20000000000005</v>
      </c>
      <c r="S89" s="60">
        <v>0</v>
      </c>
      <c r="T89" s="60">
        <v>0</v>
      </c>
      <c r="U89" s="59">
        <v>0</v>
      </c>
      <c r="V89" s="60">
        <v>0</v>
      </c>
      <c r="W89" s="60">
        <v>1482.74</v>
      </c>
      <c r="X89" s="60">
        <v>975.54</v>
      </c>
      <c r="Y89" s="60">
        <v>507.20000000000005</v>
      </c>
      <c r="Z89" s="60">
        <v>0</v>
      </c>
    </row>
    <row r="90" spans="1:250" ht="21" customHeight="1">
      <c r="A90" s="231"/>
      <c r="B90" s="16" t="s">
        <v>128</v>
      </c>
      <c r="C90" s="130" t="s">
        <v>193</v>
      </c>
      <c r="D90" s="61">
        <v>11</v>
      </c>
      <c r="E90" s="44">
        <v>8.8000000000000007</v>
      </c>
      <c r="F90" s="61">
        <v>291</v>
      </c>
      <c r="G90" s="44">
        <v>145.5</v>
      </c>
      <c r="H90" s="61">
        <v>2047</v>
      </c>
      <c r="I90" s="61">
        <v>1058</v>
      </c>
      <c r="J90" s="61">
        <v>53</v>
      </c>
      <c r="K90" s="61">
        <v>936</v>
      </c>
      <c r="L90" s="61">
        <v>2085</v>
      </c>
      <c r="M90" s="61">
        <v>912</v>
      </c>
      <c r="N90" s="61">
        <v>190</v>
      </c>
      <c r="O90" s="61">
        <v>983</v>
      </c>
      <c r="P90" s="44">
        <v>684.59</v>
      </c>
      <c r="Q90" s="46">
        <v>398.11</v>
      </c>
      <c r="R90" s="44">
        <v>286.48</v>
      </c>
      <c r="S90" s="44"/>
      <c r="T90" s="44"/>
      <c r="U90" s="62"/>
      <c r="V90" s="44"/>
      <c r="W90" s="44">
        <v>838.89</v>
      </c>
      <c r="X90" s="44">
        <v>552.41</v>
      </c>
      <c r="Y90" s="44">
        <v>286.48</v>
      </c>
      <c r="Z90" s="44">
        <v>0</v>
      </c>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row>
    <row r="91" spans="1:250" ht="21" customHeight="1">
      <c r="A91" s="231"/>
      <c r="B91" s="16" t="s">
        <v>129</v>
      </c>
      <c r="C91" s="130" t="s">
        <v>193</v>
      </c>
      <c r="D91" s="61">
        <v>8</v>
      </c>
      <c r="E91" s="44">
        <v>6.4</v>
      </c>
      <c r="F91" s="61">
        <v>220</v>
      </c>
      <c r="G91" s="44">
        <v>110</v>
      </c>
      <c r="H91" s="61">
        <v>1546</v>
      </c>
      <c r="I91" s="61">
        <v>737</v>
      </c>
      <c r="J91" s="61">
        <v>85</v>
      </c>
      <c r="K91" s="61">
        <v>724</v>
      </c>
      <c r="L91" s="61">
        <v>1578</v>
      </c>
      <c r="M91" s="61">
        <v>831</v>
      </c>
      <c r="N91" s="61">
        <v>121</v>
      </c>
      <c r="O91" s="61">
        <v>626</v>
      </c>
      <c r="P91" s="44">
        <v>527.45000000000005</v>
      </c>
      <c r="Q91" s="46">
        <v>306.73</v>
      </c>
      <c r="R91" s="44">
        <v>220.72000000000003</v>
      </c>
      <c r="S91" s="44"/>
      <c r="T91" s="44"/>
      <c r="U91" s="62"/>
      <c r="V91" s="44"/>
      <c r="W91" s="44">
        <v>643.85</v>
      </c>
      <c r="X91" s="44">
        <v>423.13</v>
      </c>
      <c r="Y91" s="44">
        <v>220.72000000000003</v>
      </c>
      <c r="Z91" s="44">
        <v>0</v>
      </c>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row>
    <row r="92" spans="1:250" ht="21" customHeight="1">
      <c r="A92" s="130" t="s">
        <v>241</v>
      </c>
      <c r="B92" s="16" t="s">
        <v>131</v>
      </c>
      <c r="C92" s="130" t="s">
        <v>193</v>
      </c>
      <c r="D92" s="61">
        <v>12</v>
      </c>
      <c r="E92" s="44">
        <v>9.6000000000000014</v>
      </c>
      <c r="F92" s="61">
        <v>320</v>
      </c>
      <c r="G92" s="44">
        <v>160</v>
      </c>
      <c r="H92" s="61">
        <v>2133</v>
      </c>
      <c r="I92" s="61">
        <v>865</v>
      </c>
      <c r="J92" s="61">
        <v>264</v>
      </c>
      <c r="K92" s="61">
        <v>1004</v>
      </c>
      <c r="L92" s="61">
        <v>2297</v>
      </c>
      <c r="M92" s="61">
        <v>900</v>
      </c>
      <c r="N92" s="61">
        <v>226</v>
      </c>
      <c r="O92" s="61">
        <v>1171</v>
      </c>
      <c r="P92" s="44">
        <v>708.4</v>
      </c>
      <c r="Q92" s="46">
        <v>411.95</v>
      </c>
      <c r="R92" s="44">
        <v>296.45</v>
      </c>
      <c r="S92" s="44"/>
      <c r="T92" s="44"/>
      <c r="U92" s="62"/>
      <c r="V92" s="44"/>
      <c r="W92" s="44">
        <v>878</v>
      </c>
      <c r="X92" s="44">
        <v>581.55000000000007</v>
      </c>
      <c r="Y92" s="44">
        <v>296.45</v>
      </c>
      <c r="Z92" s="44">
        <v>0</v>
      </c>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row>
    <row r="93" spans="1:250" ht="21" customHeight="1">
      <c r="A93" s="130" t="s">
        <v>132</v>
      </c>
      <c r="B93" s="16" t="s">
        <v>133</v>
      </c>
      <c r="C93" s="130" t="s">
        <v>193</v>
      </c>
      <c r="D93" s="61">
        <v>13</v>
      </c>
      <c r="E93" s="44">
        <v>10.4</v>
      </c>
      <c r="F93" s="61">
        <v>369</v>
      </c>
      <c r="G93" s="44">
        <v>184.5</v>
      </c>
      <c r="H93" s="61">
        <v>2554</v>
      </c>
      <c r="I93" s="61">
        <v>886</v>
      </c>
      <c r="J93" s="61">
        <v>420</v>
      </c>
      <c r="K93" s="61">
        <v>1248</v>
      </c>
      <c r="L93" s="61">
        <v>2647</v>
      </c>
      <c r="M93" s="61">
        <v>885</v>
      </c>
      <c r="N93" s="61">
        <v>285</v>
      </c>
      <c r="O93" s="61">
        <v>1477</v>
      </c>
      <c r="P93" s="44">
        <v>805.7</v>
      </c>
      <c r="Q93" s="46">
        <v>468.54</v>
      </c>
      <c r="R93" s="44">
        <v>337.16</v>
      </c>
      <c r="S93" s="44"/>
      <c r="T93" s="44"/>
      <c r="U93" s="62"/>
      <c r="V93" s="44"/>
      <c r="W93" s="44">
        <v>1000.5999999999999</v>
      </c>
      <c r="X93" s="44">
        <v>663.43999999999994</v>
      </c>
      <c r="Y93" s="44">
        <v>337.16</v>
      </c>
      <c r="Z93" s="44">
        <v>0</v>
      </c>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row>
    <row r="94" spans="1:250" ht="21" customHeight="1">
      <c r="A94" s="130" t="s">
        <v>242</v>
      </c>
      <c r="B94" s="16" t="s">
        <v>135</v>
      </c>
      <c r="C94" s="130" t="s">
        <v>193</v>
      </c>
      <c r="D94" s="61">
        <v>17</v>
      </c>
      <c r="E94" s="44">
        <v>13.600000000000001</v>
      </c>
      <c r="F94" s="61">
        <v>455</v>
      </c>
      <c r="G94" s="44">
        <v>227.5</v>
      </c>
      <c r="H94" s="61">
        <v>3145</v>
      </c>
      <c r="I94" s="61">
        <v>1375</v>
      </c>
      <c r="J94" s="61">
        <v>397</v>
      </c>
      <c r="K94" s="61">
        <v>1373</v>
      </c>
      <c r="L94" s="61">
        <v>3265</v>
      </c>
      <c r="M94" s="61">
        <v>1339</v>
      </c>
      <c r="N94" s="61">
        <v>312</v>
      </c>
      <c r="O94" s="61">
        <v>1614</v>
      </c>
      <c r="P94" s="44">
        <v>1042.6400000000001</v>
      </c>
      <c r="Q94" s="46">
        <v>606.32000000000005</v>
      </c>
      <c r="R94" s="44">
        <v>436.32000000000005</v>
      </c>
      <c r="S94" s="44"/>
      <c r="T94" s="44"/>
      <c r="U94" s="62"/>
      <c r="V94" s="44"/>
      <c r="W94" s="44">
        <v>1283.7400000000002</v>
      </c>
      <c r="X94" s="44">
        <v>847.42000000000007</v>
      </c>
      <c r="Y94" s="44">
        <v>436.32000000000005</v>
      </c>
      <c r="Z94" s="44">
        <v>0</v>
      </c>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row>
    <row r="95" spans="1:250" ht="21" customHeight="1">
      <c r="A95" s="130" t="s">
        <v>136</v>
      </c>
      <c r="B95" s="16" t="s">
        <v>137</v>
      </c>
      <c r="C95" s="130" t="s">
        <v>193</v>
      </c>
      <c r="D95" s="61">
        <v>8</v>
      </c>
      <c r="E95" s="44">
        <v>6.4</v>
      </c>
      <c r="F95" s="61">
        <v>210</v>
      </c>
      <c r="G95" s="44">
        <v>105</v>
      </c>
      <c r="H95" s="61">
        <v>1445</v>
      </c>
      <c r="I95" s="61">
        <v>691</v>
      </c>
      <c r="J95" s="61">
        <v>145</v>
      </c>
      <c r="K95" s="61">
        <v>609</v>
      </c>
      <c r="L95" s="61">
        <v>1509</v>
      </c>
      <c r="M95" s="61">
        <v>645</v>
      </c>
      <c r="N95" s="61">
        <v>140</v>
      </c>
      <c r="O95" s="61">
        <v>724</v>
      </c>
      <c r="P95" s="44">
        <v>487.58</v>
      </c>
      <c r="Q95" s="46">
        <v>283.54000000000002</v>
      </c>
      <c r="R95" s="44">
        <v>204.03999999999996</v>
      </c>
      <c r="S95" s="44"/>
      <c r="T95" s="44"/>
      <c r="U95" s="62"/>
      <c r="V95" s="44"/>
      <c r="W95" s="44">
        <v>598.98</v>
      </c>
      <c r="X95" s="44">
        <v>394.94</v>
      </c>
      <c r="Y95" s="44">
        <v>204.03999999999996</v>
      </c>
      <c r="Z95" s="44">
        <v>0</v>
      </c>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row>
    <row r="96" spans="1:250" ht="21" customHeight="1">
      <c r="A96" s="130" t="s">
        <v>243</v>
      </c>
      <c r="B96" s="16" t="s">
        <v>139</v>
      </c>
      <c r="C96" s="130" t="s">
        <v>193</v>
      </c>
      <c r="D96" s="61">
        <v>15</v>
      </c>
      <c r="E96" s="44">
        <v>12</v>
      </c>
      <c r="F96" s="61">
        <v>423</v>
      </c>
      <c r="G96" s="44">
        <v>211.5</v>
      </c>
      <c r="H96" s="61">
        <v>2985</v>
      </c>
      <c r="I96" s="61">
        <v>1761</v>
      </c>
      <c r="J96" s="61">
        <v>0</v>
      </c>
      <c r="K96" s="61">
        <v>1224</v>
      </c>
      <c r="L96" s="61">
        <v>3031</v>
      </c>
      <c r="M96" s="61">
        <v>1380</v>
      </c>
      <c r="N96" s="61">
        <v>268</v>
      </c>
      <c r="O96" s="61">
        <v>1383</v>
      </c>
      <c r="P96" s="44">
        <v>1022.01</v>
      </c>
      <c r="Q96" s="46">
        <v>594.33000000000004</v>
      </c>
      <c r="R96" s="44">
        <v>427.67999999999995</v>
      </c>
      <c r="S96" s="44"/>
      <c r="T96" s="44"/>
      <c r="U96" s="62"/>
      <c r="V96" s="44"/>
      <c r="W96" s="44">
        <v>1245.51</v>
      </c>
      <c r="X96" s="44">
        <v>817.83</v>
      </c>
      <c r="Y96" s="44">
        <v>427.67999999999995</v>
      </c>
      <c r="Z96" s="44">
        <v>0</v>
      </c>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row>
    <row r="97" spans="1:250" ht="21" customHeight="1">
      <c r="A97" s="231" t="s">
        <v>140</v>
      </c>
      <c r="B97" s="9" t="s">
        <v>15</v>
      </c>
      <c r="C97" s="130"/>
      <c r="D97" s="59">
        <v>22</v>
      </c>
      <c r="E97" s="63">
        <v>17.600000000000001</v>
      </c>
      <c r="F97" s="59">
        <v>597</v>
      </c>
      <c r="G97" s="63">
        <v>298.5</v>
      </c>
      <c r="H97" s="59">
        <v>4236</v>
      </c>
      <c r="I97" s="59">
        <v>2315</v>
      </c>
      <c r="J97" s="59">
        <v>198</v>
      </c>
      <c r="K97" s="59">
        <v>1723</v>
      </c>
      <c r="L97" s="59">
        <v>4275</v>
      </c>
      <c r="M97" s="59">
        <v>2222</v>
      </c>
      <c r="N97" s="59">
        <v>332</v>
      </c>
      <c r="O97" s="59">
        <v>1721</v>
      </c>
      <c r="P97" s="63">
        <v>1464.43</v>
      </c>
      <c r="Q97" s="63">
        <v>851.59999999999991</v>
      </c>
      <c r="R97" s="63">
        <v>612.83000000000015</v>
      </c>
      <c r="S97" s="63">
        <v>0</v>
      </c>
      <c r="T97" s="63">
        <v>0</v>
      </c>
      <c r="U97" s="59">
        <v>0</v>
      </c>
      <c r="V97" s="63">
        <v>0</v>
      </c>
      <c r="W97" s="63">
        <v>1780.5300000000002</v>
      </c>
      <c r="X97" s="63">
        <v>1167.6999999999998</v>
      </c>
      <c r="Y97" s="63">
        <v>612.83000000000015</v>
      </c>
      <c r="Z97" s="63">
        <v>0</v>
      </c>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row>
    <row r="98" spans="1:250" ht="21" customHeight="1">
      <c r="A98" s="231"/>
      <c r="B98" s="16" t="s">
        <v>141</v>
      </c>
      <c r="C98" s="130" t="s">
        <v>193</v>
      </c>
      <c r="D98" s="61">
        <v>12</v>
      </c>
      <c r="E98" s="44">
        <v>9.6000000000000014</v>
      </c>
      <c r="F98" s="61">
        <v>321</v>
      </c>
      <c r="G98" s="44">
        <v>160.5</v>
      </c>
      <c r="H98" s="61">
        <v>2254</v>
      </c>
      <c r="I98" s="61">
        <v>1007</v>
      </c>
      <c r="J98" s="61">
        <v>198</v>
      </c>
      <c r="K98" s="61">
        <v>1049</v>
      </c>
      <c r="L98" s="61">
        <v>2298</v>
      </c>
      <c r="M98" s="61">
        <v>1123</v>
      </c>
      <c r="N98" s="61">
        <v>190</v>
      </c>
      <c r="O98" s="61">
        <v>985</v>
      </c>
      <c r="P98" s="44">
        <v>756.36</v>
      </c>
      <c r="Q98" s="46">
        <v>439.84</v>
      </c>
      <c r="R98" s="44">
        <v>316.52000000000004</v>
      </c>
      <c r="S98" s="44"/>
      <c r="T98" s="44"/>
      <c r="U98" s="62"/>
      <c r="V98" s="44"/>
      <c r="W98" s="44">
        <v>926.46</v>
      </c>
      <c r="X98" s="44">
        <v>609.93999999999994</v>
      </c>
      <c r="Y98" s="44">
        <v>316.52000000000004</v>
      </c>
      <c r="Z98" s="44">
        <v>0</v>
      </c>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row>
    <row r="99" spans="1:250" ht="21" customHeight="1">
      <c r="A99" s="231"/>
      <c r="B99" s="16" t="s">
        <v>142</v>
      </c>
      <c r="C99" s="130" t="s">
        <v>193</v>
      </c>
      <c r="D99" s="61">
        <v>10</v>
      </c>
      <c r="E99" s="44">
        <v>8</v>
      </c>
      <c r="F99" s="61">
        <v>276</v>
      </c>
      <c r="G99" s="44">
        <v>138</v>
      </c>
      <c r="H99" s="61">
        <v>1982</v>
      </c>
      <c r="I99" s="61">
        <v>1308</v>
      </c>
      <c r="J99" s="61">
        <v>0</v>
      </c>
      <c r="K99" s="61">
        <v>674</v>
      </c>
      <c r="L99" s="61">
        <v>1977</v>
      </c>
      <c r="M99" s="61">
        <v>1099</v>
      </c>
      <c r="N99" s="61">
        <v>142</v>
      </c>
      <c r="O99" s="61">
        <v>736</v>
      </c>
      <c r="P99" s="44">
        <v>708.07</v>
      </c>
      <c r="Q99" s="46">
        <v>411.76</v>
      </c>
      <c r="R99" s="44">
        <v>296.31000000000006</v>
      </c>
      <c r="S99" s="44"/>
      <c r="T99" s="44"/>
      <c r="U99" s="62"/>
      <c r="V99" s="44"/>
      <c r="W99" s="44">
        <v>854.07</v>
      </c>
      <c r="X99" s="44">
        <v>557.76</v>
      </c>
      <c r="Y99" s="44">
        <v>296.31000000000006</v>
      </c>
      <c r="Z99" s="44">
        <v>0</v>
      </c>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row>
    <row r="100" spans="1:250" ht="21" customHeight="1">
      <c r="A100" s="16" t="s">
        <v>143</v>
      </c>
      <c r="B100" s="16" t="s">
        <v>144</v>
      </c>
      <c r="C100" s="130" t="s">
        <v>193</v>
      </c>
      <c r="D100" s="61">
        <v>11</v>
      </c>
      <c r="E100" s="44">
        <v>8.8000000000000007</v>
      </c>
      <c r="F100" s="61">
        <v>294</v>
      </c>
      <c r="G100" s="44">
        <v>147</v>
      </c>
      <c r="H100" s="61">
        <v>2086</v>
      </c>
      <c r="I100" s="61">
        <v>619</v>
      </c>
      <c r="J100" s="61">
        <v>434</v>
      </c>
      <c r="K100" s="61">
        <v>1033</v>
      </c>
      <c r="L100" s="61">
        <v>2110</v>
      </c>
      <c r="M100" s="61">
        <v>703</v>
      </c>
      <c r="N100" s="61">
        <v>228</v>
      </c>
      <c r="O100" s="61">
        <v>1179</v>
      </c>
      <c r="P100" s="44">
        <v>643.39</v>
      </c>
      <c r="Q100" s="46">
        <v>374.15</v>
      </c>
      <c r="R100" s="44">
        <v>269.24</v>
      </c>
      <c r="S100" s="44"/>
      <c r="T100" s="44"/>
      <c r="U100" s="62"/>
      <c r="V100" s="44"/>
      <c r="W100" s="44">
        <v>799.18999999999994</v>
      </c>
      <c r="X100" s="44">
        <v>529.94999999999993</v>
      </c>
      <c r="Y100" s="44">
        <v>269.24</v>
      </c>
      <c r="Z100" s="44">
        <v>0</v>
      </c>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row>
    <row r="101" spans="1:250" ht="21" customHeight="1">
      <c r="A101" s="16" t="s">
        <v>145</v>
      </c>
      <c r="B101" s="16" t="s">
        <v>146</v>
      </c>
      <c r="C101" s="130" t="s">
        <v>193</v>
      </c>
      <c r="D101" s="61">
        <v>6</v>
      </c>
      <c r="E101" s="44">
        <v>4.8000000000000007</v>
      </c>
      <c r="F101" s="61">
        <v>158</v>
      </c>
      <c r="G101" s="44">
        <v>79</v>
      </c>
      <c r="H101" s="61">
        <v>1172</v>
      </c>
      <c r="I101" s="61">
        <v>465</v>
      </c>
      <c r="J101" s="61">
        <v>167</v>
      </c>
      <c r="K101" s="61">
        <v>540</v>
      </c>
      <c r="L101" s="61">
        <v>1135</v>
      </c>
      <c r="M101" s="61">
        <v>441</v>
      </c>
      <c r="N101" s="61">
        <v>112</v>
      </c>
      <c r="O101" s="61">
        <v>582</v>
      </c>
      <c r="P101" s="44">
        <v>368.78</v>
      </c>
      <c r="Q101" s="46">
        <v>214.46</v>
      </c>
      <c r="R101" s="44">
        <v>154.31999999999996</v>
      </c>
      <c r="S101" s="44"/>
      <c r="T101" s="44"/>
      <c r="U101" s="62"/>
      <c r="V101" s="44"/>
      <c r="W101" s="44">
        <v>452.58000000000004</v>
      </c>
      <c r="X101" s="44">
        <v>298.26000000000005</v>
      </c>
      <c r="Y101" s="44">
        <v>154.31999999999996</v>
      </c>
      <c r="Z101" s="44">
        <v>0</v>
      </c>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row>
    <row r="102" spans="1:250" ht="21" customHeight="1">
      <c r="A102" s="16" t="s">
        <v>147</v>
      </c>
      <c r="B102" s="16" t="s">
        <v>148</v>
      </c>
      <c r="C102" s="130" t="s">
        <v>193</v>
      </c>
      <c r="D102" s="61">
        <v>5</v>
      </c>
      <c r="E102" s="44">
        <v>4</v>
      </c>
      <c r="F102" s="61">
        <v>132</v>
      </c>
      <c r="G102" s="44">
        <v>66</v>
      </c>
      <c r="H102" s="61">
        <v>926</v>
      </c>
      <c r="I102" s="61">
        <v>490</v>
      </c>
      <c r="J102" s="61">
        <v>35</v>
      </c>
      <c r="K102" s="61">
        <v>401</v>
      </c>
      <c r="L102" s="61">
        <v>946</v>
      </c>
      <c r="M102" s="61">
        <v>508</v>
      </c>
      <c r="N102" s="61">
        <v>71</v>
      </c>
      <c r="O102" s="61">
        <v>367</v>
      </c>
      <c r="P102" s="44">
        <v>321.52999999999997</v>
      </c>
      <c r="Q102" s="46">
        <v>186.98</v>
      </c>
      <c r="R102" s="44">
        <v>134.54999999999998</v>
      </c>
      <c r="S102" s="44"/>
      <c r="T102" s="44"/>
      <c r="U102" s="62"/>
      <c r="V102" s="44"/>
      <c r="W102" s="44">
        <v>391.53</v>
      </c>
      <c r="X102" s="44">
        <v>256.98</v>
      </c>
      <c r="Y102" s="44">
        <v>134.54999999999998</v>
      </c>
      <c r="Z102" s="44">
        <v>0</v>
      </c>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row>
    <row r="103" spans="1:250" ht="21" customHeight="1">
      <c r="A103" s="16" t="s">
        <v>244</v>
      </c>
      <c r="B103" s="16" t="s">
        <v>150</v>
      </c>
      <c r="C103" s="130" t="s">
        <v>190</v>
      </c>
      <c r="D103" s="61">
        <v>12</v>
      </c>
      <c r="E103" s="44">
        <v>9.6000000000000014</v>
      </c>
      <c r="F103" s="61">
        <v>322</v>
      </c>
      <c r="G103" s="44">
        <v>161</v>
      </c>
      <c r="H103" s="61">
        <v>2336</v>
      </c>
      <c r="I103" s="61">
        <v>1382</v>
      </c>
      <c r="J103" s="61">
        <v>0</v>
      </c>
      <c r="K103" s="61">
        <v>954</v>
      </c>
      <c r="L103" s="61">
        <v>2320</v>
      </c>
      <c r="M103" s="61">
        <v>1282</v>
      </c>
      <c r="N103" s="61">
        <v>168</v>
      </c>
      <c r="O103" s="61">
        <v>870</v>
      </c>
      <c r="P103" s="44">
        <v>814.44</v>
      </c>
      <c r="Q103" s="46">
        <v>473.62</v>
      </c>
      <c r="R103" s="44">
        <v>340.82000000000005</v>
      </c>
      <c r="S103" s="44"/>
      <c r="T103" s="44"/>
      <c r="U103" s="62"/>
      <c r="V103" s="44"/>
      <c r="W103" s="44">
        <v>985.04000000000008</v>
      </c>
      <c r="X103" s="44">
        <v>644.22</v>
      </c>
      <c r="Y103" s="44">
        <v>340.82000000000005</v>
      </c>
      <c r="Z103" s="44">
        <v>0</v>
      </c>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row>
    <row r="104" spans="1:250" ht="21" customHeight="1">
      <c r="A104" s="16" t="s">
        <v>245</v>
      </c>
      <c r="B104" s="16" t="s">
        <v>152</v>
      </c>
      <c r="C104" s="130" t="s">
        <v>193</v>
      </c>
      <c r="D104" s="61">
        <v>7</v>
      </c>
      <c r="E104" s="44">
        <v>5.6000000000000005</v>
      </c>
      <c r="F104" s="61">
        <v>181</v>
      </c>
      <c r="G104" s="44">
        <v>90.5</v>
      </c>
      <c r="H104" s="61">
        <v>1243</v>
      </c>
      <c r="I104" s="61">
        <v>443</v>
      </c>
      <c r="J104" s="61">
        <v>136</v>
      </c>
      <c r="K104" s="61">
        <v>664</v>
      </c>
      <c r="L104" s="61">
        <v>1301</v>
      </c>
      <c r="M104" s="61">
        <v>434</v>
      </c>
      <c r="N104" s="61">
        <v>140</v>
      </c>
      <c r="O104" s="61">
        <v>727</v>
      </c>
      <c r="P104" s="44">
        <v>391.49</v>
      </c>
      <c r="Q104" s="46">
        <v>227.66</v>
      </c>
      <c r="R104" s="44">
        <v>163.83000000000001</v>
      </c>
      <c r="S104" s="44"/>
      <c r="T104" s="44"/>
      <c r="U104" s="62"/>
      <c r="V104" s="44"/>
      <c r="W104" s="44">
        <v>487.59000000000003</v>
      </c>
      <c r="X104" s="44">
        <v>323.76</v>
      </c>
      <c r="Y104" s="44">
        <v>163.83000000000001</v>
      </c>
      <c r="Z104" s="44">
        <v>0</v>
      </c>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row>
    <row r="105" spans="1:250" s="50" customFormat="1" ht="21" customHeight="1">
      <c r="A105" s="16" t="s">
        <v>153</v>
      </c>
      <c r="B105" s="16" t="s">
        <v>154</v>
      </c>
      <c r="C105" s="130" t="s">
        <v>193</v>
      </c>
      <c r="D105" s="61">
        <v>7</v>
      </c>
      <c r="E105" s="44">
        <v>5.6000000000000005</v>
      </c>
      <c r="F105" s="61">
        <v>201</v>
      </c>
      <c r="G105" s="44">
        <v>100.5</v>
      </c>
      <c r="H105" s="61">
        <v>1233</v>
      </c>
      <c r="I105" s="61">
        <v>569</v>
      </c>
      <c r="J105" s="61">
        <v>6</v>
      </c>
      <c r="K105" s="61">
        <v>658</v>
      </c>
      <c r="L105" s="61">
        <v>1442</v>
      </c>
      <c r="M105" s="61">
        <v>780</v>
      </c>
      <c r="N105" s="61">
        <v>107</v>
      </c>
      <c r="O105" s="61">
        <v>555</v>
      </c>
      <c r="P105" s="44">
        <v>448.86</v>
      </c>
      <c r="Q105" s="46">
        <v>261.02</v>
      </c>
      <c r="R105" s="44">
        <v>187.84000000000003</v>
      </c>
      <c r="S105" s="44"/>
      <c r="T105" s="44"/>
      <c r="U105" s="62"/>
      <c r="V105" s="44"/>
      <c r="W105" s="44">
        <v>554.96</v>
      </c>
      <c r="X105" s="44">
        <v>367.12</v>
      </c>
      <c r="Y105" s="44">
        <v>187.84000000000003</v>
      </c>
      <c r="Z105" s="44">
        <v>0</v>
      </c>
    </row>
    <row r="106" spans="1:250" s="50" customFormat="1" ht="21" customHeight="1">
      <c r="A106" s="16" t="s">
        <v>246</v>
      </c>
      <c r="B106" s="16" t="s">
        <v>156</v>
      </c>
      <c r="C106" s="130" t="s">
        <v>193</v>
      </c>
      <c r="D106" s="61">
        <v>8</v>
      </c>
      <c r="E106" s="44">
        <v>6.4</v>
      </c>
      <c r="F106" s="61">
        <v>220</v>
      </c>
      <c r="G106" s="44">
        <v>110</v>
      </c>
      <c r="H106" s="61">
        <v>1532</v>
      </c>
      <c r="I106" s="61">
        <v>801</v>
      </c>
      <c r="J106" s="61">
        <v>24</v>
      </c>
      <c r="K106" s="61">
        <v>707</v>
      </c>
      <c r="L106" s="61">
        <v>1574</v>
      </c>
      <c r="M106" s="61">
        <v>801</v>
      </c>
      <c r="N106" s="61">
        <v>125</v>
      </c>
      <c r="O106" s="61">
        <v>648</v>
      </c>
      <c r="P106" s="44">
        <v>526.08000000000004</v>
      </c>
      <c r="Q106" s="46">
        <v>305.93</v>
      </c>
      <c r="R106" s="44">
        <v>220.15000000000003</v>
      </c>
      <c r="S106" s="44"/>
      <c r="T106" s="44"/>
      <c r="U106" s="62"/>
      <c r="V106" s="44"/>
      <c r="W106" s="44">
        <v>642.48</v>
      </c>
      <c r="X106" s="44">
        <v>422.33</v>
      </c>
      <c r="Y106" s="44">
        <v>220.15000000000003</v>
      </c>
      <c r="Z106" s="44">
        <v>0</v>
      </c>
    </row>
    <row r="107" spans="1:250" s="50" customFormat="1" ht="25.5" customHeight="1">
      <c r="A107" s="16" t="s">
        <v>247</v>
      </c>
      <c r="B107" s="16" t="s">
        <v>158</v>
      </c>
      <c r="C107" s="130" t="s">
        <v>193</v>
      </c>
      <c r="D107" s="61">
        <v>10</v>
      </c>
      <c r="E107" s="44">
        <v>8</v>
      </c>
      <c r="F107" s="61">
        <v>283</v>
      </c>
      <c r="G107" s="44">
        <v>141.5</v>
      </c>
      <c r="H107" s="61">
        <v>2005</v>
      </c>
      <c r="I107" s="61">
        <v>918</v>
      </c>
      <c r="J107" s="61">
        <v>97</v>
      </c>
      <c r="K107" s="61">
        <v>990</v>
      </c>
      <c r="L107" s="61">
        <v>2032</v>
      </c>
      <c r="M107" s="61">
        <v>1058</v>
      </c>
      <c r="N107" s="61">
        <v>158</v>
      </c>
      <c r="O107" s="61">
        <v>816</v>
      </c>
      <c r="P107" s="44">
        <v>675.46</v>
      </c>
      <c r="Q107" s="46">
        <v>392.8</v>
      </c>
      <c r="R107" s="44">
        <v>282.66000000000003</v>
      </c>
      <c r="S107" s="44"/>
      <c r="T107" s="44"/>
      <c r="U107" s="62"/>
      <c r="V107" s="44"/>
      <c r="W107" s="44">
        <v>824.96</v>
      </c>
      <c r="X107" s="44">
        <v>542.29999999999995</v>
      </c>
      <c r="Y107" s="44">
        <v>282.66000000000003</v>
      </c>
      <c r="Z107" s="44">
        <v>0</v>
      </c>
    </row>
    <row r="108" spans="1:250" s="50" customFormat="1" ht="21" customHeight="1">
      <c r="A108" s="130" t="s">
        <v>248</v>
      </c>
      <c r="B108" s="16" t="s">
        <v>163</v>
      </c>
      <c r="C108" s="130" t="s">
        <v>193</v>
      </c>
      <c r="D108" s="61">
        <v>3</v>
      </c>
      <c r="E108" s="44">
        <v>2.4000000000000004</v>
      </c>
      <c r="F108" s="61">
        <v>83</v>
      </c>
      <c r="G108" s="44">
        <v>41.5</v>
      </c>
      <c r="H108" s="61">
        <v>770</v>
      </c>
      <c r="I108" s="61">
        <v>550</v>
      </c>
      <c r="J108" s="61">
        <v>0</v>
      </c>
      <c r="K108" s="61">
        <v>220</v>
      </c>
      <c r="L108" s="61">
        <v>1100</v>
      </c>
      <c r="M108" s="61">
        <v>752</v>
      </c>
      <c r="N108" s="61">
        <v>55</v>
      </c>
      <c r="O108" s="61">
        <v>293</v>
      </c>
      <c r="P108" s="44">
        <v>351.95</v>
      </c>
      <c r="Q108" s="46">
        <v>204.67</v>
      </c>
      <c r="R108" s="44">
        <v>147.28</v>
      </c>
      <c r="S108" s="44"/>
      <c r="T108" s="44"/>
      <c r="U108" s="62"/>
      <c r="V108" s="44"/>
      <c r="W108" s="44">
        <v>395.85</v>
      </c>
      <c r="X108" s="44">
        <v>248.57</v>
      </c>
      <c r="Y108" s="44">
        <v>147.28</v>
      </c>
      <c r="Z108" s="44">
        <v>0</v>
      </c>
    </row>
    <row r="109" spans="1:250" s="50" customFormat="1" ht="21" customHeight="1">
      <c r="A109" s="130" t="s">
        <v>249</v>
      </c>
      <c r="B109" s="16" t="s">
        <v>165</v>
      </c>
      <c r="C109" s="130" t="s">
        <v>193</v>
      </c>
      <c r="D109" s="61">
        <v>6</v>
      </c>
      <c r="E109" s="44">
        <v>4.8000000000000007</v>
      </c>
      <c r="F109" s="61">
        <v>157</v>
      </c>
      <c r="G109" s="44">
        <v>78.5</v>
      </c>
      <c r="H109" s="61">
        <v>1079</v>
      </c>
      <c r="I109" s="61">
        <v>452</v>
      </c>
      <c r="J109" s="61">
        <v>154</v>
      </c>
      <c r="K109" s="61">
        <v>473</v>
      </c>
      <c r="L109" s="61">
        <v>1125</v>
      </c>
      <c r="M109" s="61">
        <v>375</v>
      </c>
      <c r="N109" s="61">
        <v>122</v>
      </c>
      <c r="O109" s="61">
        <v>628</v>
      </c>
      <c r="P109" s="44">
        <v>348.59</v>
      </c>
      <c r="Q109" s="46">
        <v>202.71</v>
      </c>
      <c r="R109" s="44">
        <v>145.87999999999997</v>
      </c>
      <c r="S109" s="44"/>
      <c r="T109" s="44"/>
      <c r="U109" s="62"/>
      <c r="V109" s="44"/>
      <c r="W109" s="44">
        <v>431.89</v>
      </c>
      <c r="X109" s="44">
        <v>286.01000000000005</v>
      </c>
      <c r="Y109" s="44">
        <v>145.87999999999997</v>
      </c>
      <c r="Z109" s="44">
        <v>0</v>
      </c>
    </row>
    <row r="110" spans="1:250" s="41" customFormat="1" ht="21" customHeight="1">
      <c r="A110" s="231" t="s">
        <v>166</v>
      </c>
      <c r="B110" s="9" t="s">
        <v>15</v>
      </c>
      <c r="C110" s="24"/>
      <c r="D110" s="64">
        <v>100</v>
      </c>
      <c r="E110" s="65">
        <v>80.000000000000014</v>
      </c>
      <c r="F110" s="64">
        <v>2096</v>
      </c>
      <c r="G110" s="65">
        <v>1048</v>
      </c>
      <c r="H110" s="64">
        <v>15142</v>
      </c>
      <c r="I110" s="64">
        <v>5504</v>
      </c>
      <c r="J110" s="64">
        <v>3189</v>
      </c>
      <c r="K110" s="64">
        <v>6449</v>
      </c>
      <c r="L110" s="64">
        <v>15502</v>
      </c>
      <c r="M110" s="64">
        <v>5260</v>
      </c>
      <c r="N110" s="64">
        <v>1659</v>
      </c>
      <c r="O110" s="64">
        <v>8583</v>
      </c>
      <c r="P110" s="65">
        <v>4821.53</v>
      </c>
      <c r="Q110" s="65">
        <v>2803.8499999999995</v>
      </c>
      <c r="R110" s="65">
        <v>2017.68</v>
      </c>
      <c r="S110" s="65">
        <v>0</v>
      </c>
      <c r="T110" s="65">
        <v>0</v>
      </c>
      <c r="U110" s="64">
        <v>0</v>
      </c>
      <c r="V110" s="65">
        <v>0</v>
      </c>
      <c r="W110" s="65">
        <v>5949.53</v>
      </c>
      <c r="X110" s="65">
        <v>3931.8500000000004</v>
      </c>
      <c r="Y110" s="65">
        <v>2017.68</v>
      </c>
      <c r="Z110" s="65">
        <v>0</v>
      </c>
    </row>
    <row r="111" spans="1:250" s="66" customFormat="1" ht="21" customHeight="1">
      <c r="A111" s="231"/>
      <c r="B111" s="16" t="s">
        <v>167</v>
      </c>
      <c r="C111" s="130" t="s">
        <v>190</v>
      </c>
      <c r="D111" s="61">
        <v>41</v>
      </c>
      <c r="E111" s="44">
        <v>32.800000000000004</v>
      </c>
      <c r="F111" s="61">
        <v>852</v>
      </c>
      <c r="G111" s="44">
        <v>426</v>
      </c>
      <c r="H111" s="61">
        <v>6015</v>
      </c>
      <c r="I111" s="61">
        <v>2359</v>
      </c>
      <c r="J111" s="61">
        <v>1204</v>
      </c>
      <c r="K111" s="61">
        <v>2452</v>
      </c>
      <c r="L111" s="61">
        <v>6315</v>
      </c>
      <c r="M111" s="61">
        <v>2105</v>
      </c>
      <c r="N111" s="61">
        <v>682</v>
      </c>
      <c r="O111" s="61">
        <v>3528</v>
      </c>
      <c r="P111" s="44">
        <v>1951.07</v>
      </c>
      <c r="Q111" s="46">
        <v>1134.5999999999999</v>
      </c>
      <c r="R111" s="44">
        <v>816.47</v>
      </c>
      <c r="S111" s="44"/>
      <c r="T111" s="44"/>
      <c r="U111" s="62"/>
      <c r="V111" s="44"/>
      <c r="W111" s="44">
        <v>2409.87</v>
      </c>
      <c r="X111" s="44">
        <v>1593.3999999999999</v>
      </c>
      <c r="Y111" s="44">
        <v>816.47</v>
      </c>
      <c r="Z111" s="44">
        <v>0</v>
      </c>
    </row>
    <row r="112" spans="1:250" s="50" customFormat="1" ht="21" customHeight="1">
      <c r="A112" s="231"/>
      <c r="B112" s="16" t="s">
        <v>168</v>
      </c>
      <c r="C112" s="130" t="s">
        <v>190</v>
      </c>
      <c r="D112" s="61">
        <v>36</v>
      </c>
      <c r="E112" s="44">
        <v>28.8</v>
      </c>
      <c r="F112" s="61">
        <v>691</v>
      </c>
      <c r="G112" s="44">
        <v>345.5</v>
      </c>
      <c r="H112" s="61">
        <v>5188</v>
      </c>
      <c r="I112" s="61">
        <v>1730</v>
      </c>
      <c r="J112" s="61">
        <v>1200</v>
      </c>
      <c r="K112" s="61">
        <v>2258</v>
      </c>
      <c r="L112" s="61">
        <v>5145</v>
      </c>
      <c r="M112" s="61">
        <v>1715</v>
      </c>
      <c r="N112" s="61">
        <v>556</v>
      </c>
      <c r="O112" s="61">
        <v>2874</v>
      </c>
      <c r="P112" s="44">
        <v>1612.16</v>
      </c>
      <c r="Q112" s="46">
        <v>937.51</v>
      </c>
      <c r="R112" s="44">
        <v>674.65000000000009</v>
      </c>
      <c r="S112" s="44"/>
      <c r="T112" s="44"/>
      <c r="U112" s="62"/>
      <c r="V112" s="44"/>
      <c r="W112" s="44">
        <v>1986.46</v>
      </c>
      <c r="X112" s="44">
        <v>1311.81</v>
      </c>
      <c r="Y112" s="44">
        <v>674.65000000000009</v>
      </c>
      <c r="Z112" s="44">
        <v>0</v>
      </c>
    </row>
    <row r="113" spans="1:26" s="67" customFormat="1" ht="21" customHeight="1">
      <c r="A113" s="231"/>
      <c r="B113" s="16" t="s">
        <v>169</v>
      </c>
      <c r="C113" s="130" t="s">
        <v>190</v>
      </c>
      <c r="D113" s="61">
        <v>19</v>
      </c>
      <c r="E113" s="44">
        <v>15.200000000000001</v>
      </c>
      <c r="F113" s="61">
        <v>451</v>
      </c>
      <c r="G113" s="44">
        <v>225.5</v>
      </c>
      <c r="H113" s="61">
        <v>3130</v>
      </c>
      <c r="I113" s="61">
        <v>1084</v>
      </c>
      <c r="J113" s="61">
        <v>676</v>
      </c>
      <c r="K113" s="61">
        <v>1370</v>
      </c>
      <c r="L113" s="61">
        <v>3309</v>
      </c>
      <c r="M113" s="61">
        <v>1103</v>
      </c>
      <c r="N113" s="61">
        <v>357</v>
      </c>
      <c r="O113" s="61">
        <v>1849</v>
      </c>
      <c r="P113" s="44">
        <v>1005.68</v>
      </c>
      <c r="Q113" s="46">
        <v>584.83000000000004</v>
      </c>
      <c r="R113" s="44">
        <v>420.84999999999991</v>
      </c>
      <c r="S113" s="44"/>
      <c r="T113" s="44"/>
      <c r="U113" s="62"/>
      <c r="V113" s="44"/>
      <c r="W113" s="44">
        <v>1246.3800000000001</v>
      </c>
      <c r="X113" s="44">
        <v>825.53000000000009</v>
      </c>
      <c r="Y113" s="44">
        <v>420.84999999999991</v>
      </c>
      <c r="Z113" s="44">
        <v>0</v>
      </c>
    </row>
    <row r="114" spans="1:26" s="140" customFormat="1" ht="21" customHeight="1">
      <c r="A114" s="231"/>
      <c r="B114" s="16" t="s">
        <v>170</v>
      </c>
      <c r="C114" s="130" t="s">
        <v>193</v>
      </c>
      <c r="D114" s="61">
        <v>4</v>
      </c>
      <c r="E114" s="44">
        <v>3.2</v>
      </c>
      <c r="F114" s="61">
        <v>102</v>
      </c>
      <c r="G114" s="44">
        <v>51</v>
      </c>
      <c r="H114" s="61">
        <v>809</v>
      </c>
      <c r="I114" s="61">
        <v>331</v>
      </c>
      <c r="J114" s="61">
        <v>109</v>
      </c>
      <c r="K114" s="61">
        <v>369</v>
      </c>
      <c r="L114" s="61">
        <v>733</v>
      </c>
      <c r="M114" s="61">
        <v>337</v>
      </c>
      <c r="N114" s="61">
        <v>64</v>
      </c>
      <c r="O114" s="61">
        <v>332</v>
      </c>
      <c r="P114" s="44">
        <v>252.62</v>
      </c>
      <c r="Q114" s="46">
        <v>146.91</v>
      </c>
      <c r="R114" s="44">
        <v>105.71000000000001</v>
      </c>
      <c r="S114" s="44"/>
      <c r="T114" s="44"/>
      <c r="U114" s="62"/>
      <c r="V114" s="44"/>
      <c r="W114" s="44">
        <v>306.82</v>
      </c>
      <c r="X114" s="44">
        <v>201.10999999999999</v>
      </c>
      <c r="Y114" s="44">
        <v>105.71000000000001</v>
      </c>
      <c r="Z114" s="44">
        <v>0</v>
      </c>
    </row>
    <row r="115" spans="1:26" s="138" customFormat="1" ht="19.5" customHeight="1">
      <c r="A115" s="132"/>
      <c r="B115" s="232"/>
      <c r="C115" s="232"/>
      <c r="D115" s="232"/>
      <c r="E115" s="232"/>
      <c r="F115" s="232"/>
      <c r="G115" s="232"/>
      <c r="H115" s="232"/>
      <c r="I115" s="232"/>
      <c r="J115" s="133"/>
      <c r="K115" s="133"/>
      <c r="L115" s="133"/>
      <c r="M115" s="133"/>
      <c r="N115" s="133"/>
      <c r="O115" s="133"/>
      <c r="P115" s="134"/>
      <c r="Q115" s="134"/>
      <c r="R115" s="134"/>
      <c r="S115" s="134"/>
      <c r="T115" s="136"/>
      <c r="U115" s="136"/>
      <c r="V115" s="137"/>
      <c r="W115" s="137"/>
      <c r="X115" s="136"/>
      <c r="Y115" s="137"/>
      <c r="Z115" s="134"/>
    </row>
    <row r="116" spans="1:26" s="138" customFormat="1" ht="18.75" customHeight="1">
      <c r="B116" s="232"/>
      <c r="C116" s="232"/>
      <c r="D116" s="232"/>
      <c r="E116" s="232"/>
      <c r="F116" s="232"/>
      <c r="G116" s="232"/>
      <c r="H116" s="232"/>
      <c r="I116" s="232"/>
      <c r="J116" s="133"/>
      <c r="K116" s="133"/>
      <c r="L116" s="133"/>
      <c r="M116" s="133"/>
      <c r="N116" s="133"/>
      <c r="O116" s="133"/>
      <c r="P116" s="134"/>
      <c r="Q116" s="134"/>
      <c r="R116" s="134"/>
      <c r="S116" s="134"/>
      <c r="T116" s="139"/>
      <c r="U116" s="139"/>
      <c r="V116" s="134"/>
      <c r="W116" s="134"/>
      <c r="X116" s="139"/>
      <c r="Y116" s="134"/>
      <c r="Z116" s="134"/>
    </row>
    <row r="117" spans="1:26" s="138" customFormat="1" ht="21.75" customHeight="1">
      <c r="J117" s="133"/>
      <c r="K117" s="133"/>
      <c r="L117" s="135"/>
      <c r="M117" s="133"/>
      <c r="N117" s="133"/>
      <c r="O117" s="133"/>
      <c r="P117" s="134"/>
      <c r="Q117" s="134"/>
      <c r="R117" s="134"/>
      <c r="S117" s="134"/>
      <c r="T117" s="139"/>
      <c r="U117" s="139"/>
      <c r="V117" s="134"/>
      <c r="W117" s="134"/>
      <c r="X117" s="139"/>
      <c r="Y117" s="134"/>
      <c r="Z117" s="134"/>
    </row>
    <row r="118" spans="1:26" s="50" customFormat="1" ht="13.5">
      <c r="B118" s="148"/>
      <c r="C118" s="73"/>
      <c r="D118" s="68"/>
      <c r="E118" s="69"/>
      <c r="F118" s="70"/>
      <c r="G118" s="69"/>
      <c r="H118" s="68"/>
      <c r="I118" s="68"/>
      <c r="J118" s="68"/>
      <c r="K118" s="68"/>
      <c r="L118" s="71"/>
      <c r="M118" s="68"/>
      <c r="N118" s="68"/>
      <c r="O118" s="68"/>
      <c r="P118" s="69"/>
      <c r="Q118" s="69"/>
      <c r="R118" s="69"/>
      <c r="S118" s="69"/>
      <c r="T118" s="72"/>
      <c r="U118" s="72"/>
      <c r="V118" s="69"/>
      <c r="W118" s="69"/>
      <c r="X118" s="72"/>
      <c r="Y118" s="69"/>
      <c r="Z118" s="69"/>
    </row>
    <row r="119" spans="1:26" s="50" customFormat="1" ht="13.5">
      <c r="B119" s="148"/>
      <c r="C119" s="73"/>
      <c r="D119" s="68"/>
      <c r="E119" s="69"/>
      <c r="F119" s="70"/>
      <c r="G119" s="69"/>
      <c r="H119" s="68"/>
      <c r="I119" s="68"/>
      <c r="J119" s="68"/>
      <c r="K119" s="68"/>
      <c r="L119" s="71"/>
      <c r="M119" s="68"/>
      <c r="N119" s="68"/>
      <c r="O119" s="68"/>
      <c r="P119" s="69"/>
      <c r="Q119" s="69"/>
      <c r="R119" s="69"/>
      <c r="S119" s="69"/>
      <c r="T119" s="72"/>
      <c r="U119" s="72"/>
      <c r="V119" s="69"/>
      <c r="W119" s="69"/>
      <c r="X119" s="72"/>
      <c r="Y119" s="69"/>
      <c r="Z119" s="69"/>
    </row>
  </sheetData>
  <mergeCells count="45">
    <mergeCell ref="Z6:Z7"/>
    <mergeCell ref="A10:B10"/>
    <mergeCell ref="A12:A32"/>
    <mergeCell ref="A33:A58"/>
    <mergeCell ref="A59:A83"/>
    <mergeCell ref="Q6:Q7"/>
    <mergeCell ref="R6:R7"/>
    <mergeCell ref="S6:S7"/>
    <mergeCell ref="W6:W7"/>
    <mergeCell ref="X6:X7"/>
    <mergeCell ref="Y6:Y7"/>
    <mergeCell ref="L5:L7"/>
    <mergeCell ref="T5:T7"/>
    <mergeCell ref="P6:P7"/>
    <mergeCell ref="P5:S5"/>
    <mergeCell ref="V5:V7"/>
    <mergeCell ref="A89:A91"/>
    <mergeCell ref="A97:A99"/>
    <mergeCell ref="A110:A114"/>
    <mergeCell ref="A2:Z2"/>
    <mergeCell ref="Y3:Z3"/>
    <mergeCell ref="A4:A7"/>
    <mergeCell ref="B4:B7"/>
    <mergeCell ref="C4:C7"/>
    <mergeCell ref="D4:E4"/>
    <mergeCell ref="F4:G4"/>
    <mergeCell ref="H4:S4"/>
    <mergeCell ref="T4:V4"/>
    <mergeCell ref="W4:Z5"/>
    <mergeCell ref="D5:D7"/>
    <mergeCell ref="E5:E7"/>
    <mergeCell ref="U5:U7"/>
    <mergeCell ref="M6:M7"/>
    <mergeCell ref="N6:N7"/>
    <mergeCell ref="B116:I116"/>
    <mergeCell ref="F5:F7"/>
    <mergeCell ref="G5:G7"/>
    <mergeCell ref="H5:H7"/>
    <mergeCell ref="M5:O5"/>
    <mergeCell ref="B115:I115"/>
    <mergeCell ref="I5:K5"/>
    <mergeCell ref="I6:I7"/>
    <mergeCell ref="J6:J7"/>
    <mergeCell ref="K6:K7"/>
    <mergeCell ref="O6:O7"/>
  </mergeCells>
  <phoneticPr fontId="3" type="noConversion"/>
  <pageMargins left="0.70866141732283472" right="0.70866141732283472" top="0.74803149606299213" bottom="0.74803149606299213" header="0.31496062992125984" footer="0.31496062992125984"/>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2"/>
  <sheetViews>
    <sheetView workbookViewId="0">
      <selection activeCell="E6" sqref="E6"/>
    </sheetView>
  </sheetViews>
  <sheetFormatPr defaultColWidth="10" defaultRowHeight="13.5" outlineLevelCol="1"/>
  <cols>
    <col min="1" max="1" width="10.125" style="76" customWidth="1"/>
    <col min="2" max="2" width="21.625" style="76" customWidth="1"/>
    <col min="3" max="3" width="6" style="77" customWidth="1"/>
    <col min="4" max="4" width="8.625" style="76" customWidth="1"/>
    <col min="5" max="5" width="8.125" style="76" customWidth="1"/>
    <col min="6" max="6" width="7.875" style="78" customWidth="1"/>
    <col min="7" max="7" width="8" style="79" customWidth="1"/>
    <col min="8" max="8" width="8.625" style="79" customWidth="1"/>
    <col min="9" max="9" width="4.5" style="77" customWidth="1"/>
    <col min="10" max="11" width="7.875" style="76" customWidth="1"/>
    <col min="12" max="12" width="7.5" style="78" customWidth="1"/>
    <col min="13" max="13" width="8.75" style="80" customWidth="1"/>
    <col min="14" max="14" width="8.5" style="76" customWidth="1"/>
    <col min="15" max="15" width="4.875" style="77" customWidth="1"/>
    <col min="16" max="16" width="6.75" style="76" customWidth="1"/>
    <col min="17" max="17" width="9.5" style="81" customWidth="1"/>
    <col min="18" max="18" width="9" style="76" hidden="1" customWidth="1" outlineLevel="1"/>
    <col min="19" max="19" width="8" style="77" hidden="1" customWidth="1" outlineLevel="1"/>
    <col min="20" max="21" width="9.75" style="76" hidden="1" customWidth="1" outlineLevel="1"/>
    <col min="22" max="22" width="9.75" style="78" hidden="1" customWidth="1" outlineLevel="1"/>
    <col min="23" max="24" width="9.75" style="79" hidden="1" customWidth="1" outlineLevel="1"/>
    <col min="25" max="25" width="7.875" style="77" hidden="1" customWidth="1" outlineLevel="1"/>
    <col min="26" max="26" width="11.25" style="76" hidden="1" customWidth="1" outlineLevel="1"/>
    <col min="27" max="27" width="9.75" style="76" hidden="1" customWidth="1" outlineLevel="1"/>
    <col min="28" max="28" width="9.75" style="78" hidden="1" customWidth="1" outlineLevel="1"/>
    <col min="29" max="30" width="9.75" style="76" hidden="1" customWidth="1" outlineLevel="1"/>
    <col min="31" max="31" width="8.25" style="77" hidden="1" customWidth="1" outlineLevel="1"/>
    <col min="32" max="32" width="11.75" style="76" hidden="1" customWidth="1" outlineLevel="1"/>
    <col min="33" max="33" width="11.75" style="78" hidden="1" customWidth="1" outlineLevel="1"/>
    <col min="34" max="34" width="9.75" style="78" hidden="1" customWidth="1" outlineLevel="1"/>
    <col min="35" max="37" width="9.75" style="76" hidden="1" customWidth="1" outlineLevel="1"/>
    <col min="38" max="38" width="10" style="76" collapsed="1"/>
    <col min="39" max="256" width="10" style="76"/>
    <col min="257" max="257" width="10.125" style="76" customWidth="1"/>
    <col min="258" max="258" width="21.625" style="76" customWidth="1"/>
    <col min="259" max="259" width="6" style="76" customWidth="1"/>
    <col min="260" max="260" width="8.625" style="76" customWidth="1"/>
    <col min="261" max="261" width="8.125" style="76" customWidth="1"/>
    <col min="262" max="262" width="7.875" style="76" customWidth="1"/>
    <col min="263" max="263" width="8" style="76" customWidth="1"/>
    <col min="264" max="264" width="8.625" style="76" customWidth="1"/>
    <col min="265" max="265" width="4.5" style="76" customWidth="1"/>
    <col min="266" max="267" width="7.875" style="76" customWidth="1"/>
    <col min="268" max="268" width="7.5" style="76" customWidth="1"/>
    <col min="269" max="269" width="8.75" style="76" customWidth="1"/>
    <col min="270" max="270" width="8.5" style="76" customWidth="1"/>
    <col min="271" max="271" width="4.875" style="76" customWidth="1"/>
    <col min="272" max="272" width="6.75" style="76" customWidth="1"/>
    <col min="273" max="273" width="9.5" style="76" customWidth="1"/>
    <col min="274" max="293" width="0" style="76" hidden="1" customWidth="1"/>
    <col min="294" max="512" width="10" style="76"/>
    <col min="513" max="513" width="10.125" style="76" customWidth="1"/>
    <col min="514" max="514" width="21.625" style="76" customWidth="1"/>
    <col min="515" max="515" width="6" style="76" customWidth="1"/>
    <col min="516" max="516" width="8.625" style="76" customWidth="1"/>
    <col min="517" max="517" width="8.125" style="76" customWidth="1"/>
    <col min="518" max="518" width="7.875" style="76" customWidth="1"/>
    <col min="519" max="519" width="8" style="76" customWidth="1"/>
    <col min="520" max="520" width="8.625" style="76" customWidth="1"/>
    <col min="521" max="521" width="4.5" style="76" customWidth="1"/>
    <col min="522" max="523" width="7.875" style="76" customWidth="1"/>
    <col min="524" max="524" width="7.5" style="76" customWidth="1"/>
    <col min="525" max="525" width="8.75" style="76" customWidth="1"/>
    <col min="526" max="526" width="8.5" style="76" customWidth="1"/>
    <col min="527" max="527" width="4.875" style="76" customWidth="1"/>
    <col min="528" max="528" width="6.75" style="76" customWidth="1"/>
    <col min="529" max="529" width="9.5" style="76" customWidth="1"/>
    <col min="530" max="549" width="0" style="76" hidden="1" customWidth="1"/>
    <col min="550" max="768" width="10" style="76"/>
    <col min="769" max="769" width="10.125" style="76" customWidth="1"/>
    <col min="770" max="770" width="21.625" style="76" customWidth="1"/>
    <col min="771" max="771" width="6" style="76" customWidth="1"/>
    <col min="772" max="772" width="8.625" style="76" customWidth="1"/>
    <col min="773" max="773" width="8.125" style="76" customWidth="1"/>
    <col min="774" max="774" width="7.875" style="76" customWidth="1"/>
    <col min="775" max="775" width="8" style="76" customWidth="1"/>
    <col min="776" max="776" width="8.625" style="76" customWidth="1"/>
    <col min="777" max="777" width="4.5" style="76" customWidth="1"/>
    <col min="778" max="779" width="7.875" style="76" customWidth="1"/>
    <col min="780" max="780" width="7.5" style="76" customWidth="1"/>
    <col min="781" max="781" width="8.75" style="76" customWidth="1"/>
    <col min="782" max="782" width="8.5" style="76" customWidth="1"/>
    <col min="783" max="783" width="4.875" style="76" customWidth="1"/>
    <col min="784" max="784" width="6.75" style="76" customWidth="1"/>
    <col min="785" max="785" width="9.5" style="76" customWidth="1"/>
    <col min="786" max="805" width="0" style="76" hidden="1" customWidth="1"/>
    <col min="806" max="1024" width="10" style="76"/>
    <col min="1025" max="1025" width="10.125" style="76" customWidth="1"/>
    <col min="1026" max="1026" width="21.625" style="76" customWidth="1"/>
    <col min="1027" max="1027" width="6" style="76" customWidth="1"/>
    <col min="1028" max="1028" width="8.625" style="76" customWidth="1"/>
    <col min="1029" max="1029" width="8.125" style="76" customWidth="1"/>
    <col min="1030" max="1030" width="7.875" style="76" customWidth="1"/>
    <col min="1031" max="1031" width="8" style="76" customWidth="1"/>
    <col min="1032" max="1032" width="8.625" style="76" customWidth="1"/>
    <col min="1033" max="1033" width="4.5" style="76" customWidth="1"/>
    <col min="1034" max="1035" width="7.875" style="76" customWidth="1"/>
    <col min="1036" max="1036" width="7.5" style="76" customWidth="1"/>
    <col min="1037" max="1037" width="8.75" style="76" customWidth="1"/>
    <col min="1038" max="1038" width="8.5" style="76" customWidth="1"/>
    <col min="1039" max="1039" width="4.875" style="76" customWidth="1"/>
    <col min="1040" max="1040" width="6.75" style="76" customWidth="1"/>
    <col min="1041" max="1041" width="9.5" style="76" customWidth="1"/>
    <col min="1042" max="1061" width="0" style="76" hidden="1" customWidth="1"/>
    <col min="1062" max="1280" width="10" style="76"/>
    <col min="1281" max="1281" width="10.125" style="76" customWidth="1"/>
    <col min="1282" max="1282" width="21.625" style="76" customWidth="1"/>
    <col min="1283" max="1283" width="6" style="76" customWidth="1"/>
    <col min="1284" max="1284" width="8.625" style="76" customWidth="1"/>
    <col min="1285" max="1285" width="8.125" style="76" customWidth="1"/>
    <col min="1286" max="1286" width="7.875" style="76" customWidth="1"/>
    <col min="1287" max="1287" width="8" style="76" customWidth="1"/>
    <col min="1288" max="1288" width="8.625" style="76" customWidth="1"/>
    <col min="1289" max="1289" width="4.5" style="76" customWidth="1"/>
    <col min="1290" max="1291" width="7.875" style="76" customWidth="1"/>
    <col min="1292" max="1292" width="7.5" style="76" customWidth="1"/>
    <col min="1293" max="1293" width="8.75" style="76" customWidth="1"/>
    <col min="1294" max="1294" width="8.5" style="76" customWidth="1"/>
    <col min="1295" max="1295" width="4.875" style="76" customWidth="1"/>
    <col min="1296" max="1296" width="6.75" style="76" customWidth="1"/>
    <col min="1297" max="1297" width="9.5" style="76" customWidth="1"/>
    <col min="1298" max="1317" width="0" style="76" hidden="1" customWidth="1"/>
    <col min="1318" max="1536" width="10" style="76"/>
    <col min="1537" max="1537" width="10.125" style="76" customWidth="1"/>
    <col min="1538" max="1538" width="21.625" style="76" customWidth="1"/>
    <col min="1539" max="1539" width="6" style="76" customWidth="1"/>
    <col min="1540" max="1540" width="8.625" style="76" customWidth="1"/>
    <col min="1541" max="1541" width="8.125" style="76" customWidth="1"/>
    <col min="1542" max="1542" width="7.875" style="76" customWidth="1"/>
    <col min="1543" max="1543" width="8" style="76" customWidth="1"/>
    <col min="1544" max="1544" width="8.625" style="76" customWidth="1"/>
    <col min="1545" max="1545" width="4.5" style="76" customWidth="1"/>
    <col min="1546" max="1547" width="7.875" style="76" customWidth="1"/>
    <col min="1548" max="1548" width="7.5" style="76" customWidth="1"/>
    <col min="1549" max="1549" width="8.75" style="76" customWidth="1"/>
    <col min="1550" max="1550" width="8.5" style="76" customWidth="1"/>
    <col min="1551" max="1551" width="4.875" style="76" customWidth="1"/>
    <col min="1552" max="1552" width="6.75" style="76" customWidth="1"/>
    <col min="1553" max="1553" width="9.5" style="76" customWidth="1"/>
    <col min="1554" max="1573" width="0" style="76" hidden="1" customWidth="1"/>
    <col min="1574" max="1792" width="10" style="76"/>
    <col min="1793" max="1793" width="10.125" style="76" customWidth="1"/>
    <col min="1794" max="1794" width="21.625" style="76" customWidth="1"/>
    <col min="1795" max="1795" width="6" style="76" customWidth="1"/>
    <col min="1796" max="1796" width="8.625" style="76" customWidth="1"/>
    <col min="1797" max="1797" width="8.125" style="76" customWidth="1"/>
    <col min="1798" max="1798" width="7.875" style="76" customWidth="1"/>
    <col min="1799" max="1799" width="8" style="76" customWidth="1"/>
    <col min="1800" max="1800" width="8.625" style="76" customWidth="1"/>
    <col min="1801" max="1801" width="4.5" style="76" customWidth="1"/>
    <col min="1802" max="1803" width="7.875" style="76" customWidth="1"/>
    <col min="1804" max="1804" width="7.5" style="76" customWidth="1"/>
    <col min="1805" max="1805" width="8.75" style="76" customWidth="1"/>
    <col min="1806" max="1806" width="8.5" style="76" customWidth="1"/>
    <col min="1807" max="1807" width="4.875" style="76" customWidth="1"/>
    <col min="1808" max="1808" width="6.75" style="76" customWidth="1"/>
    <col min="1809" max="1809" width="9.5" style="76" customWidth="1"/>
    <col min="1810" max="1829" width="0" style="76" hidden="1" customWidth="1"/>
    <col min="1830" max="2048" width="10" style="76"/>
    <col min="2049" max="2049" width="10.125" style="76" customWidth="1"/>
    <col min="2050" max="2050" width="21.625" style="76" customWidth="1"/>
    <col min="2051" max="2051" width="6" style="76" customWidth="1"/>
    <col min="2052" max="2052" width="8.625" style="76" customWidth="1"/>
    <col min="2053" max="2053" width="8.125" style="76" customWidth="1"/>
    <col min="2054" max="2054" width="7.875" style="76" customWidth="1"/>
    <col min="2055" max="2055" width="8" style="76" customWidth="1"/>
    <col min="2056" max="2056" width="8.625" style="76" customWidth="1"/>
    <col min="2057" max="2057" width="4.5" style="76" customWidth="1"/>
    <col min="2058" max="2059" width="7.875" style="76" customWidth="1"/>
    <col min="2060" max="2060" width="7.5" style="76" customWidth="1"/>
    <col min="2061" max="2061" width="8.75" style="76" customWidth="1"/>
    <col min="2062" max="2062" width="8.5" style="76" customWidth="1"/>
    <col min="2063" max="2063" width="4.875" style="76" customWidth="1"/>
    <col min="2064" max="2064" width="6.75" style="76" customWidth="1"/>
    <col min="2065" max="2065" width="9.5" style="76" customWidth="1"/>
    <col min="2066" max="2085" width="0" style="76" hidden="1" customWidth="1"/>
    <col min="2086" max="2304" width="10" style="76"/>
    <col min="2305" max="2305" width="10.125" style="76" customWidth="1"/>
    <col min="2306" max="2306" width="21.625" style="76" customWidth="1"/>
    <col min="2307" max="2307" width="6" style="76" customWidth="1"/>
    <col min="2308" max="2308" width="8.625" style="76" customWidth="1"/>
    <col min="2309" max="2309" width="8.125" style="76" customWidth="1"/>
    <col min="2310" max="2310" width="7.875" style="76" customWidth="1"/>
    <col min="2311" max="2311" width="8" style="76" customWidth="1"/>
    <col min="2312" max="2312" width="8.625" style="76" customWidth="1"/>
    <col min="2313" max="2313" width="4.5" style="76" customWidth="1"/>
    <col min="2314" max="2315" width="7.875" style="76" customWidth="1"/>
    <col min="2316" max="2316" width="7.5" style="76" customWidth="1"/>
    <col min="2317" max="2317" width="8.75" style="76" customWidth="1"/>
    <col min="2318" max="2318" width="8.5" style="76" customWidth="1"/>
    <col min="2319" max="2319" width="4.875" style="76" customWidth="1"/>
    <col min="2320" max="2320" width="6.75" style="76" customWidth="1"/>
    <col min="2321" max="2321" width="9.5" style="76" customWidth="1"/>
    <col min="2322" max="2341" width="0" style="76" hidden="1" customWidth="1"/>
    <col min="2342" max="2560" width="10" style="76"/>
    <col min="2561" max="2561" width="10.125" style="76" customWidth="1"/>
    <col min="2562" max="2562" width="21.625" style="76" customWidth="1"/>
    <col min="2563" max="2563" width="6" style="76" customWidth="1"/>
    <col min="2564" max="2564" width="8.625" style="76" customWidth="1"/>
    <col min="2565" max="2565" width="8.125" style="76" customWidth="1"/>
    <col min="2566" max="2566" width="7.875" style="76" customWidth="1"/>
    <col min="2567" max="2567" width="8" style="76" customWidth="1"/>
    <col min="2568" max="2568" width="8.625" style="76" customWidth="1"/>
    <col min="2569" max="2569" width="4.5" style="76" customWidth="1"/>
    <col min="2570" max="2571" width="7.875" style="76" customWidth="1"/>
    <col min="2572" max="2572" width="7.5" style="76" customWidth="1"/>
    <col min="2573" max="2573" width="8.75" style="76" customWidth="1"/>
    <col min="2574" max="2574" width="8.5" style="76" customWidth="1"/>
    <col min="2575" max="2575" width="4.875" style="76" customWidth="1"/>
    <col min="2576" max="2576" width="6.75" style="76" customWidth="1"/>
    <col min="2577" max="2577" width="9.5" style="76" customWidth="1"/>
    <col min="2578" max="2597" width="0" style="76" hidden="1" customWidth="1"/>
    <col min="2598" max="2816" width="10" style="76"/>
    <col min="2817" max="2817" width="10.125" style="76" customWidth="1"/>
    <col min="2818" max="2818" width="21.625" style="76" customWidth="1"/>
    <col min="2819" max="2819" width="6" style="76" customWidth="1"/>
    <col min="2820" max="2820" width="8.625" style="76" customWidth="1"/>
    <col min="2821" max="2821" width="8.125" style="76" customWidth="1"/>
    <col min="2822" max="2822" width="7.875" style="76" customWidth="1"/>
    <col min="2823" max="2823" width="8" style="76" customWidth="1"/>
    <col min="2824" max="2824" width="8.625" style="76" customWidth="1"/>
    <col min="2825" max="2825" width="4.5" style="76" customWidth="1"/>
    <col min="2826" max="2827" width="7.875" style="76" customWidth="1"/>
    <col min="2828" max="2828" width="7.5" style="76" customWidth="1"/>
    <col min="2829" max="2829" width="8.75" style="76" customWidth="1"/>
    <col min="2830" max="2830" width="8.5" style="76" customWidth="1"/>
    <col min="2831" max="2831" width="4.875" style="76" customWidth="1"/>
    <col min="2832" max="2832" width="6.75" style="76" customWidth="1"/>
    <col min="2833" max="2833" width="9.5" style="76" customWidth="1"/>
    <col min="2834" max="2853" width="0" style="76" hidden="1" customWidth="1"/>
    <col min="2854" max="3072" width="10" style="76"/>
    <col min="3073" max="3073" width="10.125" style="76" customWidth="1"/>
    <col min="3074" max="3074" width="21.625" style="76" customWidth="1"/>
    <col min="3075" max="3075" width="6" style="76" customWidth="1"/>
    <col min="3076" max="3076" width="8.625" style="76" customWidth="1"/>
    <col min="3077" max="3077" width="8.125" style="76" customWidth="1"/>
    <col min="3078" max="3078" width="7.875" style="76" customWidth="1"/>
    <col min="3079" max="3079" width="8" style="76" customWidth="1"/>
    <col min="3080" max="3080" width="8.625" style="76" customWidth="1"/>
    <col min="3081" max="3081" width="4.5" style="76" customWidth="1"/>
    <col min="3082" max="3083" width="7.875" style="76" customWidth="1"/>
    <col min="3084" max="3084" width="7.5" style="76" customWidth="1"/>
    <col min="3085" max="3085" width="8.75" style="76" customWidth="1"/>
    <col min="3086" max="3086" width="8.5" style="76" customWidth="1"/>
    <col min="3087" max="3087" width="4.875" style="76" customWidth="1"/>
    <col min="3088" max="3088" width="6.75" style="76" customWidth="1"/>
    <col min="3089" max="3089" width="9.5" style="76" customWidth="1"/>
    <col min="3090" max="3109" width="0" style="76" hidden="1" customWidth="1"/>
    <col min="3110" max="3328" width="10" style="76"/>
    <col min="3329" max="3329" width="10.125" style="76" customWidth="1"/>
    <col min="3330" max="3330" width="21.625" style="76" customWidth="1"/>
    <col min="3331" max="3331" width="6" style="76" customWidth="1"/>
    <col min="3332" max="3332" width="8.625" style="76" customWidth="1"/>
    <col min="3333" max="3333" width="8.125" style="76" customWidth="1"/>
    <col min="3334" max="3334" width="7.875" style="76" customWidth="1"/>
    <col min="3335" max="3335" width="8" style="76" customWidth="1"/>
    <col min="3336" max="3336" width="8.625" style="76" customWidth="1"/>
    <col min="3337" max="3337" width="4.5" style="76" customWidth="1"/>
    <col min="3338" max="3339" width="7.875" style="76" customWidth="1"/>
    <col min="3340" max="3340" width="7.5" style="76" customWidth="1"/>
    <col min="3341" max="3341" width="8.75" style="76" customWidth="1"/>
    <col min="3342" max="3342" width="8.5" style="76" customWidth="1"/>
    <col min="3343" max="3343" width="4.875" style="76" customWidth="1"/>
    <col min="3344" max="3344" width="6.75" style="76" customWidth="1"/>
    <col min="3345" max="3345" width="9.5" style="76" customWidth="1"/>
    <col min="3346" max="3365" width="0" style="76" hidden="1" customWidth="1"/>
    <col min="3366" max="3584" width="10" style="76"/>
    <col min="3585" max="3585" width="10.125" style="76" customWidth="1"/>
    <col min="3586" max="3586" width="21.625" style="76" customWidth="1"/>
    <col min="3587" max="3587" width="6" style="76" customWidth="1"/>
    <col min="3588" max="3588" width="8.625" style="76" customWidth="1"/>
    <col min="3589" max="3589" width="8.125" style="76" customWidth="1"/>
    <col min="3590" max="3590" width="7.875" style="76" customWidth="1"/>
    <col min="3591" max="3591" width="8" style="76" customWidth="1"/>
    <col min="3592" max="3592" width="8.625" style="76" customWidth="1"/>
    <col min="3593" max="3593" width="4.5" style="76" customWidth="1"/>
    <col min="3594" max="3595" width="7.875" style="76" customWidth="1"/>
    <col min="3596" max="3596" width="7.5" style="76" customWidth="1"/>
    <col min="3597" max="3597" width="8.75" style="76" customWidth="1"/>
    <col min="3598" max="3598" width="8.5" style="76" customWidth="1"/>
    <col min="3599" max="3599" width="4.875" style="76" customWidth="1"/>
    <col min="3600" max="3600" width="6.75" style="76" customWidth="1"/>
    <col min="3601" max="3601" width="9.5" style="76" customWidth="1"/>
    <col min="3602" max="3621" width="0" style="76" hidden="1" customWidth="1"/>
    <col min="3622" max="3840" width="10" style="76"/>
    <col min="3841" max="3841" width="10.125" style="76" customWidth="1"/>
    <col min="3842" max="3842" width="21.625" style="76" customWidth="1"/>
    <col min="3843" max="3843" width="6" style="76" customWidth="1"/>
    <col min="3844" max="3844" width="8.625" style="76" customWidth="1"/>
    <col min="3845" max="3845" width="8.125" style="76" customWidth="1"/>
    <col min="3846" max="3846" width="7.875" style="76" customWidth="1"/>
    <col min="3847" max="3847" width="8" style="76" customWidth="1"/>
    <col min="3848" max="3848" width="8.625" style="76" customWidth="1"/>
    <col min="3849" max="3849" width="4.5" style="76" customWidth="1"/>
    <col min="3850" max="3851" width="7.875" style="76" customWidth="1"/>
    <col min="3852" max="3852" width="7.5" style="76" customWidth="1"/>
    <col min="3853" max="3853" width="8.75" style="76" customWidth="1"/>
    <col min="3854" max="3854" width="8.5" style="76" customWidth="1"/>
    <col min="3855" max="3855" width="4.875" style="76" customWidth="1"/>
    <col min="3856" max="3856" width="6.75" style="76" customWidth="1"/>
    <col min="3857" max="3857" width="9.5" style="76" customWidth="1"/>
    <col min="3858" max="3877" width="0" style="76" hidden="1" customWidth="1"/>
    <col min="3878" max="4096" width="10" style="76"/>
    <col min="4097" max="4097" width="10.125" style="76" customWidth="1"/>
    <col min="4098" max="4098" width="21.625" style="76" customWidth="1"/>
    <col min="4099" max="4099" width="6" style="76" customWidth="1"/>
    <col min="4100" max="4100" width="8.625" style="76" customWidth="1"/>
    <col min="4101" max="4101" width="8.125" style="76" customWidth="1"/>
    <col min="4102" max="4102" width="7.875" style="76" customWidth="1"/>
    <col min="4103" max="4103" width="8" style="76" customWidth="1"/>
    <col min="4104" max="4104" width="8.625" style="76" customWidth="1"/>
    <col min="4105" max="4105" width="4.5" style="76" customWidth="1"/>
    <col min="4106" max="4107" width="7.875" style="76" customWidth="1"/>
    <col min="4108" max="4108" width="7.5" style="76" customWidth="1"/>
    <col min="4109" max="4109" width="8.75" style="76" customWidth="1"/>
    <col min="4110" max="4110" width="8.5" style="76" customWidth="1"/>
    <col min="4111" max="4111" width="4.875" style="76" customWidth="1"/>
    <col min="4112" max="4112" width="6.75" style="76" customWidth="1"/>
    <col min="4113" max="4113" width="9.5" style="76" customWidth="1"/>
    <col min="4114" max="4133" width="0" style="76" hidden="1" customWidth="1"/>
    <col min="4134" max="4352" width="10" style="76"/>
    <col min="4353" max="4353" width="10.125" style="76" customWidth="1"/>
    <col min="4354" max="4354" width="21.625" style="76" customWidth="1"/>
    <col min="4355" max="4355" width="6" style="76" customWidth="1"/>
    <col min="4356" max="4356" width="8.625" style="76" customWidth="1"/>
    <col min="4357" max="4357" width="8.125" style="76" customWidth="1"/>
    <col min="4358" max="4358" width="7.875" style="76" customWidth="1"/>
    <col min="4359" max="4359" width="8" style="76" customWidth="1"/>
    <col min="4360" max="4360" width="8.625" style="76" customWidth="1"/>
    <col min="4361" max="4361" width="4.5" style="76" customWidth="1"/>
    <col min="4362" max="4363" width="7.875" style="76" customWidth="1"/>
    <col min="4364" max="4364" width="7.5" style="76" customWidth="1"/>
    <col min="4365" max="4365" width="8.75" style="76" customWidth="1"/>
    <col min="4366" max="4366" width="8.5" style="76" customWidth="1"/>
    <col min="4367" max="4367" width="4.875" style="76" customWidth="1"/>
    <col min="4368" max="4368" width="6.75" style="76" customWidth="1"/>
    <col min="4369" max="4369" width="9.5" style="76" customWidth="1"/>
    <col min="4370" max="4389" width="0" style="76" hidden="1" customWidth="1"/>
    <col min="4390" max="4608" width="10" style="76"/>
    <col min="4609" max="4609" width="10.125" style="76" customWidth="1"/>
    <col min="4610" max="4610" width="21.625" style="76" customWidth="1"/>
    <col min="4611" max="4611" width="6" style="76" customWidth="1"/>
    <col min="4612" max="4612" width="8.625" style="76" customWidth="1"/>
    <col min="4613" max="4613" width="8.125" style="76" customWidth="1"/>
    <col min="4614" max="4614" width="7.875" style="76" customWidth="1"/>
    <col min="4615" max="4615" width="8" style="76" customWidth="1"/>
    <col min="4616" max="4616" width="8.625" style="76" customWidth="1"/>
    <col min="4617" max="4617" width="4.5" style="76" customWidth="1"/>
    <col min="4618" max="4619" width="7.875" style="76" customWidth="1"/>
    <col min="4620" max="4620" width="7.5" style="76" customWidth="1"/>
    <col min="4621" max="4621" width="8.75" style="76" customWidth="1"/>
    <col min="4622" max="4622" width="8.5" style="76" customWidth="1"/>
    <col min="4623" max="4623" width="4.875" style="76" customWidth="1"/>
    <col min="4624" max="4624" width="6.75" style="76" customWidth="1"/>
    <col min="4625" max="4625" width="9.5" style="76" customWidth="1"/>
    <col min="4626" max="4645" width="0" style="76" hidden="1" customWidth="1"/>
    <col min="4646" max="4864" width="10" style="76"/>
    <col min="4865" max="4865" width="10.125" style="76" customWidth="1"/>
    <col min="4866" max="4866" width="21.625" style="76" customWidth="1"/>
    <col min="4867" max="4867" width="6" style="76" customWidth="1"/>
    <col min="4868" max="4868" width="8.625" style="76" customWidth="1"/>
    <col min="4869" max="4869" width="8.125" style="76" customWidth="1"/>
    <col min="4870" max="4870" width="7.875" style="76" customWidth="1"/>
    <col min="4871" max="4871" width="8" style="76" customWidth="1"/>
    <col min="4872" max="4872" width="8.625" style="76" customWidth="1"/>
    <col min="4873" max="4873" width="4.5" style="76" customWidth="1"/>
    <col min="4874" max="4875" width="7.875" style="76" customWidth="1"/>
    <col min="4876" max="4876" width="7.5" style="76" customWidth="1"/>
    <col min="4877" max="4877" width="8.75" style="76" customWidth="1"/>
    <col min="4878" max="4878" width="8.5" style="76" customWidth="1"/>
    <col min="4879" max="4879" width="4.875" style="76" customWidth="1"/>
    <col min="4880" max="4880" width="6.75" style="76" customWidth="1"/>
    <col min="4881" max="4881" width="9.5" style="76" customWidth="1"/>
    <col min="4882" max="4901" width="0" style="76" hidden="1" customWidth="1"/>
    <col min="4902" max="5120" width="10" style="76"/>
    <col min="5121" max="5121" width="10.125" style="76" customWidth="1"/>
    <col min="5122" max="5122" width="21.625" style="76" customWidth="1"/>
    <col min="5123" max="5123" width="6" style="76" customWidth="1"/>
    <col min="5124" max="5124" width="8.625" style="76" customWidth="1"/>
    <col min="5125" max="5125" width="8.125" style="76" customWidth="1"/>
    <col min="5126" max="5126" width="7.875" style="76" customWidth="1"/>
    <col min="5127" max="5127" width="8" style="76" customWidth="1"/>
    <col min="5128" max="5128" width="8.625" style="76" customWidth="1"/>
    <col min="5129" max="5129" width="4.5" style="76" customWidth="1"/>
    <col min="5130" max="5131" width="7.875" style="76" customWidth="1"/>
    <col min="5132" max="5132" width="7.5" style="76" customWidth="1"/>
    <col min="5133" max="5133" width="8.75" style="76" customWidth="1"/>
    <col min="5134" max="5134" width="8.5" style="76" customWidth="1"/>
    <col min="5135" max="5135" width="4.875" style="76" customWidth="1"/>
    <col min="5136" max="5136" width="6.75" style="76" customWidth="1"/>
    <col min="5137" max="5137" width="9.5" style="76" customWidth="1"/>
    <col min="5138" max="5157" width="0" style="76" hidden="1" customWidth="1"/>
    <col min="5158" max="5376" width="10" style="76"/>
    <col min="5377" max="5377" width="10.125" style="76" customWidth="1"/>
    <col min="5378" max="5378" width="21.625" style="76" customWidth="1"/>
    <col min="5379" max="5379" width="6" style="76" customWidth="1"/>
    <col min="5380" max="5380" width="8.625" style="76" customWidth="1"/>
    <col min="5381" max="5381" width="8.125" style="76" customWidth="1"/>
    <col min="5382" max="5382" width="7.875" style="76" customWidth="1"/>
    <col min="5383" max="5383" width="8" style="76" customWidth="1"/>
    <col min="5384" max="5384" width="8.625" style="76" customWidth="1"/>
    <col min="5385" max="5385" width="4.5" style="76" customWidth="1"/>
    <col min="5386" max="5387" width="7.875" style="76" customWidth="1"/>
    <col min="5388" max="5388" width="7.5" style="76" customWidth="1"/>
    <col min="5389" max="5389" width="8.75" style="76" customWidth="1"/>
    <col min="5390" max="5390" width="8.5" style="76" customWidth="1"/>
    <col min="5391" max="5391" width="4.875" style="76" customWidth="1"/>
    <col min="5392" max="5392" width="6.75" style="76" customWidth="1"/>
    <col min="5393" max="5393" width="9.5" style="76" customWidth="1"/>
    <col min="5394" max="5413" width="0" style="76" hidden="1" customWidth="1"/>
    <col min="5414" max="5632" width="10" style="76"/>
    <col min="5633" max="5633" width="10.125" style="76" customWidth="1"/>
    <col min="5634" max="5634" width="21.625" style="76" customWidth="1"/>
    <col min="5635" max="5635" width="6" style="76" customWidth="1"/>
    <col min="5636" max="5636" width="8.625" style="76" customWidth="1"/>
    <col min="5637" max="5637" width="8.125" style="76" customWidth="1"/>
    <col min="5638" max="5638" width="7.875" style="76" customWidth="1"/>
    <col min="5639" max="5639" width="8" style="76" customWidth="1"/>
    <col min="5640" max="5640" width="8.625" style="76" customWidth="1"/>
    <col min="5641" max="5641" width="4.5" style="76" customWidth="1"/>
    <col min="5642" max="5643" width="7.875" style="76" customWidth="1"/>
    <col min="5644" max="5644" width="7.5" style="76" customWidth="1"/>
    <col min="5645" max="5645" width="8.75" style="76" customWidth="1"/>
    <col min="5646" max="5646" width="8.5" style="76" customWidth="1"/>
    <col min="5647" max="5647" width="4.875" style="76" customWidth="1"/>
    <col min="5648" max="5648" width="6.75" style="76" customWidth="1"/>
    <col min="5649" max="5649" width="9.5" style="76" customWidth="1"/>
    <col min="5650" max="5669" width="0" style="76" hidden="1" customWidth="1"/>
    <col min="5670" max="5888" width="10" style="76"/>
    <col min="5889" max="5889" width="10.125" style="76" customWidth="1"/>
    <col min="5890" max="5890" width="21.625" style="76" customWidth="1"/>
    <col min="5891" max="5891" width="6" style="76" customWidth="1"/>
    <col min="5892" max="5892" width="8.625" style="76" customWidth="1"/>
    <col min="5893" max="5893" width="8.125" style="76" customWidth="1"/>
    <col min="5894" max="5894" width="7.875" style="76" customWidth="1"/>
    <col min="5895" max="5895" width="8" style="76" customWidth="1"/>
    <col min="5896" max="5896" width="8.625" style="76" customWidth="1"/>
    <col min="5897" max="5897" width="4.5" style="76" customWidth="1"/>
    <col min="5898" max="5899" width="7.875" style="76" customWidth="1"/>
    <col min="5900" max="5900" width="7.5" style="76" customWidth="1"/>
    <col min="5901" max="5901" width="8.75" style="76" customWidth="1"/>
    <col min="5902" max="5902" width="8.5" style="76" customWidth="1"/>
    <col min="5903" max="5903" width="4.875" style="76" customWidth="1"/>
    <col min="5904" max="5904" width="6.75" style="76" customWidth="1"/>
    <col min="5905" max="5905" width="9.5" style="76" customWidth="1"/>
    <col min="5906" max="5925" width="0" style="76" hidden="1" customWidth="1"/>
    <col min="5926" max="6144" width="10" style="76"/>
    <col min="6145" max="6145" width="10.125" style="76" customWidth="1"/>
    <col min="6146" max="6146" width="21.625" style="76" customWidth="1"/>
    <col min="6147" max="6147" width="6" style="76" customWidth="1"/>
    <col min="6148" max="6148" width="8.625" style="76" customWidth="1"/>
    <col min="6149" max="6149" width="8.125" style="76" customWidth="1"/>
    <col min="6150" max="6150" width="7.875" style="76" customWidth="1"/>
    <col min="6151" max="6151" width="8" style="76" customWidth="1"/>
    <col min="6152" max="6152" width="8.625" style="76" customWidth="1"/>
    <col min="6153" max="6153" width="4.5" style="76" customWidth="1"/>
    <col min="6154" max="6155" width="7.875" style="76" customWidth="1"/>
    <col min="6156" max="6156" width="7.5" style="76" customWidth="1"/>
    <col min="6157" max="6157" width="8.75" style="76" customWidth="1"/>
    <col min="6158" max="6158" width="8.5" style="76" customWidth="1"/>
    <col min="6159" max="6159" width="4.875" style="76" customWidth="1"/>
    <col min="6160" max="6160" width="6.75" style="76" customWidth="1"/>
    <col min="6161" max="6161" width="9.5" style="76" customWidth="1"/>
    <col min="6162" max="6181" width="0" style="76" hidden="1" customWidth="1"/>
    <col min="6182" max="6400" width="10" style="76"/>
    <col min="6401" max="6401" width="10.125" style="76" customWidth="1"/>
    <col min="6402" max="6402" width="21.625" style="76" customWidth="1"/>
    <col min="6403" max="6403" width="6" style="76" customWidth="1"/>
    <col min="6404" max="6404" width="8.625" style="76" customWidth="1"/>
    <col min="6405" max="6405" width="8.125" style="76" customWidth="1"/>
    <col min="6406" max="6406" width="7.875" style="76" customWidth="1"/>
    <col min="6407" max="6407" width="8" style="76" customWidth="1"/>
    <col min="6408" max="6408" width="8.625" style="76" customWidth="1"/>
    <col min="6409" max="6409" width="4.5" style="76" customWidth="1"/>
    <col min="6410" max="6411" width="7.875" style="76" customWidth="1"/>
    <col min="6412" max="6412" width="7.5" style="76" customWidth="1"/>
    <col min="6413" max="6413" width="8.75" style="76" customWidth="1"/>
    <col min="6414" max="6414" width="8.5" style="76" customWidth="1"/>
    <col min="6415" max="6415" width="4.875" style="76" customWidth="1"/>
    <col min="6416" max="6416" width="6.75" style="76" customWidth="1"/>
    <col min="6417" max="6417" width="9.5" style="76" customWidth="1"/>
    <col min="6418" max="6437" width="0" style="76" hidden="1" customWidth="1"/>
    <col min="6438" max="6656" width="10" style="76"/>
    <col min="6657" max="6657" width="10.125" style="76" customWidth="1"/>
    <col min="6658" max="6658" width="21.625" style="76" customWidth="1"/>
    <col min="6659" max="6659" width="6" style="76" customWidth="1"/>
    <col min="6660" max="6660" width="8.625" style="76" customWidth="1"/>
    <col min="6661" max="6661" width="8.125" style="76" customWidth="1"/>
    <col min="6662" max="6662" width="7.875" style="76" customWidth="1"/>
    <col min="6663" max="6663" width="8" style="76" customWidth="1"/>
    <col min="6664" max="6664" width="8.625" style="76" customWidth="1"/>
    <col min="6665" max="6665" width="4.5" style="76" customWidth="1"/>
    <col min="6666" max="6667" width="7.875" style="76" customWidth="1"/>
    <col min="6668" max="6668" width="7.5" style="76" customWidth="1"/>
    <col min="6669" max="6669" width="8.75" style="76" customWidth="1"/>
    <col min="6670" max="6670" width="8.5" style="76" customWidth="1"/>
    <col min="6671" max="6671" width="4.875" style="76" customWidth="1"/>
    <col min="6672" max="6672" width="6.75" style="76" customWidth="1"/>
    <col min="6673" max="6673" width="9.5" style="76" customWidth="1"/>
    <col min="6674" max="6693" width="0" style="76" hidden="1" customWidth="1"/>
    <col min="6694" max="6912" width="10" style="76"/>
    <col min="6913" max="6913" width="10.125" style="76" customWidth="1"/>
    <col min="6914" max="6914" width="21.625" style="76" customWidth="1"/>
    <col min="6915" max="6915" width="6" style="76" customWidth="1"/>
    <col min="6916" max="6916" width="8.625" style="76" customWidth="1"/>
    <col min="6917" max="6917" width="8.125" style="76" customWidth="1"/>
    <col min="6918" max="6918" width="7.875" style="76" customWidth="1"/>
    <col min="6919" max="6919" width="8" style="76" customWidth="1"/>
    <col min="6920" max="6920" width="8.625" style="76" customWidth="1"/>
    <col min="6921" max="6921" width="4.5" style="76" customWidth="1"/>
    <col min="6922" max="6923" width="7.875" style="76" customWidth="1"/>
    <col min="6924" max="6924" width="7.5" style="76" customWidth="1"/>
    <col min="6925" max="6925" width="8.75" style="76" customWidth="1"/>
    <col min="6926" max="6926" width="8.5" style="76" customWidth="1"/>
    <col min="6927" max="6927" width="4.875" style="76" customWidth="1"/>
    <col min="6928" max="6928" width="6.75" style="76" customWidth="1"/>
    <col min="6929" max="6929" width="9.5" style="76" customWidth="1"/>
    <col min="6930" max="6949" width="0" style="76" hidden="1" customWidth="1"/>
    <col min="6950" max="7168" width="10" style="76"/>
    <col min="7169" max="7169" width="10.125" style="76" customWidth="1"/>
    <col min="7170" max="7170" width="21.625" style="76" customWidth="1"/>
    <col min="7171" max="7171" width="6" style="76" customWidth="1"/>
    <col min="7172" max="7172" width="8.625" style="76" customWidth="1"/>
    <col min="7173" max="7173" width="8.125" style="76" customWidth="1"/>
    <col min="7174" max="7174" width="7.875" style="76" customWidth="1"/>
    <col min="7175" max="7175" width="8" style="76" customWidth="1"/>
    <col min="7176" max="7176" width="8.625" style="76" customWidth="1"/>
    <col min="7177" max="7177" width="4.5" style="76" customWidth="1"/>
    <col min="7178" max="7179" width="7.875" style="76" customWidth="1"/>
    <col min="7180" max="7180" width="7.5" style="76" customWidth="1"/>
    <col min="7181" max="7181" width="8.75" style="76" customWidth="1"/>
    <col min="7182" max="7182" width="8.5" style="76" customWidth="1"/>
    <col min="7183" max="7183" width="4.875" style="76" customWidth="1"/>
    <col min="7184" max="7184" width="6.75" style="76" customWidth="1"/>
    <col min="7185" max="7185" width="9.5" style="76" customWidth="1"/>
    <col min="7186" max="7205" width="0" style="76" hidden="1" customWidth="1"/>
    <col min="7206" max="7424" width="10" style="76"/>
    <col min="7425" max="7425" width="10.125" style="76" customWidth="1"/>
    <col min="7426" max="7426" width="21.625" style="76" customWidth="1"/>
    <col min="7427" max="7427" width="6" style="76" customWidth="1"/>
    <col min="7428" max="7428" width="8.625" style="76" customWidth="1"/>
    <col min="7429" max="7429" width="8.125" style="76" customWidth="1"/>
    <col min="7430" max="7430" width="7.875" style="76" customWidth="1"/>
    <col min="7431" max="7431" width="8" style="76" customWidth="1"/>
    <col min="7432" max="7432" width="8.625" style="76" customWidth="1"/>
    <col min="7433" max="7433" width="4.5" style="76" customWidth="1"/>
    <col min="7434" max="7435" width="7.875" style="76" customWidth="1"/>
    <col min="7436" max="7436" width="7.5" style="76" customWidth="1"/>
    <col min="7437" max="7437" width="8.75" style="76" customWidth="1"/>
    <col min="7438" max="7438" width="8.5" style="76" customWidth="1"/>
    <col min="7439" max="7439" width="4.875" style="76" customWidth="1"/>
    <col min="7440" max="7440" width="6.75" style="76" customWidth="1"/>
    <col min="7441" max="7441" width="9.5" style="76" customWidth="1"/>
    <col min="7442" max="7461" width="0" style="76" hidden="1" customWidth="1"/>
    <col min="7462" max="7680" width="10" style="76"/>
    <col min="7681" max="7681" width="10.125" style="76" customWidth="1"/>
    <col min="7682" max="7682" width="21.625" style="76" customWidth="1"/>
    <col min="7683" max="7683" width="6" style="76" customWidth="1"/>
    <col min="7684" max="7684" width="8.625" style="76" customWidth="1"/>
    <col min="7685" max="7685" width="8.125" style="76" customWidth="1"/>
    <col min="7686" max="7686" width="7.875" style="76" customWidth="1"/>
    <col min="7687" max="7687" width="8" style="76" customWidth="1"/>
    <col min="7688" max="7688" width="8.625" style="76" customWidth="1"/>
    <col min="7689" max="7689" width="4.5" style="76" customWidth="1"/>
    <col min="7690" max="7691" width="7.875" style="76" customWidth="1"/>
    <col min="7692" max="7692" width="7.5" style="76" customWidth="1"/>
    <col min="7693" max="7693" width="8.75" style="76" customWidth="1"/>
    <col min="7694" max="7694" width="8.5" style="76" customWidth="1"/>
    <col min="7695" max="7695" width="4.875" style="76" customWidth="1"/>
    <col min="7696" max="7696" width="6.75" style="76" customWidth="1"/>
    <col min="7697" max="7697" width="9.5" style="76" customWidth="1"/>
    <col min="7698" max="7717" width="0" style="76" hidden="1" customWidth="1"/>
    <col min="7718" max="7936" width="10" style="76"/>
    <col min="7937" max="7937" width="10.125" style="76" customWidth="1"/>
    <col min="7938" max="7938" width="21.625" style="76" customWidth="1"/>
    <col min="7939" max="7939" width="6" style="76" customWidth="1"/>
    <col min="7940" max="7940" width="8.625" style="76" customWidth="1"/>
    <col min="7941" max="7941" width="8.125" style="76" customWidth="1"/>
    <col min="7942" max="7942" width="7.875" style="76" customWidth="1"/>
    <col min="7943" max="7943" width="8" style="76" customWidth="1"/>
    <col min="7944" max="7944" width="8.625" style="76" customWidth="1"/>
    <col min="7945" max="7945" width="4.5" style="76" customWidth="1"/>
    <col min="7946" max="7947" width="7.875" style="76" customWidth="1"/>
    <col min="7948" max="7948" width="7.5" style="76" customWidth="1"/>
    <col min="7949" max="7949" width="8.75" style="76" customWidth="1"/>
    <col min="7950" max="7950" width="8.5" style="76" customWidth="1"/>
    <col min="7951" max="7951" width="4.875" style="76" customWidth="1"/>
    <col min="7952" max="7952" width="6.75" style="76" customWidth="1"/>
    <col min="7953" max="7953" width="9.5" style="76" customWidth="1"/>
    <col min="7954" max="7973" width="0" style="76" hidden="1" customWidth="1"/>
    <col min="7974" max="8192" width="10" style="76"/>
    <col min="8193" max="8193" width="10.125" style="76" customWidth="1"/>
    <col min="8194" max="8194" width="21.625" style="76" customWidth="1"/>
    <col min="8195" max="8195" width="6" style="76" customWidth="1"/>
    <col min="8196" max="8196" width="8.625" style="76" customWidth="1"/>
    <col min="8197" max="8197" width="8.125" style="76" customWidth="1"/>
    <col min="8198" max="8198" width="7.875" style="76" customWidth="1"/>
    <col min="8199" max="8199" width="8" style="76" customWidth="1"/>
    <col min="8200" max="8200" width="8.625" style="76" customWidth="1"/>
    <col min="8201" max="8201" width="4.5" style="76" customWidth="1"/>
    <col min="8202" max="8203" width="7.875" style="76" customWidth="1"/>
    <col min="8204" max="8204" width="7.5" style="76" customWidth="1"/>
    <col min="8205" max="8205" width="8.75" style="76" customWidth="1"/>
    <col min="8206" max="8206" width="8.5" style="76" customWidth="1"/>
    <col min="8207" max="8207" width="4.875" style="76" customWidth="1"/>
    <col min="8208" max="8208" width="6.75" style="76" customWidth="1"/>
    <col min="8209" max="8209" width="9.5" style="76" customWidth="1"/>
    <col min="8210" max="8229" width="0" style="76" hidden="1" customWidth="1"/>
    <col min="8230" max="8448" width="10" style="76"/>
    <col min="8449" max="8449" width="10.125" style="76" customWidth="1"/>
    <col min="8450" max="8450" width="21.625" style="76" customWidth="1"/>
    <col min="8451" max="8451" width="6" style="76" customWidth="1"/>
    <col min="8452" max="8452" width="8.625" style="76" customWidth="1"/>
    <col min="8453" max="8453" width="8.125" style="76" customWidth="1"/>
    <col min="8454" max="8454" width="7.875" style="76" customWidth="1"/>
    <col min="8455" max="8455" width="8" style="76" customWidth="1"/>
    <col min="8456" max="8456" width="8.625" style="76" customWidth="1"/>
    <col min="8457" max="8457" width="4.5" style="76" customWidth="1"/>
    <col min="8458" max="8459" width="7.875" style="76" customWidth="1"/>
    <col min="8460" max="8460" width="7.5" style="76" customWidth="1"/>
    <col min="8461" max="8461" width="8.75" style="76" customWidth="1"/>
    <col min="8462" max="8462" width="8.5" style="76" customWidth="1"/>
    <col min="8463" max="8463" width="4.875" style="76" customWidth="1"/>
    <col min="8464" max="8464" width="6.75" style="76" customWidth="1"/>
    <col min="8465" max="8465" width="9.5" style="76" customWidth="1"/>
    <col min="8466" max="8485" width="0" style="76" hidden="1" customWidth="1"/>
    <col min="8486" max="8704" width="10" style="76"/>
    <col min="8705" max="8705" width="10.125" style="76" customWidth="1"/>
    <col min="8706" max="8706" width="21.625" style="76" customWidth="1"/>
    <col min="8707" max="8707" width="6" style="76" customWidth="1"/>
    <col min="8708" max="8708" width="8.625" style="76" customWidth="1"/>
    <col min="8709" max="8709" width="8.125" style="76" customWidth="1"/>
    <col min="8710" max="8710" width="7.875" style="76" customWidth="1"/>
    <col min="8711" max="8711" width="8" style="76" customWidth="1"/>
    <col min="8712" max="8712" width="8.625" style="76" customWidth="1"/>
    <col min="8713" max="8713" width="4.5" style="76" customWidth="1"/>
    <col min="8714" max="8715" width="7.875" style="76" customWidth="1"/>
    <col min="8716" max="8716" width="7.5" style="76" customWidth="1"/>
    <col min="8717" max="8717" width="8.75" style="76" customWidth="1"/>
    <col min="8718" max="8718" width="8.5" style="76" customWidth="1"/>
    <col min="8719" max="8719" width="4.875" style="76" customWidth="1"/>
    <col min="8720" max="8720" width="6.75" style="76" customWidth="1"/>
    <col min="8721" max="8721" width="9.5" style="76" customWidth="1"/>
    <col min="8722" max="8741" width="0" style="76" hidden="1" customWidth="1"/>
    <col min="8742" max="8960" width="10" style="76"/>
    <col min="8961" max="8961" width="10.125" style="76" customWidth="1"/>
    <col min="8962" max="8962" width="21.625" style="76" customWidth="1"/>
    <col min="8963" max="8963" width="6" style="76" customWidth="1"/>
    <col min="8964" max="8964" width="8.625" style="76" customWidth="1"/>
    <col min="8965" max="8965" width="8.125" style="76" customWidth="1"/>
    <col min="8966" max="8966" width="7.875" style="76" customWidth="1"/>
    <col min="8967" max="8967" width="8" style="76" customWidth="1"/>
    <col min="8968" max="8968" width="8.625" style="76" customWidth="1"/>
    <col min="8969" max="8969" width="4.5" style="76" customWidth="1"/>
    <col min="8970" max="8971" width="7.875" style="76" customWidth="1"/>
    <col min="8972" max="8972" width="7.5" style="76" customWidth="1"/>
    <col min="8973" max="8973" width="8.75" style="76" customWidth="1"/>
    <col min="8974" max="8974" width="8.5" style="76" customWidth="1"/>
    <col min="8975" max="8975" width="4.875" style="76" customWidth="1"/>
    <col min="8976" max="8976" width="6.75" style="76" customWidth="1"/>
    <col min="8977" max="8977" width="9.5" style="76" customWidth="1"/>
    <col min="8978" max="8997" width="0" style="76" hidden="1" customWidth="1"/>
    <col min="8998" max="9216" width="10" style="76"/>
    <col min="9217" max="9217" width="10.125" style="76" customWidth="1"/>
    <col min="9218" max="9218" width="21.625" style="76" customWidth="1"/>
    <col min="9219" max="9219" width="6" style="76" customWidth="1"/>
    <col min="9220" max="9220" width="8.625" style="76" customWidth="1"/>
    <col min="9221" max="9221" width="8.125" style="76" customWidth="1"/>
    <col min="9222" max="9222" width="7.875" style="76" customWidth="1"/>
    <col min="9223" max="9223" width="8" style="76" customWidth="1"/>
    <col min="9224" max="9224" width="8.625" style="76" customWidth="1"/>
    <col min="9225" max="9225" width="4.5" style="76" customWidth="1"/>
    <col min="9226" max="9227" width="7.875" style="76" customWidth="1"/>
    <col min="9228" max="9228" width="7.5" style="76" customWidth="1"/>
    <col min="9229" max="9229" width="8.75" style="76" customWidth="1"/>
    <col min="9230" max="9230" width="8.5" style="76" customWidth="1"/>
    <col min="9231" max="9231" width="4.875" style="76" customWidth="1"/>
    <col min="9232" max="9232" width="6.75" style="76" customWidth="1"/>
    <col min="9233" max="9233" width="9.5" style="76" customWidth="1"/>
    <col min="9234" max="9253" width="0" style="76" hidden="1" customWidth="1"/>
    <col min="9254" max="9472" width="10" style="76"/>
    <col min="9473" max="9473" width="10.125" style="76" customWidth="1"/>
    <col min="9474" max="9474" width="21.625" style="76" customWidth="1"/>
    <col min="9475" max="9475" width="6" style="76" customWidth="1"/>
    <col min="9476" max="9476" width="8.625" style="76" customWidth="1"/>
    <col min="9477" max="9477" width="8.125" style="76" customWidth="1"/>
    <col min="9478" max="9478" width="7.875" style="76" customWidth="1"/>
    <col min="9479" max="9479" width="8" style="76" customWidth="1"/>
    <col min="9480" max="9480" width="8.625" style="76" customWidth="1"/>
    <col min="9481" max="9481" width="4.5" style="76" customWidth="1"/>
    <col min="9482" max="9483" width="7.875" style="76" customWidth="1"/>
    <col min="9484" max="9484" width="7.5" style="76" customWidth="1"/>
    <col min="9485" max="9485" width="8.75" style="76" customWidth="1"/>
    <col min="9486" max="9486" width="8.5" style="76" customWidth="1"/>
    <col min="9487" max="9487" width="4.875" style="76" customWidth="1"/>
    <col min="9488" max="9488" width="6.75" style="76" customWidth="1"/>
    <col min="9489" max="9489" width="9.5" style="76" customWidth="1"/>
    <col min="9490" max="9509" width="0" style="76" hidden="1" customWidth="1"/>
    <col min="9510" max="9728" width="10" style="76"/>
    <col min="9729" max="9729" width="10.125" style="76" customWidth="1"/>
    <col min="9730" max="9730" width="21.625" style="76" customWidth="1"/>
    <col min="9731" max="9731" width="6" style="76" customWidth="1"/>
    <col min="9732" max="9732" width="8.625" style="76" customWidth="1"/>
    <col min="9733" max="9733" width="8.125" style="76" customWidth="1"/>
    <col min="9734" max="9734" width="7.875" style="76" customWidth="1"/>
    <col min="9735" max="9735" width="8" style="76" customWidth="1"/>
    <col min="9736" max="9736" width="8.625" style="76" customWidth="1"/>
    <col min="9737" max="9737" width="4.5" style="76" customWidth="1"/>
    <col min="9738" max="9739" width="7.875" style="76" customWidth="1"/>
    <col min="9740" max="9740" width="7.5" style="76" customWidth="1"/>
    <col min="9741" max="9741" width="8.75" style="76" customWidth="1"/>
    <col min="9742" max="9742" width="8.5" style="76" customWidth="1"/>
    <col min="9743" max="9743" width="4.875" style="76" customWidth="1"/>
    <col min="9744" max="9744" width="6.75" style="76" customWidth="1"/>
    <col min="9745" max="9745" width="9.5" style="76" customWidth="1"/>
    <col min="9746" max="9765" width="0" style="76" hidden="1" customWidth="1"/>
    <col min="9766" max="9984" width="10" style="76"/>
    <col min="9985" max="9985" width="10.125" style="76" customWidth="1"/>
    <col min="9986" max="9986" width="21.625" style="76" customWidth="1"/>
    <col min="9987" max="9987" width="6" style="76" customWidth="1"/>
    <col min="9988" max="9988" width="8.625" style="76" customWidth="1"/>
    <col min="9989" max="9989" width="8.125" style="76" customWidth="1"/>
    <col min="9990" max="9990" width="7.875" style="76" customWidth="1"/>
    <col min="9991" max="9991" width="8" style="76" customWidth="1"/>
    <col min="9992" max="9992" width="8.625" style="76" customWidth="1"/>
    <col min="9993" max="9993" width="4.5" style="76" customWidth="1"/>
    <col min="9994" max="9995" width="7.875" style="76" customWidth="1"/>
    <col min="9996" max="9996" width="7.5" style="76" customWidth="1"/>
    <col min="9997" max="9997" width="8.75" style="76" customWidth="1"/>
    <col min="9998" max="9998" width="8.5" style="76" customWidth="1"/>
    <col min="9999" max="9999" width="4.875" style="76" customWidth="1"/>
    <col min="10000" max="10000" width="6.75" style="76" customWidth="1"/>
    <col min="10001" max="10001" width="9.5" style="76" customWidth="1"/>
    <col min="10002" max="10021" width="0" style="76" hidden="1" customWidth="1"/>
    <col min="10022" max="10240" width="10" style="76"/>
    <col min="10241" max="10241" width="10.125" style="76" customWidth="1"/>
    <col min="10242" max="10242" width="21.625" style="76" customWidth="1"/>
    <col min="10243" max="10243" width="6" style="76" customWidth="1"/>
    <col min="10244" max="10244" width="8.625" style="76" customWidth="1"/>
    <col min="10245" max="10245" width="8.125" style="76" customWidth="1"/>
    <col min="10246" max="10246" width="7.875" style="76" customWidth="1"/>
    <col min="10247" max="10247" width="8" style="76" customWidth="1"/>
    <col min="10248" max="10248" width="8.625" style="76" customWidth="1"/>
    <col min="10249" max="10249" width="4.5" style="76" customWidth="1"/>
    <col min="10250" max="10251" width="7.875" style="76" customWidth="1"/>
    <col min="10252" max="10252" width="7.5" style="76" customWidth="1"/>
    <col min="10253" max="10253" width="8.75" style="76" customWidth="1"/>
    <col min="10254" max="10254" width="8.5" style="76" customWidth="1"/>
    <col min="10255" max="10255" width="4.875" style="76" customWidth="1"/>
    <col min="10256" max="10256" width="6.75" style="76" customWidth="1"/>
    <col min="10257" max="10257" width="9.5" style="76" customWidth="1"/>
    <col min="10258" max="10277" width="0" style="76" hidden="1" customWidth="1"/>
    <col min="10278" max="10496" width="10" style="76"/>
    <col min="10497" max="10497" width="10.125" style="76" customWidth="1"/>
    <col min="10498" max="10498" width="21.625" style="76" customWidth="1"/>
    <col min="10499" max="10499" width="6" style="76" customWidth="1"/>
    <col min="10500" max="10500" width="8.625" style="76" customWidth="1"/>
    <col min="10501" max="10501" width="8.125" style="76" customWidth="1"/>
    <col min="10502" max="10502" width="7.875" style="76" customWidth="1"/>
    <col min="10503" max="10503" width="8" style="76" customWidth="1"/>
    <col min="10504" max="10504" width="8.625" style="76" customWidth="1"/>
    <col min="10505" max="10505" width="4.5" style="76" customWidth="1"/>
    <col min="10506" max="10507" width="7.875" style="76" customWidth="1"/>
    <col min="10508" max="10508" width="7.5" style="76" customWidth="1"/>
    <col min="10509" max="10509" width="8.75" style="76" customWidth="1"/>
    <col min="10510" max="10510" width="8.5" style="76" customWidth="1"/>
    <col min="10511" max="10511" width="4.875" style="76" customWidth="1"/>
    <col min="10512" max="10512" width="6.75" style="76" customWidth="1"/>
    <col min="10513" max="10513" width="9.5" style="76" customWidth="1"/>
    <col min="10514" max="10533" width="0" style="76" hidden="1" customWidth="1"/>
    <col min="10534" max="10752" width="10" style="76"/>
    <col min="10753" max="10753" width="10.125" style="76" customWidth="1"/>
    <col min="10754" max="10754" width="21.625" style="76" customWidth="1"/>
    <col min="10755" max="10755" width="6" style="76" customWidth="1"/>
    <col min="10756" max="10756" width="8.625" style="76" customWidth="1"/>
    <col min="10757" max="10757" width="8.125" style="76" customWidth="1"/>
    <col min="10758" max="10758" width="7.875" style="76" customWidth="1"/>
    <col min="10759" max="10759" width="8" style="76" customWidth="1"/>
    <col min="10760" max="10760" width="8.625" style="76" customWidth="1"/>
    <col min="10761" max="10761" width="4.5" style="76" customWidth="1"/>
    <col min="10762" max="10763" width="7.875" style="76" customWidth="1"/>
    <col min="10764" max="10764" width="7.5" style="76" customWidth="1"/>
    <col min="10765" max="10765" width="8.75" style="76" customWidth="1"/>
    <col min="10766" max="10766" width="8.5" style="76" customWidth="1"/>
    <col min="10767" max="10767" width="4.875" style="76" customWidth="1"/>
    <col min="10768" max="10768" width="6.75" style="76" customWidth="1"/>
    <col min="10769" max="10769" width="9.5" style="76" customWidth="1"/>
    <col min="10770" max="10789" width="0" style="76" hidden="1" customWidth="1"/>
    <col min="10790" max="11008" width="10" style="76"/>
    <col min="11009" max="11009" width="10.125" style="76" customWidth="1"/>
    <col min="11010" max="11010" width="21.625" style="76" customWidth="1"/>
    <col min="11011" max="11011" width="6" style="76" customWidth="1"/>
    <col min="11012" max="11012" width="8.625" style="76" customWidth="1"/>
    <col min="11013" max="11013" width="8.125" style="76" customWidth="1"/>
    <col min="11014" max="11014" width="7.875" style="76" customWidth="1"/>
    <col min="11015" max="11015" width="8" style="76" customWidth="1"/>
    <col min="11016" max="11016" width="8.625" style="76" customWidth="1"/>
    <col min="11017" max="11017" width="4.5" style="76" customWidth="1"/>
    <col min="11018" max="11019" width="7.875" style="76" customWidth="1"/>
    <col min="11020" max="11020" width="7.5" style="76" customWidth="1"/>
    <col min="11021" max="11021" width="8.75" style="76" customWidth="1"/>
    <col min="11022" max="11022" width="8.5" style="76" customWidth="1"/>
    <col min="11023" max="11023" width="4.875" style="76" customWidth="1"/>
    <col min="11024" max="11024" width="6.75" style="76" customWidth="1"/>
    <col min="11025" max="11025" width="9.5" style="76" customWidth="1"/>
    <col min="11026" max="11045" width="0" style="76" hidden="1" customWidth="1"/>
    <col min="11046" max="11264" width="10" style="76"/>
    <col min="11265" max="11265" width="10.125" style="76" customWidth="1"/>
    <col min="11266" max="11266" width="21.625" style="76" customWidth="1"/>
    <col min="11267" max="11267" width="6" style="76" customWidth="1"/>
    <col min="11268" max="11268" width="8.625" style="76" customWidth="1"/>
    <col min="11269" max="11269" width="8.125" style="76" customWidth="1"/>
    <col min="11270" max="11270" width="7.875" style="76" customWidth="1"/>
    <col min="11271" max="11271" width="8" style="76" customWidth="1"/>
    <col min="11272" max="11272" width="8.625" style="76" customWidth="1"/>
    <col min="11273" max="11273" width="4.5" style="76" customWidth="1"/>
    <col min="11274" max="11275" width="7.875" style="76" customWidth="1"/>
    <col min="11276" max="11276" width="7.5" style="76" customWidth="1"/>
    <col min="11277" max="11277" width="8.75" style="76" customWidth="1"/>
    <col min="11278" max="11278" width="8.5" style="76" customWidth="1"/>
    <col min="11279" max="11279" width="4.875" style="76" customWidth="1"/>
    <col min="11280" max="11280" width="6.75" style="76" customWidth="1"/>
    <col min="11281" max="11281" width="9.5" style="76" customWidth="1"/>
    <col min="11282" max="11301" width="0" style="76" hidden="1" customWidth="1"/>
    <col min="11302" max="11520" width="10" style="76"/>
    <col min="11521" max="11521" width="10.125" style="76" customWidth="1"/>
    <col min="11522" max="11522" width="21.625" style="76" customWidth="1"/>
    <col min="11523" max="11523" width="6" style="76" customWidth="1"/>
    <col min="11524" max="11524" width="8.625" style="76" customWidth="1"/>
    <col min="11525" max="11525" width="8.125" style="76" customWidth="1"/>
    <col min="11526" max="11526" width="7.875" style="76" customWidth="1"/>
    <col min="11527" max="11527" width="8" style="76" customWidth="1"/>
    <col min="11528" max="11528" width="8.625" style="76" customWidth="1"/>
    <col min="11529" max="11529" width="4.5" style="76" customWidth="1"/>
    <col min="11530" max="11531" width="7.875" style="76" customWidth="1"/>
    <col min="11532" max="11532" width="7.5" style="76" customWidth="1"/>
    <col min="11533" max="11533" width="8.75" style="76" customWidth="1"/>
    <col min="11534" max="11534" width="8.5" style="76" customWidth="1"/>
    <col min="11535" max="11535" width="4.875" style="76" customWidth="1"/>
    <col min="11536" max="11536" width="6.75" style="76" customWidth="1"/>
    <col min="11537" max="11537" width="9.5" style="76" customWidth="1"/>
    <col min="11538" max="11557" width="0" style="76" hidden="1" customWidth="1"/>
    <col min="11558" max="11776" width="10" style="76"/>
    <col min="11777" max="11777" width="10.125" style="76" customWidth="1"/>
    <col min="11778" max="11778" width="21.625" style="76" customWidth="1"/>
    <col min="11779" max="11779" width="6" style="76" customWidth="1"/>
    <col min="11780" max="11780" width="8.625" style="76" customWidth="1"/>
    <col min="11781" max="11781" width="8.125" style="76" customWidth="1"/>
    <col min="11782" max="11782" width="7.875" style="76" customWidth="1"/>
    <col min="11783" max="11783" width="8" style="76" customWidth="1"/>
    <col min="11784" max="11784" width="8.625" style="76" customWidth="1"/>
    <col min="11785" max="11785" width="4.5" style="76" customWidth="1"/>
    <col min="11786" max="11787" width="7.875" style="76" customWidth="1"/>
    <col min="11788" max="11788" width="7.5" style="76" customWidth="1"/>
    <col min="11789" max="11789" width="8.75" style="76" customWidth="1"/>
    <col min="11790" max="11790" width="8.5" style="76" customWidth="1"/>
    <col min="11791" max="11791" width="4.875" style="76" customWidth="1"/>
    <col min="11792" max="11792" width="6.75" style="76" customWidth="1"/>
    <col min="11793" max="11793" width="9.5" style="76" customWidth="1"/>
    <col min="11794" max="11813" width="0" style="76" hidden="1" customWidth="1"/>
    <col min="11814" max="12032" width="10" style="76"/>
    <col min="12033" max="12033" width="10.125" style="76" customWidth="1"/>
    <col min="12034" max="12034" width="21.625" style="76" customWidth="1"/>
    <col min="12035" max="12035" width="6" style="76" customWidth="1"/>
    <col min="12036" max="12036" width="8.625" style="76" customWidth="1"/>
    <col min="12037" max="12037" width="8.125" style="76" customWidth="1"/>
    <col min="12038" max="12038" width="7.875" style="76" customWidth="1"/>
    <col min="12039" max="12039" width="8" style="76" customWidth="1"/>
    <col min="12040" max="12040" width="8.625" style="76" customWidth="1"/>
    <col min="12041" max="12041" width="4.5" style="76" customWidth="1"/>
    <col min="12042" max="12043" width="7.875" style="76" customWidth="1"/>
    <col min="12044" max="12044" width="7.5" style="76" customWidth="1"/>
    <col min="12045" max="12045" width="8.75" style="76" customWidth="1"/>
    <col min="12046" max="12046" width="8.5" style="76" customWidth="1"/>
    <col min="12047" max="12047" width="4.875" style="76" customWidth="1"/>
    <col min="12048" max="12048" width="6.75" style="76" customWidth="1"/>
    <col min="12049" max="12049" width="9.5" style="76" customWidth="1"/>
    <col min="12050" max="12069" width="0" style="76" hidden="1" customWidth="1"/>
    <col min="12070" max="12288" width="10" style="76"/>
    <col min="12289" max="12289" width="10.125" style="76" customWidth="1"/>
    <col min="12290" max="12290" width="21.625" style="76" customWidth="1"/>
    <col min="12291" max="12291" width="6" style="76" customWidth="1"/>
    <col min="12292" max="12292" width="8.625" style="76" customWidth="1"/>
    <col min="12293" max="12293" width="8.125" style="76" customWidth="1"/>
    <col min="12294" max="12294" width="7.875" style="76" customWidth="1"/>
    <col min="12295" max="12295" width="8" style="76" customWidth="1"/>
    <col min="12296" max="12296" width="8.625" style="76" customWidth="1"/>
    <col min="12297" max="12297" width="4.5" style="76" customWidth="1"/>
    <col min="12298" max="12299" width="7.875" style="76" customWidth="1"/>
    <col min="12300" max="12300" width="7.5" style="76" customWidth="1"/>
    <col min="12301" max="12301" width="8.75" style="76" customWidth="1"/>
    <col min="12302" max="12302" width="8.5" style="76" customWidth="1"/>
    <col min="12303" max="12303" width="4.875" style="76" customWidth="1"/>
    <col min="12304" max="12304" width="6.75" style="76" customWidth="1"/>
    <col min="12305" max="12305" width="9.5" style="76" customWidth="1"/>
    <col min="12306" max="12325" width="0" style="76" hidden="1" customWidth="1"/>
    <col min="12326" max="12544" width="10" style="76"/>
    <col min="12545" max="12545" width="10.125" style="76" customWidth="1"/>
    <col min="12546" max="12546" width="21.625" style="76" customWidth="1"/>
    <col min="12547" max="12547" width="6" style="76" customWidth="1"/>
    <col min="12548" max="12548" width="8.625" style="76" customWidth="1"/>
    <col min="12549" max="12549" width="8.125" style="76" customWidth="1"/>
    <col min="12550" max="12550" width="7.875" style="76" customWidth="1"/>
    <col min="12551" max="12551" width="8" style="76" customWidth="1"/>
    <col min="12552" max="12552" width="8.625" style="76" customWidth="1"/>
    <col min="12553" max="12553" width="4.5" style="76" customWidth="1"/>
    <col min="12554" max="12555" width="7.875" style="76" customWidth="1"/>
    <col min="12556" max="12556" width="7.5" style="76" customWidth="1"/>
    <col min="12557" max="12557" width="8.75" style="76" customWidth="1"/>
    <col min="12558" max="12558" width="8.5" style="76" customWidth="1"/>
    <col min="12559" max="12559" width="4.875" style="76" customWidth="1"/>
    <col min="12560" max="12560" width="6.75" style="76" customWidth="1"/>
    <col min="12561" max="12561" width="9.5" style="76" customWidth="1"/>
    <col min="12562" max="12581" width="0" style="76" hidden="1" customWidth="1"/>
    <col min="12582" max="12800" width="10" style="76"/>
    <col min="12801" max="12801" width="10.125" style="76" customWidth="1"/>
    <col min="12802" max="12802" width="21.625" style="76" customWidth="1"/>
    <col min="12803" max="12803" width="6" style="76" customWidth="1"/>
    <col min="12804" max="12804" width="8.625" style="76" customWidth="1"/>
    <col min="12805" max="12805" width="8.125" style="76" customWidth="1"/>
    <col min="12806" max="12806" width="7.875" style="76" customWidth="1"/>
    <col min="12807" max="12807" width="8" style="76" customWidth="1"/>
    <col min="12808" max="12808" width="8.625" style="76" customWidth="1"/>
    <col min="12809" max="12809" width="4.5" style="76" customWidth="1"/>
    <col min="12810" max="12811" width="7.875" style="76" customWidth="1"/>
    <col min="12812" max="12812" width="7.5" style="76" customWidth="1"/>
    <col min="12813" max="12813" width="8.75" style="76" customWidth="1"/>
    <col min="12814" max="12814" width="8.5" style="76" customWidth="1"/>
    <col min="12815" max="12815" width="4.875" style="76" customWidth="1"/>
    <col min="12816" max="12816" width="6.75" style="76" customWidth="1"/>
    <col min="12817" max="12817" width="9.5" style="76" customWidth="1"/>
    <col min="12818" max="12837" width="0" style="76" hidden="1" customWidth="1"/>
    <col min="12838" max="13056" width="10" style="76"/>
    <col min="13057" max="13057" width="10.125" style="76" customWidth="1"/>
    <col min="13058" max="13058" width="21.625" style="76" customWidth="1"/>
    <col min="13059" max="13059" width="6" style="76" customWidth="1"/>
    <col min="13060" max="13060" width="8.625" style="76" customWidth="1"/>
    <col min="13061" max="13061" width="8.125" style="76" customWidth="1"/>
    <col min="13062" max="13062" width="7.875" style="76" customWidth="1"/>
    <col min="13063" max="13063" width="8" style="76" customWidth="1"/>
    <col min="13064" max="13064" width="8.625" style="76" customWidth="1"/>
    <col min="13065" max="13065" width="4.5" style="76" customWidth="1"/>
    <col min="13066" max="13067" width="7.875" style="76" customWidth="1"/>
    <col min="13068" max="13068" width="7.5" style="76" customWidth="1"/>
    <col min="13069" max="13069" width="8.75" style="76" customWidth="1"/>
    <col min="13070" max="13070" width="8.5" style="76" customWidth="1"/>
    <col min="13071" max="13071" width="4.875" style="76" customWidth="1"/>
    <col min="13072" max="13072" width="6.75" style="76" customWidth="1"/>
    <col min="13073" max="13073" width="9.5" style="76" customWidth="1"/>
    <col min="13074" max="13093" width="0" style="76" hidden="1" customWidth="1"/>
    <col min="13094" max="13312" width="10" style="76"/>
    <col min="13313" max="13313" width="10.125" style="76" customWidth="1"/>
    <col min="13314" max="13314" width="21.625" style="76" customWidth="1"/>
    <col min="13315" max="13315" width="6" style="76" customWidth="1"/>
    <col min="13316" max="13316" width="8.625" style="76" customWidth="1"/>
    <col min="13317" max="13317" width="8.125" style="76" customWidth="1"/>
    <col min="13318" max="13318" width="7.875" style="76" customWidth="1"/>
    <col min="13319" max="13319" width="8" style="76" customWidth="1"/>
    <col min="13320" max="13320" width="8.625" style="76" customWidth="1"/>
    <col min="13321" max="13321" width="4.5" style="76" customWidth="1"/>
    <col min="13322" max="13323" width="7.875" style="76" customWidth="1"/>
    <col min="13324" max="13324" width="7.5" style="76" customWidth="1"/>
    <col min="13325" max="13325" width="8.75" style="76" customWidth="1"/>
    <col min="13326" max="13326" width="8.5" style="76" customWidth="1"/>
    <col min="13327" max="13327" width="4.875" style="76" customWidth="1"/>
    <col min="13328" max="13328" width="6.75" style="76" customWidth="1"/>
    <col min="13329" max="13329" width="9.5" style="76" customWidth="1"/>
    <col min="13330" max="13349" width="0" style="76" hidden="1" customWidth="1"/>
    <col min="13350" max="13568" width="10" style="76"/>
    <col min="13569" max="13569" width="10.125" style="76" customWidth="1"/>
    <col min="13570" max="13570" width="21.625" style="76" customWidth="1"/>
    <col min="13571" max="13571" width="6" style="76" customWidth="1"/>
    <col min="13572" max="13572" width="8.625" style="76" customWidth="1"/>
    <col min="13573" max="13573" width="8.125" style="76" customWidth="1"/>
    <col min="13574" max="13574" width="7.875" style="76" customWidth="1"/>
    <col min="13575" max="13575" width="8" style="76" customWidth="1"/>
    <col min="13576" max="13576" width="8.625" style="76" customWidth="1"/>
    <col min="13577" max="13577" width="4.5" style="76" customWidth="1"/>
    <col min="13578" max="13579" width="7.875" style="76" customWidth="1"/>
    <col min="13580" max="13580" width="7.5" style="76" customWidth="1"/>
    <col min="13581" max="13581" width="8.75" style="76" customWidth="1"/>
    <col min="13582" max="13582" width="8.5" style="76" customWidth="1"/>
    <col min="13583" max="13583" width="4.875" style="76" customWidth="1"/>
    <col min="13584" max="13584" width="6.75" style="76" customWidth="1"/>
    <col min="13585" max="13585" width="9.5" style="76" customWidth="1"/>
    <col min="13586" max="13605" width="0" style="76" hidden="1" customWidth="1"/>
    <col min="13606" max="13824" width="10" style="76"/>
    <col min="13825" max="13825" width="10.125" style="76" customWidth="1"/>
    <col min="13826" max="13826" width="21.625" style="76" customWidth="1"/>
    <col min="13827" max="13827" width="6" style="76" customWidth="1"/>
    <col min="13828" max="13828" width="8.625" style="76" customWidth="1"/>
    <col min="13829" max="13829" width="8.125" style="76" customWidth="1"/>
    <col min="13830" max="13830" width="7.875" style="76" customWidth="1"/>
    <col min="13831" max="13831" width="8" style="76" customWidth="1"/>
    <col min="13832" max="13832" width="8.625" style="76" customWidth="1"/>
    <col min="13833" max="13833" width="4.5" style="76" customWidth="1"/>
    <col min="13834" max="13835" width="7.875" style="76" customWidth="1"/>
    <col min="13836" max="13836" width="7.5" style="76" customWidth="1"/>
    <col min="13837" max="13837" width="8.75" style="76" customWidth="1"/>
    <col min="13838" max="13838" width="8.5" style="76" customWidth="1"/>
    <col min="13839" max="13839" width="4.875" style="76" customWidth="1"/>
    <col min="13840" max="13840" width="6.75" style="76" customWidth="1"/>
    <col min="13841" max="13841" width="9.5" style="76" customWidth="1"/>
    <col min="13842" max="13861" width="0" style="76" hidden="1" customWidth="1"/>
    <col min="13862" max="14080" width="10" style="76"/>
    <col min="14081" max="14081" width="10.125" style="76" customWidth="1"/>
    <col min="14082" max="14082" width="21.625" style="76" customWidth="1"/>
    <col min="14083" max="14083" width="6" style="76" customWidth="1"/>
    <col min="14084" max="14084" width="8.625" style="76" customWidth="1"/>
    <col min="14085" max="14085" width="8.125" style="76" customWidth="1"/>
    <col min="14086" max="14086" width="7.875" style="76" customWidth="1"/>
    <col min="14087" max="14087" width="8" style="76" customWidth="1"/>
    <col min="14088" max="14088" width="8.625" style="76" customWidth="1"/>
    <col min="14089" max="14089" width="4.5" style="76" customWidth="1"/>
    <col min="14090" max="14091" width="7.875" style="76" customWidth="1"/>
    <col min="14092" max="14092" width="7.5" style="76" customWidth="1"/>
    <col min="14093" max="14093" width="8.75" style="76" customWidth="1"/>
    <col min="14094" max="14094" width="8.5" style="76" customWidth="1"/>
    <col min="14095" max="14095" width="4.875" style="76" customWidth="1"/>
    <col min="14096" max="14096" width="6.75" style="76" customWidth="1"/>
    <col min="14097" max="14097" width="9.5" style="76" customWidth="1"/>
    <col min="14098" max="14117" width="0" style="76" hidden="1" customWidth="1"/>
    <col min="14118" max="14336" width="10" style="76"/>
    <col min="14337" max="14337" width="10.125" style="76" customWidth="1"/>
    <col min="14338" max="14338" width="21.625" style="76" customWidth="1"/>
    <col min="14339" max="14339" width="6" style="76" customWidth="1"/>
    <col min="14340" max="14340" width="8.625" style="76" customWidth="1"/>
    <col min="14341" max="14341" width="8.125" style="76" customWidth="1"/>
    <col min="14342" max="14342" width="7.875" style="76" customWidth="1"/>
    <col min="14343" max="14343" width="8" style="76" customWidth="1"/>
    <col min="14344" max="14344" width="8.625" style="76" customWidth="1"/>
    <col min="14345" max="14345" width="4.5" style="76" customWidth="1"/>
    <col min="14346" max="14347" width="7.875" style="76" customWidth="1"/>
    <col min="14348" max="14348" width="7.5" style="76" customWidth="1"/>
    <col min="14349" max="14349" width="8.75" style="76" customWidth="1"/>
    <col min="14350" max="14350" width="8.5" style="76" customWidth="1"/>
    <col min="14351" max="14351" width="4.875" style="76" customWidth="1"/>
    <col min="14352" max="14352" width="6.75" style="76" customWidth="1"/>
    <col min="14353" max="14353" width="9.5" style="76" customWidth="1"/>
    <col min="14354" max="14373" width="0" style="76" hidden="1" customWidth="1"/>
    <col min="14374" max="14592" width="10" style="76"/>
    <col min="14593" max="14593" width="10.125" style="76" customWidth="1"/>
    <col min="14594" max="14594" width="21.625" style="76" customWidth="1"/>
    <col min="14595" max="14595" width="6" style="76" customWidth="1"/>
    <col min="14596" max="14596" width="8.625" style="76" customWidth="1"/>
    <col min="14597" max="14597" width="8.125" style="76" customWidth="1"/>
    <col min="14598" max="14598" width="7.875" style="76" customWidth="1"/>
    <col min="14599" max="14599" width="8" style="76" customWidth="1"/>
    <col min="14600" max="14600" width="8.625" style="76" customWidth="1"/>
    <col min="14601" max="14601" width="4.5" style="76" customWidth="1"/>
    <col min="14602" max="14603" width="7.875" style="76" customWidth="1"/>
    <col min="14604" max="14604" width="7.5" style="76" customWidth="1"/>
    <col min="14605" max="14605" width="8.75" style="76" customWidth="1"/>
    <col min="14606" max="14606" width="8.5" style="76" customWidth="1"/>
    <col min="14607" max="14607" width="4.875" style="76" customWidth="1"/>
    <col min="14608" max="14608" width="6.75" style="76" customWidth="1"/>
    <col min="14609" max="14609" width="9.5" style="76" customWidth="1"/>
    <col min="14610" max="14629" width="0" style="76" hidden="1" customWidth="1"/>
    <col min="14630" max="14848" width="10" style="76"/>
    <col min="14849" max="14849" width="10.125" style="76" customWidth="1"/>
    <col min="14850" max="14850" width="21.625" style="76" customWidth="1"/>
    <col min="14851" max="14851" width="6" style="76" customWidth="1"/>
    <col min="14852" max="14852" width="8.625" style="76" customWidth="1"/>
    <col min="14853" max="14853" width="8.125" style="76" customWidth="1"/>
    <col min="14854" max="14854" width="7.875" style="76" customWidth="1"/>
    <col min="14855" max="14855" width="8" style="76" customWidth="1"/>
    <col min="14856" max="14856" width="8.625" style="76" customWidth="1"/>
    <col min="14857" max="14857" width="4.5" style="76" customWidth="1"/>
    <col min="14858" max="14859" width="7.875" style="76" customWidth="1"/>
    <col min="14860" max="14860" width="7.5" style="76" customWidth="1"/>
    <col min="14861" max="14861" width="8.75" style="76" customWidth="1"/>
    <col min="14862" max="14862" width="8.5" style="76" customWidth="1"/>
    <col min="14863" max="14863" width="4.875" style="76" customWidth="1"/>
    <col min="14864" max="14864" width="6.75" style="76" customWidth="1"/>
    <col min="14865" max="14865" width="9.5" style="76" customWidth="1"/>
    <col min="14866" max="14885" width="0" style="76" hidden="1" customWidth="1"/>
    <col min="14886" max="15104" width="10" style="76"/>
    <col min="15105" max="15105" width="10.125" style="76" customWidth="1"/>
    <col min="15106" max="15106" width="21.625" style="76" customWidth="1"/>
    <col min="15107" max="15107" width="6" style="76" customWidth="1"/>
    <col min="15108" max="15108" width="8.625" style="76" customWidth="1"/>
    <col min="15109" max="15109" width="8.125" style="76" customWidth="1"/>
    <col min="15110" max="15110" width="7.875" style="76" customWidth="1"/>
    <col min="15111" max="15111" width="8" style="76" customWidth="1"/>
    <col min="15112" max="15112" width="8.625" style="76" customWidth="1"/>
    <col min="15113" max="15113" width="4.5" style="76" customWidth="1"/>
    <col min="15114" max="15115" width="7.875" style="76" customWidth="1"/>
    <col min="15116" max="15116" width="7.5" style="76" customWidth="1"/>
    <col min="15117" max="15117" width="8.75" style="76" customWidth="1"/>
    <col min="15118" max="15118" width="8.5" style="76" customWidth="1"/>
    <col min="15119" max="15119" width="4.875" style="76" customWidth="1"/>
    <col min="15120" max="15120" width="6.75" style="76" customWidth="1"/>
    <col min="15121" max="15121" width="9.5" style="76" customWidth="1"/>
    <col min="15122" max="15141" width="0" style="76" hidden="1" customWidth="1"/>
    <col min="15142" max="15360" width="10" style="76"/>
    <col min="15361" max="15361" width="10.125" style="76" customWidth="1"/>
    <col min="15362" max="15362" width="21.625" style="76" customWidth="1"/>
    <col min="15363" max="15363" width="6" style="76" customWidth="1"/>
    <col min="15364" max="15364" width="8.625" style="76" customWidth="1"/>
    <col min="15365" max="15365" width="8.125" style="76" customWidth="1"/>
    <col min="15366" max="15366" width="7.875" style="76" customWidth="1"/>
    <col min="15367" max="15367" width="8" style="76" customWidth="1"/>
    <col min="15368" max="15368" width="8.625" style="76" customWidth="1"/>
    <col min="15369" max="15369" width="4.5" style="76" customWidth="1"/>
    <col min="15370" max="15371" width="7.875" style="76" customWidth="1"/>
    <col min="15372" max="15372" width="7.5" style="76" customWidth="1"/>
    <col min="15373" max="15373" width="8.75" style="76" customWidth="1"/>
    <col min="15374" max="15374" width="8.5" style="76" customWidth="1"/>
    <col min="15375" max="15375" width="4.875" style="76" customWidth="1"/>
    <col min="15376" max="15376" width="6.75" style="76" customWidth="1"/>
    <col min="15377" max="15377" width="9.5" style="76" customWidth="1"/>
    <col min="15378" max="15397" width="0" style="76" hidden="1" customWidth="1"/>
    <col min="15398" max="15616" width="10" style="76"/>
    <col min="15617" max="15617" width="10.125" style="76" customWidth="1"/>
    <col min="15618" max="15618" width="21.625" style="76" customWidth="1"/>
    <col min="15619" max="15619" width="6" style="76" customWidth="1"/>
    <col min="15620" max="15620" width="8.625" style="76" customWidth="1"/>
    <col min="15621" max="15621" width="8.125" style="76" customWidth="1"/>
    <col min="15622" max="15622" width="7.875" style="76" customWidth="1"/>
    <col min="15623" max="15623" width="8" style="76" customWidth="1"/>
    <col min="15624" max="15624" width="8.625" style="76" customWidth="1"/>
    <col min="15625" max="15625" width="4.5" style="76" customWidth="1"/>
    <col min="15626" max="15627" width="7.875" style="76" customWidth="1"/>
    <col min="15628" max="15628" width="7.5" style="76" customWidth="1"/>
    <col min="15629" max="15629" width="8.75" style="76" customWidth="1"/>
    <col min="15630" max="15630" width="8.5" style="76" customWidth="1"/>
    <col min="15631" max="15631" width="4.875" style="76" customWidth="1"/>
    <col min="15632" max="15632" width="6.75" style="76" customWidth="1"/>
    <col min="15633" max="15633" width="9.5" style="76" customWidth="1"/>
    <col min="15634" max="15653" width="0" style="76" hidden="1" customWidth="1"/>
    <col min="15654" max="15872" width="10" style="76"/>
    <col min="15873" max="15873" width="10.125" style="76" customWidth="1"/>
    <col min="15874" max="15874" width="21.625" style="76" customWidth="1"/>
    <col min="15875" max="15875" width="6" style="76" customWidth="1"/>
    <col min="15876" max="15876" width="8.625" style="76" customWidth="1"/>
    <col min="15877" max="15877" width="8.125" style="76" customWidth="1"/>
    <col min="15878" max="15878" width="7.875" style="76" customWidth="1"/>
    <col min="15879" max="15879" width="8" style="76" customWidth="1"/>
    <col min="15880" max="15880" width="8.625" style="76" customWidth="1"/>
    <col min="15881" max="15881" width="4.5" style="76" customWidth="1"/>
    <col min="15882" max="15883" width="7.875" style="76" customWidth="1"/>
    <col min="15884" max="15884" width="7.5" style="76" customWidth="1"/>
    <col min="15885" max="15885" width="8.75" style="76" customWidth="1"/>
    <col min="15886" max="15886" width="8.5" style="76" customWidth="1"/>
    <col min="15887" max="15887" width="4.875" style="76" customWidth="1"/>
    <col min="15888" max="15888" width="6.75" style="76" customWidth="1"/>
    <col min="15889" max="15889" width="9.5" style="76" customWidth="1"/>
    <col min="15890" max="15909" width="0" style="76" hidden="1" customWidth="1"/>
    <col min="15910" max="16128" width="10" style="76"/>
    <col min="16129" max="16129" width="10.125" style="76" customWidth="1"/>
    <col min="16130" max="16130" width="21.625" style="76" customWidth="1"/>
    <col min="16131" max="16131" width="6" style="76" customWidth="1"/>
    <col min="16132" max="16132" width="8.625" style="76" customWidth="1"/>
    <col min="16133" max="16133" width="8.125" style="76" customWidth="1"/>
    <col min="16134" max="16134" width="7.875" style="76" customWidth="1"/>
    <col min="16135" max="16135" width="8" style="76" customWidth="1"/>
    <col min="16136" max="16136" width="8.625" style="76" customWidth="1"/>
    <col min="16137" max="16137" width="4.5" style="76" customWidth="1"/>
    <col min="16138" max="16139" width="7.875" style="76" customWidth="1"/>
    <col min="16140" max="16140" width="7.5" style="76" customWidth="1"/>
    <col min="16141" max="16141" width="8.75" style="76" customWidth="1"/>
    <col min="16142" max="16142" width="8.5" style="76" customWidth="1"/>
    <col min="16143" max="16143" width="4.875" style="76" customWidth="1"/>
    <col min="16144" max="16144" width="6.75" style="76" customWidth="1"/>
    <col min="16145" max="16145" width="9.5" style="76" customWidth="1"/>
    <col min="16146" max="16165" width="0" style="76" hidden="1" customWidth="1"/>
    <col min="16166" max="16384" width="10" style="76"/>
  </cols>
  <sheetData>
    <row r="1" spans="1:37" ht="20.25">
      <c r="A1" s="75" t="s">
        <v>333</v>
      </c>
    </row>
    <row r="2" spans="1:37" ht="42.95" customHeight="1">
      <c r="A2" s="236" t="s">
        <v>332</v>
      </c>
      <c r="B2" s="236"/>
      <c r="C2" s="236"/>
      <c r="D2" s="236"/>
      <c r="E2" s="236"/>
      <c r="F2" s="236"/>
      <c r="G2" s="236"/>
      <c r="H2" s="236"/>
      <c r="I2" s="236"/>
      <c r="J2" s="236"/>
      <c r="K2" s="236"/>
      <c r="L2" s="236"/>
      <c r="M2" s="236"/>
      <c r="N2" s="236"/>
      <c r="O2" s="236"/>
      <c r="P2" s="236"/>
      <c r="Q2" s="236"/>
      <c r="R2" s="82"/>
      <c r="S2" s="83"/>
      <c r="T2" s="83"/>
      <c r="U2" s="83"/>
      <c r="V2" s="83"/>
      <c r="W2" s="84"/>
      <c r="X2" s="84"/>
      <c r="Y2" s="83"/>
      <c r="Z2" s="83"/>
      <c r="AA2" s="83"/>
      <c r="AB2" s="83"/>
      <c r="AC2" s="83"/>
      <c r="AD2" s="83"/>
      <c r="AE2" s="83"/>
      <c r="AF2" s="83"/>
      <c r="AG2" s="83"/>
      <c r="AH2" s="83"/>
    </row>
    <row r="3" spans="1:37" ht="14.25" customHeight="1">
      <c r="N3" s="237" t="s">
        <v>250</v>
      </c>
      <c r="O3" s="237"/>
      <c r="P3" s="237"/>
      <c r="Q3" s="237"/>
      <c r="R3" s="85"/>
      <c r="AE3" s="237" t="s">
        <v>250</v>
      </c>
      <c r="AF3" s="237"/>
      <c r="AG3" s="237"/>
      <c r="AH3" s="237"/>
    </row>
    <row r="4" spans="1:37" s="87" customFormat="1" ht="45" customHeight="1">
      <c r="A4" s="238" t="s">
        <v>251</v>
      </c>
      <c r="B4" s="238" t="s">
        <v>173</v>
      </c>
      <c r="C4" s="239" t="s">
        <v>252</v>
      </c>
      <c r="D4" s="240"/>
      <c r="E4" s="240"/>
      <c r="F4" s="240"/>
      <c r="G4" s="240"/>
      <c r="H4" s="241"/>
      <c r="I4" s="239" t="s">
        <v>253</v>
      </c>
      <c r="J4" s="240"/>
      <c r="K4" s="240"/>
      <c r="L4" s="240"/>
      <c r="M4" s="240"/>
      <c r="N4" s="241"/>
      <c r="O4" s="238" t="s">
        <v>254</v>
      </c>
      <c r="P4" s="238"/>
      <c r="Q4" s="242" t="s">
        <v>255</v>
      </c>
      <c r="R4" s="86"/>
      <c r="S4" s="239" t="s">
        <v>252</v>
      </c>
      <c r="T4" s="240"/>
      <c r="U4" s="240"/>
      <c r="V4" s="240"/>
      <c r="W4" s="240"/>
      <c r="X4" s="241"/>
      <c r="Y4" s="239" t="s">
        <v>256</v>
      </c>
      <c r="Z4" s="240"/>
      <c r="AA4" s="240"/>
      <c r="AB4" s="240"/>
      <c r="AC4" s="240"/>
      <c r="AD4" s="241"/>
      <c r="AE4" s="238" t="s">
        <v>254</v>
      </c>
      <c r="AF4" s="238"/>
      <c r="AG4" s="245" t="s">
        <v>257</v>
      </c>
      <c r="AH4" s="246"/>
    </row>
    <row r="5" spans="1:37" s="87" customFormat="1" ht="27" customHeight="1">
      <c r="A5" s="238"/>
      <c r="B5" s="238"/>
      <c r="C5" s="238" t="s">
        <v>258</v>
      </c>
      <c r="D5" s="238"/>
      <c r="E5" s="238"/>
      <c r="F5" s="238"/>
      <c r="G5" s="247" t="s">
        <v>259</v>
      </c>
      <c r="H5" s="247" t="s">
        <v>260</v>
      </c>
      <c r="I5" s="238" t="s">
        <v>261</v>
      </c>
      <c r="J5" s="238"/>
      <c r="K5" s="238"/>
      <c r="L5" s="238"/>
      <c r="M5" s="247" t="s">
        <v>262</v>
      </c>
      <c r="N5" s="247" t="s">
        <v>260</v>
      </c>
      <c r="O5" s="249" t="s">
        <v>263</v>
      </c>
      <c r="P5" s="238" t="s">
        <v>264</v>
      </c>
      <c r="Q5" s="243"/>
      <c r="R5" s="88"/>
      <c r="S5" s="238" t="s">
        <v>265</v>
      </c>
      <c r="T5" s="238"/>
      <c r="U5" s="238"/>
      <c r="V5" s="238"/>
      <c r="W5" s="247" t="s">
        <v>266</v>
      </c>
      <c r="X5" s="247" t="s">
        <v>267</v>
      </c>
      <c r="Y5" s="238" t="s">
        <v>265</v>
      </c>
      <c r="Z5" s="238"/>
      <c r="AA5" s="238"/>
      <c r="AB5" s="238"/>
      <c r="AC5" s="238" t="s">
        <v>268</v>
      </c>
      <c r="AD5" s="251" t="s">
        <v>267</v>
      </c>
      <c r="AE5" s="249" t="s">
        <v>263</v>
      </c>
      <c r="AF5" s="238" t="s">
        <v>269</v>
      </c>
      <c r="AG5" s="253" t="s">
        <v>270</v>
      </c>
      <c r="AH5" s="253" t="s">
        <v>271</v>
      </c>
    </row>
    <row r="6" spans="1:37" s="87" customFormat="1" ht="48" customHeight="1">
      <c r="A6" s="238"/>
      <c r="B6" s="238"/>
      <c r="C6" s="89" t="s">
        <v>272</v>
      </c>
      <c r="D6" s="90" t="s">
        <v>273</v>
      </c>
      <c r="E6" s="91" t="s">
        <v>274</v>
      </c>
      <c r="F6" s="92" t="s">
        <v>275</v>
      </c>
      <c r="G6" s="248"/>
      <c r="H6" s="248"/>
      <c r="I6" s="89" t="s">
        <v>272</v>
      </c>
      <c r="J6" s="90" t="s">
        <v>276</v>
      </c>
      <c r="K6" s="91" t="s">
        <v>277</v>
      </c>
      <c r="L6" s="92" t="s">
        <v>278</v>
      </c>
      <c r="M6" s="248"/>
      <c r="N6" s="248"/>
      <c r="O6" s="249"/>
      <c r="P6" s="238"/>
      <c r="Q6" s="244"/>
      <c r="R6" s="93"/>
      <c r="S6" s="89" t="s">
        <v>272</v>
      </c>
      <c r="T6" s="90" t="s">
        <v>279</v>
      </c>
      <c r="U6" s="91" t="s">
        <v>280</v>
      </c>
      <c r="V6" s="92" t="s">
        <v>281</v>
      </c>
      <c r="W6" s="248"/>
      <c r="X6" s="248"/>
      <c r="Y6" s="89" t="s">
        <v>272</v>
      </c>
      <c r="Z6" s="90" t="s">
        <v>282</v>
      </c>
      <c r="AA6" s="91" t="s">
        <v>283</v>
      </c>
      <c r="AB6" s="92" t="s">
        <v>284</v>
      </c>
      <c r="AC6" s="238"/>
      <c r="AD6" s="252"/>
      <c r="AE6" s="249"/>
      <c r="AF6" s="238"/>
      <c r="AG6" s="253"/>
      <c r="AH6" s="253"/>
      <c r="AI6" s="250" t="s">
        <v>285</v>
      </c>
      <c r="AJ6" s="250"/>
      <c r="AK6" s="94"/>
    </row>
    <row r="7" spans="1:37" s="100" customFormat="1" ht="18.75" customHeight="1">
      <c r="A7" s="101"/>
      <c r="B7" s="102" t="s">
        <v>286</v>
      </c>
      <c r="C7" s="95">
        <v>5895</v>
      </c>
      <c r="D7" s="95">
        <v>7768.6715000000004</v>
      </c>
      <c r="E7" s="95">
        <v>5964</v>
      </c>
      <c r="F7" s="95">
        <v>1804.6714999999999</v>
      </c>
      <c r="G7" s="95">
        <v>7767.3615000000009</v>
      </c>
      <c r="H7" s="95">
        <v>9572.0329999999958</v>
      </c>
      <c r="I7" s="95">
        <v>800</v>
      </c>
      <c r="J7" s="95">
        <v>1249.55</v>
      </c>
      <c r="K7" s="95">
        <v>852.75999999999976</v>
      </c>
      <c r="L7" s="95">
        <v>396.79</v>
      </c>
      <c r="M7" s="95">
        <v>1249.55</v>
      </c>
      <c r="N7" s="95">
        <v>1646.3500000000001</v>
      </c>
      <c r="O7" s="95">
        <v>151</v>
      </c>
      <c r="P7" s="95">
        <v>138.65</v>
      </c>
      <c r="Q7" s="96">
        <v>11357.032999999999</v>
      </c>
      <c r="R7" s="97"/>
      <c r="S7" s="95"/>
      <c r="T7" s="97"/>
      <c r="U7" s="97"/>
      <c r="V7" s="97"/>
      <c r="W7" s="98"/>
      <c r="X7" s="98"/>
      <c r="Y7" s="95"/>
      <c r="Z7" s="97"/>
      <c r="AA7" s="97"/>
      <c r="AB7" s="97"/>
      <c r="AC7" s="97"/>
      <c r="AD7" s="97"/>
      <c r="AE7" s="95"/>
      <c r="AF7" s="97"/>
      <c r="AG7" s="99"/>
      <c r="AH7" s="99"/>
      <c r="AI7" s="250"/>
      <c r="AJ7" s="250"/>
      <c r="AK7" s="94"/>
    </row>
    <row r="8" spans="1:37" s="100" customFormat="1" ht="18.75" customHeight="1">
      <c r="A8" s="254" t="s">
        <v>188</v>
      </c>
      <c r="B8" s="102" t="s">
        <v>287</v>
      </c>
      <c r="C8" s="95">
        <v>3775</v>
      </c>
      <c r="D8" s="95">
        <v>5324.0184999999992</v>
      </c>
      <c r="E8" s="95">
        <v>4008</v>
      </c>
      <c r="F8" s="95">
        <v>1316.0185000000001</v>
      </c>
      <c r="G8" s="95">
        <v>5322.7084999999997</v>
      </c>
      <c r="H8" s="95">
        <v>6638.726999999999</v>
      </c>
      <c r="I8" s="95">
        <v>497</v>
      </c>
      <c r="J8" s="95">
        <v>794.48399999999992</v>
      </c>
      <c r="K8" s="95">
        <v>656.78</v>
      </c>
      <c r="L8" s="95">
        <v>137.70399999999995</v>
      </c>
      <c r="M8" s="95">
        <v>794.48399999999992</v>
      </c>
      <c r="N8" s="95">
        <v>932.19</v>
      </c>
      <c r="O8" s="95">
        <v>73</v>
      </c>
      <c r="P8" s="95">
        <v>74.090000000000018</v>
      </c>
      <c r="Q8" s="96">
        <v>7645.0070000000005</v>
      </c>
      <c r="R8" s="97"/>
      <c r="S8" s="95"/>
      <c r="T8" s="97"/>
      <c r="U8" s="97"/>
      <c r="V8" s="97"/>
      <c r="W8" s="98"/>
      <c r="X8" s="98"/>
      <c r="Y8" s="95"/>
      <c r="Z8" s="97"/>
      <c r="AA8" s="97"/>
      <c r="AB8" s="97"/>
      <c r="AC8" s="97"/>
      <c r="AD8" s="97"/>
      <c r="AE8" s="95"/>
      <c r="AF8" s="97"/>
      <c r="AG8" s="99"/>
      <c r="AH8" s="99"/>
      <c r="AI8" s="250"/>
      <c r="AJ8" s="250"/>
      <c r="AK8" s="94"/>
    </row>
    <row r="9" spans="1:37" s="100" customFormat="1" ht="14.25" customHeight="1">
      <c r="A9" s="255"/>
      <c r="B9" s="102" t="s">
        <v>189</v>
      </c>
      <c r="C9" s="95">
        <v>0</v>
      </c>
      <c r="D9" s="96">
        <v>0</v>
      </c>
      <c r="E9" s="96">
        <v>0</v>
      </c>
      <c r="F9" s="97">
        <v>0</v>
      </c>
      <c r="G9" s="96">
        <v>0</v>
      </c>
      <c r="H9" s="98">
        <v>0</v>
      </c>
      <c r="I9" s="95">
        <v>0</v>
      </c>
      <c r="J9" s="96">
        <v>0</v>
      </c>
      <c r="K9" s="96">
        <v>0</v>
      </c>
      <c r="L9" s="97">
        <v>0</v>
      </c>
      <c r="M9" s="103">
        <v>0</v>
      </c>
      <c r="N9" s="97">
        <v>0</v>
      </c>
      <c r="O9" s="95">
        <v>0</v>
      </c>
      <c r="P9" s="96">
        <v>0</v>
      </c>
      <c r="Q9" s="96">
        <v>0</v>
      </c>
      <c r="R9" s="96"/>
      <c r="S9" s="95">
        <v>0</v>
      </c>
      <c r="T9" s="96">
        <v>0</v>
      </c>
      <c r="U9" s="96">
        <v>0</v>
      </c>
      <c r="V9" s="97">
        <v>0</v>
      </c>
      <c r="W9" s="96">
        <v>0</v>
      </c>
      <c r="X9" s="98">
        <v>0</v>
      </c>
      <c r="Y9" s="95">
        <v>0</v>
      </c>
      <c r="Z9" s="96">
        <v>0</v>
      </c>
      <c r="AA9" s="96">
        <v>0</v>
      </c>
      <c r="AB9" s="97">
        <v>0</v>
      </c>
      <c r="AC9" s="96">
        <v>0</v>
      </c>
      <c r="AD9" s="97">
        <v>0</v>
      </c>
      <c r="AE9" s="95">
        <v>0</v>
      </c>
      <c r="AF9" s="96">
        <v>0</v>
      </c>
      <c r="AG9" s="96">
        <v>0</v>
      </c>
      <c r="AH9" s="96">
        <v>0</v>
      </c>
      <c r="AI9" s="250"/>
      <c r="AJ9" s="250"/>
      <c r="AK9" s="94"/>
    </row>
    <row r="10" spans="1:37" s="100" customFormat="1" ht="14.25" customHeight="1">
      <c r="A10" s="255"/>
      <c r="B10" s="104" t="s">
        <v>288</v>
      </c>
      <c r="C10" s="105">
        <v>0</v>
      </c>
      <c r="D10" s="106">
        <v>0</v>
      </c>
      <c r="E10" s="106">
        <v>0</v>
      </c>
      <c r="F10" s="107">
        <v>0</v>
      </c>
      <c r="G10" s="108">
        <v>0</v>
      </c>
      <c r="H10" s="109">
        <v>0</v>
      </c>
      <c r="I10" s="105">
        <v>0</v>
      </c>
      <c r="J10" s="106">
        <v>0</v>
      </c>
      <c r="K10" s="106"/>
      <c r="L10" s="110">
        <v>0</v>
      </c>
      <c r="M10" s="111">
        <v>0</v>
      </c>
      <c r="N10" s="110">
        <v>0</v>
      </c>
      <c r="O10" s="105">
        <v>0</v>
      </c>
      <c r="P10" s="106">
        <v>0</v>
      </c>
      <c r="Q10" s="112">
        <v>0</v>
      </c>
      <c r="R10" s="106"/>
      <c r="S10" s="105">
        <v>0</v>
      </c>
      <c r="T10" s="106">
        <v>0</v>
      </c>
      <c r="U10" s="106">
        <v>0</v>
      </c>
      <c r="V10" s="107">
        <v>0</v>
      </c>
      <c r="W10" s="108">
        <v>0</v>
      </c>
      <c r="X10" s="109">
        <v>0</v>
      </c>
      <c r="Y10" s="105">
        <v>0</v>
      </c>
      <c r="Z10" s="106">
        <v>0</v>
      </c>
      <c r="AA10" s="106">
        <v>0</v>
      </c>
      <c r="AB10" s="110">
        <v>0</v>
      </c>
      <c r="AC10" s="106">
        <v>0</v>
      </c>
      <c r="AD10" s="110">
        <v>0</v>
      </c>
      <c r="AE10" s="105">
        <v>0</v>
      </c>
      <c r="AF10" s="106">
        <v>0</v>
      </c>
      <c r="AG10" s="110">
        <v>0</v>
      </c>
      <c r="AH10" s="107">
        <v>0</v>
      </c>
      <c r="AI10" s="250"/>
      <c r="AJ10" s="250"/>
      <c r="AK10" s="94"/>
    </row>
    <row r="11" spans="1:37" s="100" customFormat="1" ht="14.25" customHeight="1">
      <c r="A11" s="255"/>
      <c r="B11" s="104" t="s">
        <v>289</v>
      </c>
      <c r="C11" s="105">
        <v>0</v>
      </c>
      <c r="D11" s="106">
        <v>0</v>
      </c>
      <c r="E11" s="106">
        <v>0</v>
      </c>
      <c r="F11" s="107">
        <v>0</v>
      </c>
      <c r="G11" s="108">
        <v>0</v>
      </c>
      <c r="H11" s="109">
        <v>0</v>
      </c>
      <c r="I11" s="105">
        <v>0</v>
      </c>
      <c r="J11" s="106">
        <v>0</v>
      </c>
      <c r="K11" s="106"/>
      <c r="L11" s="110">
        <v>0</v>
      </c>
      <c r="M11" s="111">
        <v>0</v>
      </c>
      <c r="N11" s="110">
        <v>0</v>
      </c>
      <c r="O11" s="105">
        <v>0</v>
      </c>
      <c r="P11" s="106">
        <v>0</v>
      </c>
      <c r="Q11" s="112">
        <v>0</v>
      </c>
      <c r="R11" s="106"/>
      <c r="S11" s="105">
        <v>0</v>
      </c>
      <c r="T11" s="106">
        <v>0</v>
      </c>
      <c r="U11" s="106">
        <v>0</v>
      </c>
      <c r="V11" s="107">
        <v>0</v>
      </c>
      <c r="W11" s="108">
        <v>0</v>
      </c>
      <c r="X11" s="109">
        <v>0</v>
      </c>
      <c r="Y11" s="105">
        <v>0</v>
      </c>
      <c r="Z11" s="106">
        <v>0</v>
      </c>
      <c r="AA11" s="106">
        <v>0</v>
      </c>
      <c r="AB11" s="110">
        <v>0</v>
      </c>
      <c r="AC11" s="106">
        <v>0</v>
      </c>
      <c r="AD11" s="110">
        <v>0</v>
      </c>
      <c r="AE11" s="105">
        <v>0</v>
      </c>
      <c r="AF11" s="106">
        <v>0</v>
      </c>
      <c r="AG11" s="110">
        <v>0</v>
      </c>
      <c r="AH11" s="107">
        <v>0</v>
      </c>
      <c r="AI11" s="250"/>
      <c r="AJ11" s="250"/>
      <c r="AK11" s="94"/>
    </row>
    <row r="12" spans="1:37" s="100" customFormat="1" ht="14.25" customHeight="1">
      <c r="A12" s="255"/>
      <c r="B12" s="102" t="s">
        <v>290</v>
      </c>
      <c r="C12" s="95">
        <v>73</v>
      </c>
      <c r="D12" s="96">
        <v>131.94</v>
      </c>
      <c r="E12" s="96">
        <v>123</v>
      </c>
      <c r="F12" s="97">
        <v>8.9400000000000013</v>
      </c>
      <c r="G12" s="96">
        <v>130.63</v>
      </c>
      <c r="H12" s="98">
        <v>139.57</v>
      </c>
      <c r="I12" s="95">
        <v>0</v>
      </c>
      <c r="J12" s="96">
        <v>0</v>
      </c>
      <c r="K12" s="96">
        <v>11.600000000000001</v>
      </c>
      <c r="L12" s="97">
        <v>-11.600000000000001</v>
      </c>
      <c r="M12" s="103">
        <v>0</v>
      </c>
      <c r="N12" s="97">
        <v>-11.600000000000001</v>
      </c>
      <c r="O12" s="95">
        <v>3</v>
      </c>
      <c r="P12" s="96">
        <v>3.5999999999999996</v>
      </c>
      <c r="Q12" s="96">
        <v>131.57</v>
      </c>
      <c r="R12" s="96"/>
      <c r="S12" s="95">
        <v>73</v>
      </c>
      <c r="T12" s="96">
        <v>131.94</v>
      </c>
      <c r="U12" s="96">
        <v>123</v>
      </c>
      <c r="V12" s="97">
        <v>8.9400000000000013</v>
      </c>
      <c r="W12" s="96">
        <v>131.94</v>
      </c>
      <c r="X12" s="98">
        <v>140.88</v>
      </c>
      <c r="Y12" s="95">
        <v>0</v>
      </c>
      <c r="Z12" s="96">
        <v>0</v>
      </c>
      <c r="AA12" s="96">
        <v>11.600000000000001</v>
      </c>
      <c r="AB12" s="97">
        <v>-11.600000000000001</v>
      </c>
      <c r="AC12" s="96">
        <v>0</v>
      </c>
      <c r="AD12" s="97">
        <v>-11.600000000000001</v>
      </c>
      <c r="AE12" s="95">
        <v>3</v>
      </c>
      <c r="AF12" s="96">
        <v>3.5999999999999996</v>
      </c>
      <c r="AG12" s="96">
        <v>132.88</v>
      </c>
      <c r="AH12" s="96">
        <v>0.9399999999999995</v>
      </c>
      <c r="AI12" s="250"/>
      <c r="AJ12" s="250"/>
      <c r="AK12" s="94"/>
    </row>
    <row r="13" spans="1:37" s="100" customFormat="1" ht="14.25" customHeight="1">
      <c r="A13" s="255"/>
      <c r="B13" s="104" t="s">
        <v>291</v>
      </c>
      <c r="C13" s="105">
        <v>54</v>
      </c>
      <c r="D13" s="106">
        <v>87.14</v>
      </c>
      <c r="E13" s="106">
        <v>73</v>
      </c>
      <c r="F13" s="107">
        <v>14.14</v>
      </c>
      <c r="G13" s="113">
        <v>85.83</v>
      </c>
      <c r="H13" s="109">
        <v>99.97</v>
      </c>
      <c r="I13" s="105">
        <v>0</v>
      </c>
      <c r="J13" s="106">
        <v>0</v>
      </c>
      <c r="K13" s="106">
        <v>5.2</v>
      </c>
      <c r="L13" s="110">
        <v>-5.2</v>
      </c>
      <c r="M13" s="111">
        <v>0</v>
      </c>
      <c r="N13" s="110">
        <v>-5.2</v>
      </c>
      <c r="O13" s="105">
        <v>1</v>
      </c>
      <c r="P13" s="106">
        <v>1.2</v>
      </c>
      <c r="Q13" s="112">
        <v>95.97</v>
      </c>
      <c r="R13" s="106"/>
      <c r="S13" s="105">
        <v>54</v>
      </c>
      <c r="T13" s="106">
        <v>87.14</v>
      </c>
      <c r="U13" s="106">
        <v>73</v>
      </c>
      <c r="V13" s="107">
        <v>14.14</v>
      </c>
      <c r="W13" s="108">
        <v>87.14</v>
      </c>
      <c r="X13" s="109">
        <v>101.28</v>
      </c>
      <c r="Y13" s="105">
        <v>0</v>
      </c>
      <c r="Z13" s="106">
        <v>0</v>
      </c>
      <c r="AA13" s="106">
        <v>5.2</v>
      </c>
      <c r="AB13" s="110">
        <v>-5.2</v>
      </c>
      <c r="AC13" s="106">
        <v>0</v>
      </c>
      <c r="AD13" s="110">
        <v>-5.2</v>
      </c>
      <c r="AE13" s="105">
        <v>1</v>
      </c>
      <c r="AF13" s="106">
        <v>1.2</v>
      </c>
      <c r="AG13" s="110">
        <v>97.28</v>
      </c>
      <c r="AH13" s="107">
        <v>10.14</v>
      </c>
      <c r="AI13" s="250"/>
      <c r="AJ13" s="250"/>
      <c r="AK13" s="94"/>
    </row>
    <row r="14" spans="1:37" s="100" customFormat="1" ht="14.25" customHeight="1">
      <c r="A14" s="255"/>
      <c r="B14" s="104" t="s">
        <v>37</v>
      </c>
      <c r="C14" s="105">
        <v>19</v>
      </c>
      <c r="D14" s="106">
        <v>44.8</v>
      </c>
      <c r="E14" s="106">
        <v>50</v>
      </c>
      <c r="F14" s="107">
        <v>-5.2</v>
      </c>
      <c r="G14" s="108">
        <v>44.8</v>
      </c>
      <c r="H14" s="109">
        <v>39.599999999999994</v>
      </c>
      <c r="I14" s="105">
        <v>0</v>
      </c>
      <c r="J14" s="106">
        <v>0</v>
      </c>
      <c r="K14" s="106">
        <v>6.4</v>
      </c>
      <c r="L14" s="110">
        <v>-6.4</v>
      </c>
      <c r="M14" s="111">
        <v>0</v>
      </c>
      <c r="N14" s="110">
        <v>-6.4</v>
      </c>
      <c r="O14" s="105">
        <v>2</v>
      </c>
      <c r="P14" s="106">
        <v>2.4</v>
      </c>
      <c r="Q14" s="112">
        <v>35.599999999999994</v>
      </c>
      <c r="R14" s="106"/>
      <c r="S14" s="105">
        <v>19</v>
      </c>
      <c r="T14" s="106">
        <v>44.8</v>
      </c>
      <c r="U14" s="106">
        <v>50</v>
      </c>
      <c r="V14" s="107">
        <v>-5.2</v>
      </c>
      <c r="W14" s="108">
        <v>44.8</v>
      </c>
      <c r="X14" s="109">
        <v>39.599999999999994</v>
      </c>
      <c r="Y14" s="105">
        <v>0</v>
      </c>
      <c r="Z14" s="106">
        <v>0</v>
      </c>
      <c r="AA14" s="106">
        <v>6.4</v>
      </c>
      <c r="AB14" s="110">
        <v>-6.4</v>
      </c>
      <c r="AC14" s="106">
        <v>0</v>
      </c>
      <c r="AD14" s="110">
        <v>-6.4</v>
      </c>
      <c r="AE14" s="105">
        <v>2</v>
      </c>
      <c r="AF14" s="106">
        <v>2.4</v>
      </c>
      <c r="AG14" s="110">
        <v>35.599999999999994</v>
      </c>
      <c r="AH14" s="107">
        <v>-9.2000000000000011</v>
      </c>
      <c r="AI14" s="250"/>
      <c r="AJ14" s="250"/>
      <c r="AK14" s="94"/>
    </row>
    <row r="15" spans="1:37" s="100" customFormat="1" ht="14.25" customHeight="1">
      <c r="A15" s="255"/>
      <c r="B15" s="102" t="s">
        <v>292</v>
      </c>
      <c r="C15" s="95">
        <v>124</v>
      </c>
      <c r="D15" s="96">
        <v>186.10750000000002</v>
      </c>
      <c r="E15" s="96">
        <v>153</v>
      </c>
      <c r="F15" s="97">
        <v>33.107500000000002</v>
      </c>
      <c r="G15" s="96">
        <v>186.10750000000002</v>
      </c>
      <c r="H15" s="98">
        <v>219.21500000000003</v>
      </c>
      <c r="I15" s="95">
        <v>10</v>
      </c>
      <c r="J15" s="96">
        <v>23.36</v>
      </c>
      <c r="K15" s="96">
        <v>8.48</v>
      </c>
      <c r="L15" s="97">
        <v>14.88</v>
      </c>
      <c r="M15" s="103">
        <v>23.36</v>
      </c>
      <c r="N15" s="97">
        <v>38.24</v>
      </c>
      <c r="O15" s="95">
        <v>4</v>
      </c>
      <c r="P15" s="96">
        <v>4.4000000000000004</v>
      </c>
      <c r="Q15" s="96">
        <v>261.85500000000002</v>
      </c>
      <c r="R15" s="96"/>
      <c r="S15" s="95">
        <v>124</v>
      </c>
      <c r="T15" s="96">
        <v>186.10750000000002</v>
      </c>
      <c r="U15" s="96">
        <v>153</v>
      </c>
      <c r="V15" s="97">
        <v>33.107500000000002</v>
      </c>
      <c r="W15" s="96">
        <v>186.11</v>
      </c>
      <c r="X15" s="98">
        <v>219.21750000000003</v>
      </c>
      <c r="Y15" s="95">
        <v>10</v>
      </c>
      <c r="Z15" s="96">
        <v>23.36</v>
      </c>
      <c r="AA15" s="96">
        <v>8.48</v>
      </c>
      <c r="AB15" s="97">
        <v>14.88</v>
      </c>
      <c r="AC15" s="96">
        <v>21.82</v>
      </c>
      <c r="AD15" s="97">
        <v>36.700000000000003</v>
      </c>
      <c r="AE15" s="95">
        <v>4</v>
      </c>
      <c r="AF15" s="96">
        <v>4.4000000000000004</v>
      </c>
      <c r="AG15" s="96">
        <v>260.3175</v>
      </c>
      <c r="AH15" s="96">
        <v>74.20750000000001</v>
      </c>
      <c r="AI15" s="250"/>
      <c r="AJ15" s="250"/>
      <c r="AK15" s="94"/>
    </row>
    <row r="16" spans="1:37" s="100" customFormat="1" ht="14.25" customHeight="1">
      <c r="A16" s="255"/>
      <c r="B16" s="104" t="s">
        <v>293</v>
      </c>
      <c r="C16" s="105">
        <v>93</v>
      </c>
      <c r="D16" s="106">
        <v>110.1075</v>
      </c>
      <c r="E16" s="106">
        <v>84</v>
      </c>
      <c r="F16" s="107">
        <v>26.107500000000002</v>
      </c>
      <c r="G16" s="108">
        <v>110.1075</v>
      </c>
      <c r="H16" s="109">
        <v>136.215</v>
      </c>
      <c r="I16" s="105">
        <v>6</v>
      </c>
      <c r="J16" s="106">
        <v>10.56</v>
      </c>
      <c r="K16" s="106">
        <v>2.08</v>
      </c>
      <c r="L16" s="110">
        <v>8.48</v>
      </c>
      <c r="M16" s="111">
        <v>10.56</v>
      </c>
      <c r="N16" s="110">
        <v>19.04</v>
      </c>
      <c r="O16" s="105">
        <v>2</v>
      </c>
      <c r="P16" s="106">
        <v>2</v>
      </c>
      <c r="Q16" s="112">
        <v>157.255</v>
      </c>
      <c r="R16" s="106"/>
      <c r="S16" s="105">
        <v>93</v>
      </c>
      <c r="T16" s="106">
        <v>110.1075</v>
      </c>
      <c r="U16" s="106">
        <v>84</v>
      </c>
      <c r="V16" s="107">
        <v>26.107500000000002</v>
      </c>
      <c r="W16" s="108">
        <v>110.11</v>
      </c>
      <c r="X16" s="109">
        <v>136.2175</v>
      </c>
      <c r="Y16" s="105">
        <v>6</v>
      </c>
      <c r="Z16" s="106">
        <v>10.56</v>
      </c>
      <c r="AA16" s="106">
        <v>2.08</v>
      </c>
      <c r="AB16" s="110">
        <v>8.48</v>
      </c>
      <c r="AC16" s="114">
        <v>9.7200000000000006</v>
      </c>
      <c r="AD16" s="110">
        <v>18.200000000000003</v>
      </c>
      <c r="AE16" s="105">
        <v>2</v>
      </c>
      <c r="AF16" s="106">
        <v>2</v>
      </c>
      <c r="AG16" s="110">
        <v>156.41750000000002</v>
      </c>
      <c r="AH16" s="107">
        <v>46.307500000000005</v>
      </c>
      <c r="AI16" s="250"/>
      <c r="AJ16" s="250"/>
      <c r="AK16" s="94"/>
    </row>
    <row r="17" spans="1:34" s="100" customFormat="1" ht="14.25" customHeight="1">
      <c r="A17" s="255"/>
      <c r="B17" s="104" t="s">
        <v>40</v>
      </c>
      <c r="C17" s="105">
        <v>31</v>
      </c>
      <c r="D17" s="106">
        <v>76</v>
      </c>
      <c r="E17" s="106">
        <v>69</v>
      </c>
      <c r="F17" s="107">
        <v>7</v>
      </c>
      <c r="G17" s="108">
        <v>76</v>
      </c>
      <c r="H17" s="109">
        <v>83</v>
      </c>
      <c r="I17" s="105">
        <v>4</v>
      </c>
      <c r="J17" s="106">
        <v>12.8</v>
      </c>
      <c r="K17" s="106">
        <v>6.4</v>
      </c>
      <c r="L17" s="110">
        <v>6.4</v>
      </c>
      <c r="M17" s="111">
        <v>12.8</v>
      </c>
      <c r="N17" s="110">
        <v>19.2</v>
      </c>
      <c r="O17" s="105">
        <v>2</v>
      </c>
      <c r="P17" s="106">
        <v>2.4</v>
      </c>
      <c r="Q17" s="112">
        <v>104.60000000000001</v>
      </c>
      <c r="R17" s="106"/>
      <c r="S17" s="105">
        <v>31</v>
      </c>
      <c r="T17" s="106">
        <v>76</v>
      </c>
      <c r="U17" s="106">
        <v>69</v>
      </c>
      <c r="V17" s="107">
        <v>7</v>
      </c>
      <c r="W17" s="108">
        <v>76</v>
      </c>
      <c r="X17" s="109">
        <v>83</v>
      </c>
      <c r="Y17" s="105">
        <v>4</v>
      </c>
      <c r="Z17" s="106">
        <v>12.8</v>
      </c>
      <c r="AA17" s="106">
        <v>6.4</v>
      </c>
      <c r="AB17" s="110">
        <v>6.4</v>
      </c>
      <c r="AC17" s="106">
        <v>12.1</v>
      </c>
      <c r="AD17" s="110">
        <v>18.5</v>
      </c>
      <c r="AE17" s="105">
        <v>2</v>
      </c>
      <c r="AF17" s="106">
        <v>2.4</v>
      </c>
      <c r="AG17" s="110">
        <v>103.9</v>
      </c>
      <c r="AH17" s="107">
        <v>27.9</v>
      </c>
    </row>
    <row r="18" spans="1:34" s="100" customFormat="1" ht="14.25" customHeight="1">
      <c r="A18" s="255"/>
      <c r="B18" s="102" t="s">
        <v>294</v>
      </c>
      <c r="C18" s="95">
        <v>114</v>
      </c>
      <c r="D18" s="96">
        <v>192.05</v>
      </c>
      <c r="E18" s="96">
        <v>170</v>
      </c>
      <c r="F18" s="97">
        <v>22.049999999999997</v>
      </c>
      <c r="G18" s="96">
        <v>192.05</v>
      </c>
      <c r="H18" s="98">
        <v>214.10000000000002</v>
      </c>
      <c r="I18" s="95">
        <v>1</v>
      </c>
      <c r="J18" s="96">
        <v>3.2</v>
      </c>
      <c r="K18" s="96">
        <v>15.16</v>
      </c>
      <c r="L18" s="97">
        <v>-11.96</v>
      </c>
      <c r="M18" s="103">
        <v>3.2</v>
      </c>
      <c r="N18" s="97">
        <v>-8.7600000000000016</v>
      </c>
      <c r="O18" s="95">
        <v>1</v>
      </c>
      <c r="P18" s="96">
        <v>1</v>
      </c>
      <c r="Q18" s="96">
        <v>206.34</v>
      </c>
      <c r="R18" s="96"/>
      <c r="S18" s="95">
        <v>114</v>
      </c>
      <c r="T18" s="96">
        <v>192.05</v>
      </c>
      <c r="U18" s="96">
        <v>170</v>
      </c>
      <c r="V18" s="97">
        <v>22.049999999999997</v>
      </c>
      <c r="W18" s="96">
        <v>192.05</v>
      </c>
      <c r="X18" s="98">
        <v>214.10000000000002</v>
      </c>
      <c r="Y18" s="95">
        <v>1</v>
      </c>
      <c r="Z18" s="96">
        <v>3.2</v>
      </c>
      <c r="AA18" s="96">
        <v>15.155605</v>
      </c>
      <c r="AB18" s="97">
        <v>-11.899999999999999</v>
      </c>
      <c r="AC18" s="96">
        <v>3.2</v>
      </c>
      <c r="AD18" s="97">
        <v>-8.6999999999999993</v>
      </c>
      <c r="AE18" s="95">
        <v>1</v>
      </c>
      <c r="AF18" s="96">
        <v>1</v>
      </c>
      <c r="AG18" s="96">
        <v>206.4</v>
      </c>
      <c r="AH18" s="96">
        <v>14.349999999999998</v>
      </c>
    </row>
    <row r="19" spans="1:34" s="100" customFormat="1" ht="14.25" customHeight="1">
      <c r="A19" s="255"/>
      <c r="B19" s="104" t="s">
        <v>295</v>
      </c>
      <c r="C19" s="105">
        <v>80</v>
      </c>
      <c r="D19" s="106">
        <v>121.65</v>
      </c>
      <c r="E19" s="106">
        <v>104</v>
      </c>
      <c r="F19" s="107">
        <v>17.649999999999999</v>
      </c>
      <c r="G19" s="108">
        <v>121.65</v>
      </c>
      <c r="H19" s="109">
        <v>139.30000000000001</v>
      </c>
      <c r="I19" s="105">
        <v>0</v>
      </c>
      <c r="J19" s="106">
        <v>0</v>
      </c>
      <c r="K19" s="106">
        <v>2.36</v>
      </c>
      <c r="L19" s="110">
        <v>-2.36</v>
      </c>
      <c r="M19" s="111">
        <v>0</v>
      </c>
      <c r="N19" s="110">
        <v>-2.36</v>
      </c>
      <c r="O19" s="105">
        <v>1</v>
      </c>
      <c r="P19" s="106">
        <v>1</v>
      </c>
      <c r="Q19" s="112">
        <v>137.94</v>
      </c>
      <c r="R19" s="106"/>
      <c r="S19" s="105">
        <v>80</v>
      </c>
      <c r="T19" s="106">
        <v>121.65</v>
      </c>
      <c r="U19" s="106">
        <v>104</v>
      </c>
      <c r="V19" s="107">
        <v>17.649999999999999</v>
      </c>
      <c r="W19" s="108">
        <v>121.65</v>
      </c>
      <c r="X19" s="109">
        <v>139.30000000000001</v>
      </c>
      <c r="Y19" s="105">
        <v>0</v>
      </c>
      <c r="Z19" s="106">
        <v>0</v>
      </c>
      <c r="AA19" s="106">
        <v>2.3593160000000002</v>
      </c>
      <c r="AB19" s="110">
        <v>-2.2999999999999998</v>
      </c>
      <c r="AC19" s="106">
        <v>0</v>
      </c>
      <c r="AD19" s="110">
        <v>-2.2999999999999998</v>
      </c>
      <c r="AE19" s="105">
        <v>1</v>
      </c>
      <c r="AF19" s="106">
        <v>1</v>
      </c>
      <c r="AG19" s="110">
        <v>138</v>
      </c>
      <c r="AH19" s="107">
        <v>16.349999999999998</v>
      </c>
    </row>
    <row r="20" spans="1:34" s="100" customFormat="1" ht="14.25" customHeight="1">
      <c r="A20" s="255"/>
      <c r="B20" s="104" t="s">
        <v>43</v>
      </c>
      <c r="C20" s="105">
        <v>34</v>
      </c>
      <c r="D20" s="106">
        <v>70.400000000000006</v>
      </c>
      <c r="E20" s="106">
        <v>66</v>
      </c>
      <c r="F20" s="107">
        <v>4.4000000000000004</v>
      </c>
      <c r="G20" s="108">
        <v>70.400000000000006</v>
      </c>
      <c r="H20" s="109">
        <v>74.800000000000011</v>
      </c>
      <c r="I20" s="105">
        <v>1</v>
      </c>
      <c r="J20" s="106">
        <v>3.2</v>
      </c>
      <c r="K20" s="106">
        <v>12.8</v>
      </c>
      <c r="L20" s="110">
        <v>-9.6000000000000014</v>
      </c>
      <c r="M20" s="111">
        <v>3.2</v>
      </c>
      <c r="N20" s="110">
        <v>-6.4</v>
      </c>
      <c r="O20" s="105">
        <v>0</v>
      </c>
      <c r="P20" s="106">
        <v>0</v>
      </c>
      <c r="Q20" s="112">
        <v>68.400000000000006</v>
      </c>
      <c r="R20" s="106"/>
      <c r="S20" s="105">
        <v>34</v>
      </c>
      <c r="T20" s="106">
        <v>70.400000000000006</v>
      </c>
      <c r="U20" s="106">
        <v>66</v>
      </c>
      <c r="V20" s="107">
        <v>4.4000000000000004</v>
      </c>
      <c r="W20" s="108">
        <v>70.400000000000006</v>
      </c>
      <c r="X20" s="109">
        <v>74.800000000000011</v>
      </c>
      <c r="Y20" s="105">
        <v>1</v>
      </c>
      <c r="Z20" s="106">
        <v>3.2</v>
      </c>
      <c r="AA20" s="106">
        <v>12.796289</v>
      </c>
      <c r="AB20" s="110">
        <v>-9.6</v>
      </c>
      <c r="AC20" s="106">
        <v>3.2</v>
      </c>
      <c r="AD20" s="110">
        <v>-6.3999999999999995</v>
      </c>
      <c r="AE20" s="105">
        <v>0</v>
      </c>
      <c r="AF20" s="106">
        <v>0</v>
      </c>
      <c r="AG20" s="110">
        <v>68.400000000000006</v>
      </c>
      <c r="AH20" s="107">
        <v>-1.9999999999999991</v>
      </c>
    </row>
    <row r="21" spans="1:34" s="100" customFormat="1" ht="14.25" customHeight="1">
      <c r="A21" s="255"/>
      <c r="B21" s="102" t="s">
        <v>296</v>
      </c>
      <c r="C21" s="95">
        <v>122</v>
      </c>
      <c r="D21" s="96">
        <v>194.01999999999998</v>
      </c>
      <c r="E21" s="96">
        <v>131</v>
      </c>
      <c r="F21" s="97">
        <v>63.019999999999996</v>
      </c>
      <c r="G21" s="96">
        <v>194.01999999999998</v>
      </c>
      <c r="H21" s="98">
        <v>257.03999999999996</v>
      </c>
      <c r="I21" s="95">
        <v>1</v>
      </c>
      <c r="J21" s="96">
        <v>2.36</v>
      </c>
      <c r="K21" s="96">
        <v>2.36</v>
      </c>
      <c r="L21" s="97">
        <v>0</v>
      </c>
      <c r="M21" s="103">
        <v>2.36</v>
      </c>
      <c r="N21" s="97">
        <v>2.36</v>
      </c>
      <c r="O21" s="95">
        <v>0</v>
      </c>
      <c r="P21" s="96">
        <v>0</v>
      </c>
      <c r="Q21" s="96">
        <v>259.39999999999998</v>
      </c>
      <c r="R21" s="96"/>
      <c r="S21" s="95">
        <v>122</v>
      </c>
      <c r="T21" s="96">
        <v>194.01999999999998</v>
      </c>
      <c r="U21" s="96">
        <v>131</v>
      </c>
      <c r="V21" s="97">
        <v>63.019999999999996</v>
      </c>
      <c r="W21" s="96">
        <v>194.01999999999998</v>
      </c>
      <c r="X21" s="98">
        <v>257.03999999999996</v>
      </c>
      <c r="Y21" s="95">
        <v>1</v>
      </c>
      <c r="Z21" s="96">
        <v>2.36</v>
      </c>
      <c r="AA21" s="96">
        <v>2.3593160000000002</v>
      </c>
      <c r="AB21" s="97">
        <v>0</v>
      </c>
      <c r="AC21" s="96">
        <v>2.36</v>
      </c>
      <c r="AD21" s="97">
        <v>2.36</v>
      </c>
      <c r="AE21" s="95">
        <v>0</v>
      </c>
      <c r="AF21" s="96">
        <v>0</v>
      </c>
      <c r="AG21" s="96">
        <v>259.39999999999998</v>
      </c>
      <c r="AH21" s="96">
        <v>65.38</v>
      </c>
    </row>
    <row r="22" spans="1:34" s="100" customFormat="1" ht="14.25" customHeight="1">
      <c r="A22" s="255"/>
      <c r="B22" s="104" t="s">
        <v>297</v>
      </c>
      <c r="C22" s="105">
        <v>87</v>
      </c>
      <c r="D22" s="106">
        <v>121.22</v>
      </c>
      <c r="E22" s="106">
        <v>87</v>
      </c>
      <c r="F22" s="107">
        <v>34.22</v>
      </c>
      <c r="G22" s="108">
        <v>121.22</v>
      </c>
      <c r="H22" s="109">
        <v>155.44</v>
      </c>
      <c r="I22" s="105">
        <v>1</v>
      </c>
      <c r="J22" s="106">
        <v>2.36</v>
      </c>
      <c r="K22" s="106">
        <v>2.36</v>
      </c>
      <c r="L22" s="110">
        <v>0</v>
      </c>
      <c r="M22" s="111">
        <v>2.36</v>
      </c>
      <c r="N22" s="110">
        <v>2.36</v>
      </c>
      <c r="O22" s="105">
        <v>0</v>
      </c>
      <c r="P22" s="106">
        <v>0</v>
      </c>
      <c r="Q22" s="112">
        <v>157.80000000000001</v>
      </c>
      <c r="R22" s="106"/>
      <c r="S22" s="105">
        <v>87</v>
      </c>
      <c r="T22" s="106">
        <v>121.22</v>
      </c>
      <c r="U22" s="106">
        <v>87</v>
      </c>
      <c r="V22" s="107">
        <v>34.22</v>
      </c>
      <c r="W22" s="108">
        <v>121.22</v>
      </c>
      <c r="X22" s="109">
        <v>155.44</v>
      </c>
      <c r="Y22" s="105">
        <v>1</v>
      </c>
      <c r="Z22" s="106">
        <v>2.36</v>
      </c>
      <c r="AA22" s="106">
        <v>2.3593160000000002</v>
      </c>
      <c r="AB22" s="110">
        <v>0</v>
      </c>
      <c r="AC22" s="106">
        <v>2.36</v>
      </c>
      <c r="AD22" s="110">
        <v>2.36</v>
      </c>
      <c r="AE22" s="105">
        <v>0</v>
      </c>
      <c r="AF22" s="106">
        <v>0</v>
      </c>
      <c r="AG22" s="110">
        <v>157.80000000000001</v>
      </c>
      <c r="AH22" s="107">
        <v>36.58</v>
      </c>
    </row>
    <row r="23" spans="1:34" s="100" customFormat="1" ht="14.25" customHeight="1">
      <c r="A23" s="255"/>
      <c r="B23" s="104" t="s">
        <v>46</v>
      </c>
      <c r="C23" s="105">
        <v>35</v>
      </c>
      <c r="D23" s="106">
        <v>72.8</v>
      </c>
      <c r="E23" s="106">
        <v>44</v>
      </c>
      <c r="F23" s="107">
        <v>28.8</v>
      </c>
      <c r="G23" s="108">
        <v>72.8</v>
      </c>
      <c r="H23" s="109">
        <v>101.6</v>
      </c>
      <c r="I23" s="105">
        <v>0</v>
      </c>
      <c r="J23" s="106">
        <v>0</v>
      </c>
      <c r="K23" s="106">
        <v>0</v>
      </c>
      <c r="L23" s="110">
        <v>0</v>
      </c>
      <c r="M23" s="111">
        <v>0</v>
      </c>
      <c r="N23" s="110">
        <v>0</v>
      </c>
      <c r="O23" s="105">
        <v>0</v>
      </c>
      <c r="P23" s="106">
        <v>0</v>
      </c>
      <c r="Q23" s="112">
        <v>101.6</v>
      </c>
      <c r="R23" s="106"/>
      <c r="S23" s="105">
        <v>35</v>
      </c>
      <c r="T23" s="106">
        <v>72.8</v>
      </c>
      <c r="U23" s="106">
        <v>44</v>
      </c>
      <c r="V23" s="107">
        <v>28.8</v>
      </c>
      <c r="W23" s="108">
        <v>72.8</v>
      </c>
      <c r="X23" s="109">
        <v>101.6</v>
      </c>
      <c r="Y23" s="105">
        <v>0</v>
      </c>
      <c r="Z23" s="106">
        <v>0</v>
      </c>
      <c r="AA23" s="106">
        <v>0</v>
      </c>
      <c r="AB23" s="110">
        <v>0</v>
      </c>
      <c r="AC23" s="106">
        <v>0</v>
      </c>
      <c r="AD23" s="110">
        <v>0</v>
      </c>
      <c r="AE23" s="105">
        <v>0</v>
      </c>
      <c r="AF23" s="106">
        <v>0</v>
      </c>
      <c r="AG23" s="110">
        <v>101.6</v>
      </c>
      <c r="AH23" s="107">
        <v>28.8</v>
      </c>
    </row>
    <row r="24" spans="1:34" s="100" customFormat="1" ht="14.25" customHeight="1">
      <c r="A24" s="255"/>
      <c r="B24" s="102" t="s">
        <v>298</v>
      </c>
      <c r="C24" s="95">
        <v>119</v>
      </c>
      <c r="D24" s="96">
        <v>205.87</v>
      </c>
      <c r="E24" s="96">
        <v>139</v>
      </c>
      <c r="F24" s="97">
        <v>66.87</v>
      </c>
      <c r="G24" s="96">
        <v>205.87</v>
      </c>
      <c r="H24" s="98">
        <v>272.74</v>
      </c>
      <c r="I24" s="95">
        <v>0</v>
      </c>
      <c r="J24" s="96">
        <v>0</v>
      </c>
      <c r="K24" s="96">
        <v>0</v>
      </c>
      <c r="L24" s="97">
        <v>0</v>
      </c>
      <c r="M24" s="103">
        <v>0</v>
      </c>
      <c r="N24" s="97">
        <v>0</v>
      </c>
      <c r="O24" s="95">
        <v>1</v>
      </c>
      <c r="P24" s="96">
        <v>0.8</v>
      </c>
      <c r="Q24" s="96">
        <v>273.54000000000002</v>
      </c>
      <c r="R24" s="96"/>
      <c r="S24" s="95">
        <v>119</v>
      </c>
      <c r="T24" s="96">
        <v>205.87</v>
      </c>
      <c r="U24" s="96">
        <v>139</v>
      </c>
      <c r="V24" s="97">
        <v>66.87</v>
      </c>
      <c r="W24" s="96">
        <v>205.87</v>
      </c>
      <c r="X24" s="98">
        <v>272.74</v>
      </c>
      <c r="Y24" s="95">
        <v>0</v>
      </c>
      <c r="Z24" s="96">
        <v>0</v>
      </c>
      <c r="AA24" s="96">
        <v>0</v>
      </c>
      <c r="AB24" s="97">
        <v>0</v>
      </c>
      <c r="AC24" s="96">
        <v>0</v>
      </c>
      <c r="AD24" s="97">
        <v>0</v>
      </c>
      <c r="AE24" s="95">
        <v>1</v>
      </c>
      <c r="AF24" s="96">
        <v>0.8</v>
      </c>
      <c r="AG24" s="96">
        <v>273.54000000000002</v>
      </c>
      <c r="AH24" s="96">
        <v>67.67</v>
      </c>
    </row>
    <row r="25" spans="1:34" s="100" customFormat="1" ht="14.25" customHeight="1">
      <c r="A25" s="255"/>
      <c r="B25" s="104" t="s">
        <v>299</v>
      </c>
      <c r="C25" s="105">
        <v>83</v>
      </c>
      <c r="D25" s="106">
        <v>118.67</v>
      </c>
      <c r="E25" s="106">
        <v>83</v>
      </c>
      <c r="F25" s="107">
        <v>35.67</v>
      </c>
      <c r="G25" s="108">
        <v>118.67</v>
      </c>
      <c r="H25" s="109">
        <v>154.34</v>
      </c>
      <c r="I25" s="105">
        <v>0</v>
      </c>
      <c r="J25" s="106">
        <v>0</v>
      </c>
      <c r="K25" s="106">
        <v>0</v>
      </c>
      <c r="L25" s="110">
        <v>0</v>
      </c>
      <c r="M25" s="111">
        <v>0</v>
      </c>
      <c r="N25" s="110">
        <v>0</v>
      </c>
      <c r="O25" s="105">
        <v>0</v>
      </c>
      <c r="P25" s="106">
        <v>0</v>
      </c>
      <c r="Q25" s="112">
        <v>154.34</v>
      </c>
      <c r="R25" s="106"/>
      <c r="S25" s="105">
        <v>83</v>
      </c>
      <c r="T25" s="106">
        <v>118.67</v>
      </c>
      <c r="U25" s="106">
        <v>83</v>
      </c>
      <c r="V25" s="107">
        <v>35.67</v>
      </c>
      <c r="W25" s="108">
        <v>118.67</v>
      </c>
      <c r="X25" s="109">
        <v>154.34</v>
      </c>
      <c r="Y25" s="105">
        <v>0</v>
      </c>
      <c r="Z25" s="106">
        <v>0</v>
      </c>
      <c r="AA25" s="106">
        <v>0</v>
      </c>
      <c r="AB25" s="110">
        <v>0</v>
      </c>
      <c r="AC25" s="106">
        <v>0</v>
      </c>
      <c r="AD25" s="110">
        <v>0</v>
      </c>
      <c r="AE25" s="105">
        <v>0</v>
      </c>
      <c r="AF25" s="106">
        <v>0</v>
      </c>
      <c r="AG25" s="110">
        <v>154.34</v>
      </c>
      <c r="AH25" s="107">
        <v>35.67</v>
      </c>
    </row>
    <row r="26" spans="1:34" s="100" customFormat="1" ht="14.25" customHeight="1">
      <c r="A26" s="255"/>
      <c r="B26" s="104" t="s">
        <v>49</v>
      </c>
      <c r="C26" s="105">
        <v>36</v>
      </c>
      <c r="D26" s="106">
        <v>87.2</v>
      </c>
      <c r="E26" s="106">
        <v>56</v>
      </c>
      <c r="F26" s="107">
        <v>31.2</v>
      </c>
      <c r="G26" s="108">
        <v>87.2</v>
      </c>
      <c r="H26" s="109">
        <v>118.4</v>
      </c>
      <c r="I26" s="105">
        <v>0</v>
      </c>
      <c r="J26" s="106">
        <v>0</v>
      </c>
      <c r="K26" s="106">
        <v>0</v>
      </c>
      <c r="L26" s="110">
        <v>0</v>
      </c>
      <c r="M26" s="111">
        <v>0</v>
      </c>
      <c r="N26" s="110">
        <v>0</v>
      </c>
      <c r="O26" s="105">
        <v>1</v>
      </c>
      <c r="P26" s="106">
        <v>0.8</v>
      </c>
      <c r="Q26" s="112">
        <v>119.2</v>
      </c>
      <c r="R26" s="106"/>
      <c r="S26" s="105">
        <v>36</v>
      </c>
      <c r="T26" s="106">
        <v>87.2</v>
      </c>
      <c r="U26" s="106">
        <v>56</v>
      </c>
      <c r="V26" s="107">
        <v>31.2</v>
      </c>
      <c r="W26" s="108">
        <v>87.2</v>
      </c>
      <c r="X26" s="109">
        <v>118.4</v>
      </c>
      <c r="Y26" s="105">
        <v>0</v>
      </c>
      <c r="Z26" s="106">
        <v>0</v>
      </c>
      <c r="AA26" s="106">
        <v>0</v>
      </c>
      <c r="AB26" s="110">
        <v>0</v>
      </c>
      <c r="AC26" s="106">
        <v>0</v>
      </c>
      <c r="AD26" s="110">
        <v>0</v>
      </c>
      <c r="AE26" s="105">
        <v>1</v>
      </c>
      <c r="AF26" s="106">
        <v>0.8</v>
      </c>
      <c r="AG26" s="110">
        <v>119.2</v>
      </c>
      <c r="AH26" s="107">
        <v>32</v>
      </c>
    </row>
    <row r="27" spans="1:34" s="100" customFormat="1" ht="14.25" customHeight="1">
      <c r="A27" s="255"/>
      <c r="B27" s="102" t="s">
        <v>300</v>
      </c>
      <c r="C27" s="95">
        <v>100</v>
      </c>
      <c r="D27" s="96">
        <v>196.95</v>
      </c>
      <c r="E27" s="96">
        <v>255</v>
      </c>
      <c r="F27" s="97">
        <v>-58.05</v>
      </c>
      <c r="G27" s="96">
        <v>196.95</v>
      </c>
      <c r="H27" s="98">
        <v>138.89999999999998</v>
      </c>
      <c r="I27" s="95">
        <v>0</v>
      </c>
      <c r="J27" s="96">
        <v>0</v>
      </c>
      <c r="K27" s="96">
        <v>5.54</v>
      </c>
      <c r="L27" s="97">
        <v>-5.54</v>
      </c>
      <c r="M27" s="103">
        <v>0</v>
      </c>
      <c r="N27" s="97">
        <v>-5.54</v>
      </c>
      <c r="O27" s="95">
        <v>2</v>
      </c>
      <c r="P27" s="96">
        <v>2.4000000000000004</v>
      </c>
      <c r="Q27" s="96">
        <v>135.76</v>
      </c>
      <c r="R27" s="96"/>
      <c r="S27" s="95">
        <v>100</v>
      </c>
      <c r="T27" s="96">
        <v>196.95</v>
      </c>
      <c r="U27" s="96">
        <v>255</v>
      </c>
      <c r="V27" s="97">
        <v>-58.05</v>
      </c>
      <c r="W27" s="96">
        <v>196.95</v>
      </c>
      <c r="X27" s="98">
        <v>138.89999999999998</v>
      </c>
      <c r="Y27" s="95">
        <v>0</v>
      </c>
      <c r="Z27" s="96">
        <v>0</v>
      </c>
      <c r="AA27" s="96">
        <v>5.5383940000000003</v>
      </c>
      <c r="AB27" s="97">
        <v>-5.54</v>
      </c>
      <c r="AC27" s="96">
        <v>0</v>
      </c>
      <c r="AD27" s="97">
        <v>-5.54</v>
      </c>
      <c r="AE27" s="95">
        <v>2</v>
      </c>
      <c r="AF27" s="96">
        <v>2.4000000000000004</v>
      </c>
      <c r="AG27" s="96">
        <v>135.76</v>
      </c>
      <c r="AH27" s="96">
        <v>-61.19</v>
      </c>
    </row>
    <row r="28" spans="1:34" s="100" customFormat="1" ht="14.25" customHeight="1">
      <c r="A28" s="255"/>
      <c r="B28" s="104" t="s">
        <v>301</v>
      </c>
      <c r="C28" s="105">
        <v>59</v>
      </c>
      <c r="D28" s="106">
        <v>96.95</v>
      </c>
      <c r="E28" s="106">
        <v>115</v>
      </c>
      <c r="F28" s="107">
        <v>-18.05</v>
      </c>
      <c r="G28" s="108">
        <v>96.95</v>
      </c>
      <c r="H28" s="109">
        <v>78.900000000000006</v>
      </c>
      <c r="I28" s="105">
        <v>0</v>
      </c>
      <c r="J28" s="106">
        <v>0</v>
      </c>
      <c r="K28" s="106">
        <v>5.54</v>
      </c>
      <c r="L28" s="110">
        <v>-5.54</v>
      </c>
      <c r="M28" s="111">
        <v>0</v>
      </c>
      <c r="N28" s="110">
        <v>-5.54</v>
      </c>
      <c r="O28" s="105">
        <v>1</v>
      </c>
      <c r="P28" s="106">
        <v>1.6</v>
      </c>
      <c r="Q28" s="112">
        <v>74.959999999999994</v>
      </c>
      <c r="R28" s="106"/>
      <c r="S28" s="105">
        <v>59</v>
      </c>
      <c r="T28" s="106">
        <v>96.95</v>
      </c>
      <c r="U28" s="106">
        <v>115</v>
      </c>
      <c r="V28" s="107">
        <v>-18.05</v>
      </c>
      <c r="W28" s="108">
        <v>96.95</v>
      </c>
      <c r="X28" s="109">
        <v>78.900000000000006</v>
      </c>
      <c r="Y28" s="105">
        <v>0</v>
      </c>
      <c r="Z28" s="106">
        <v>0</v>
      </c>
      <c r="AA28" s="106">
        <v>5.5383940000000003</v>
      </c>
      <c r="AB28" s="110">
        <v>-5.54</v>
      </c>
      <c r="AC28" s="106">
        <v>0</v>
      </c>
      <c r="AD28" s="110">
        <v>-5.54</v>
      </c>
      <c r="AE28" s="105">
        <v>1</v>
      </c>
      <c r="AF28" s="106">
        <v>1.6</v>
      </c>
      <c r="AG28" s="110">
        <v>74.959999999999994</v>
      </c>
      <c r="AH28" s="107">
        <v>-21.99</v>
      </c>
    </row>
    <row r="29" spans="1:34" s="100" customFormat="1" ht="14.25" customHeight="1">
      <c r="A29" s="255"/>
      <c r="B29" s="104" t="s">
        <v>55</v>
      </c>
      <c r="C29" s="105">
        <v>41</v>
      </c>
      <c r="D29" s="106">
        <v>100</v>
      </c>
      <c r="E29" s="106">
        <v>140</v>
      </c>
      <c r="F29" s="107">
        <v>-40</v>
      </c>
      <c r="G29" s="108">
        <v>100</v>
      </c>
      <c r="H29" s="109">
        <v>60</v>
      </c>
      <c r="I29" s="105">
        <v>0</v>
      </c>
      <c r="J29" s="106">
        <v>0</v>
      </c>
      <c r="K29" s="106">
        <v>0</v>
      </c>
      <c r="L29" s="110">
        <v>0</v>
      </c>
      <c r="M29" s="111">
        <v>0</v>
      </c>
      <c r="N29" s="110">
        <v>0</v>
      </c>
      <c r="O29" s="105">
        <v>1</v>
      </c>
      <c r="P29" s="106">
        <v>0.8</v>
      </c>
      <c r="Q29" s="112">
        <v>60.8</v>
      </c>
      <c r="R29" s="106"/>
      <c r="S29" s="105">
        <v>41</v>
      </c>
      <c r="T29" s="106">
        <v>100</v>
      </c>
      <c r="U29" s="106">
        <v>140</v>
      </c>
      <c r="V29" s="107">
        <v>-40</v>
      </c>
      <c r="W29" s="108">
        <v>100</v>
      </c>
      <c r="X29" s="109">
        <v>60</v>
      </c>
      <c r="Y29" s="105">
        <v>0</v>
      </c>
      <c r="Z29" s="106">
        <v>0</v>
      </c>
      <c r="AA29" s="106">
        <v>0</v>
      </c>
      <c r="AB29" s="110">
        <v>0</v>
      </c>
      <c r="AC29" s="106">
        <v>0</v>
      </c>
      <c r="AD29" s="110">
        <v>0</v>
      </c>
      <c r="AE29" s="105">
        <v>1</v>
      </c>
      <c r="AF29" s="106">
        <v>0.8</v>
      </c>
      <c r="AG29" s="110">
        <v>60.8</v>
      </c>
      <c r="AH29" s="107">
        <v>-39.200000000000003</v>
      </c>
    </row>
    <row r="30" spans="1:34" s="100" customFormat="1" ht="14.25" customHeight="1">
      <c r="A30" s="255"/>
      <c r="B30" s="102" t="s">
        <v>302</v>
      </c>
      <c r="C30" s="95">
        <v>53</v>
      </c>
      <c r="D30" s="96">
        <v>101.66999999999999</v>
      </c>
      <c r="E30" s="96">
        <v>50</v>
      </c>
      <c r="F30" s="97">
        <v>51.67</v>
      </c>
      <c r="G30" s="96">
        <v>101.66999999999999</v>
      </c>
      <c r="H30" s="98">
        <v>153.33999999999997</v>
      </c>
      <c r="I30" s="95">
        <v>0</v>
      </c>
      <c r="J30" s="96">
        <v>0</v>
      </c>
      <c r="K30" s="96">
        <v>0</v>
      </c>
      <c r="L30" s="97">
        <v>0</v>
      </c>
      <c r="M30" s="103">
        <v>0</v>
      </c>
      <c r="N30" s="97">
        <v>0</v>
      </c>
      <c r="O30" s="95">
        <v>1</v>
      </c>
      <c r="P30" s="96">
        <v>1.6</v>
      </c>
      <c r="Q30" s="96">
        <v>154.94</v>
      </c>
      <c r="R30" s="96"/>
      <c r="S30" s="95">
        <v>53</v>
      </c>
      <c r="T30" s="96">
        <v>101.66999999999999</v>
      </c>
      <c r="U30" s="96">
        <v>50</v>
      </c>
      <c r="V30" s="97">
        <v>51.67</v>
      </c>
      <c r="W30" s="96">
        <v>101.66999999999999</v>
      </c>
      <c r="X30" s="98">
        <v>153.33999999999997</v>
      </c>
      <c r="Y30" s="95">
        <v>0</v>
      </c>
      <c r="Z30" s="96">
        <v>0</v>
      </c>
      <c r="AA30" s="96">
        <v>0</v>
      </c>
      <c r="AB30" s="97">
        <v>0</v>
      </c>
      <c r="AC30" s="96">
        <v>0</v>
      </c>
      <c r="AD30" s="97">
        <v>0</v>
      </c>
      <c r="AE30" s="95">
        <v>1</v>
      </c>
      <c r="AF30" s="96">
        <v>1.6</v>
      </c>
      <c r="AG30" s="96">
        <v>154.94</v>
      </c>
      <c r="AH30" s="96">
        <v>53.27</v>
      </c>
    </row>
    <row r="31" spans="1:34" s="100" customFormat="1" ht="14.25" customHeight="1">
      <c r="A31" s="255"/>
      <c r="B31" s="104" t="s">
        <v>303</v>
      </c>
      <c r="C31" s="105">
        <v>42</v>
      </c>
      <c r="D31" s="106">
        <v>75.27</v>
      </c>
      <c r="E31" s="106">
        <v>34</v>
      </c>
      <c r="F31" s="107">
        <v>41.27</v>
      </c>
      <c r="G31" s="108">
        <v>75.27</v>
      </c>
      <c r="H31" s="109">
        <v>116.53999999999999</v>
      </c>
      <c r="I31" s="105">
        <v>0</v>
      </c>
      <c r="J31" s="106">
        <v>0</v>
      </c>
      <c r="K31" s="106">
        <v>0</v>
      </c>
      <c r="L31" s="110">
        <v>0</v>
      </c>
      <c r="M31" s="111">
        <v>0</v>
      </c>
      <c r="N31" s="110">
        <v>0</v>
      </c>
      <c r="O31" s="105">
        <v>0</v>
      </c>
      <c r="P31" s="106">
        <v>0</v>
      </c>
      <c r="Q31" s="112">
        <v>116.53999999999999</v>
      </c>
      <c r="R31" s="106"/>
      <c r="S31" s="105">
        <v>42</v>
      </c>
      <c r="T31" s="106">
        <v>75.27</v>
      </c>
      <c r="U31" s="106">
        <v>34</v>
      </c>
      <c r="V31" s="107">
        <v>41.27</v>
      </c>
      <c r="W31" s="108">
        <v>75.27</v>
      </c>
      <c r="X31" s="109">
        <v>116.53999999999999</v>
      </c>
      <c r="Y31" s="105">
        <v>0</v>
      </c>
      <c r="Z31" s="106">
        <v>0</v>
      </c>
      <c r="AA31" s="106">
        <v>0</v>
      </c>
      <c r="AB31" s="110">
        <v>0</v>
      </c>
      <c r="AC31" s="106">
        <v>0</v>
      </c>
      <c r="AD31" s="110">
        <v>0</v>
      </c>
      <c r="AE31" s="105">
        <v>0</v>
      </c>
      <c r="AF31" s="106">
        <v>0</v>
      </c>
      <c r="AG31" s="110">
        <v>116.53999999999999</v>
      </c>
      <c r="AH31" s="107">
        <v>41.27</v>
      </c>
    </row>
    <row r="32" spans="1:34" s="100" customFormat="1" ht="14.25" customHeight="1">
      <c r="A32" s="255"/>
      <c r="B32" s="104" t="s">
        <v>64</v>
      </c>
      <c r="C32" s="105">
        <v>11</v>
      </c>
      <c r="D32" s="106">
        <v>26.4</v>
      </c>
      <c r="E32" s="106">
        <v>16</v>
      </c>
      <c r="F32" s="107">
        <v>10.4</v>
      </c>
      <c r="G32" s="108">
        <v>26.4</v>
      </c>
      <c r="H32" s="109">
        <v>36.799999999999997</v>
      </c>
      <c r="I32" s="105">
        <v>0</v>
      </c>
      <c r="J32" s="106">
        <v>0</v>
      </c>
      <c r="K32" s="106">
        <v>0</v>
      </c>
      <c r="L32" s="110">
        <v>0</v>
      </c>
      <c r="M32" s="111">
        <v>0</v>
      </c>
      <c r="N32" s="110">
        <v>0</v>
      </c>
      <c r="O32" s="105">
        <v>1</v>
      </c>
      <c r="P32" s="106">
        <v>1.6</v>
      </c>
      <c r="Q32" s="112">
        <v>38.4</v>
      </c>
      <c r="R32" s="106"/>
      <c r="S32" s="105">
        <v>11</v>
      </c>
      <c r="T32" s="106">
        <v>26.4</v>
      </c>
      <c r="U32" s="106">
        <v>16</v>
      </c>
      <c r="V32" s="107">
        <v>10.4</v>
      </c>
      <c r="W32" s="108">
        <v>26.4</v>
      </c>
      <c r="X32" s="109">
        <v>36.799999999999997</v>
      </c>
      <c r="Y32" s="105">
        <v>0</v>
      </c>
      <c r="Z32" s="106">
        <v>0</v>
      </c>
      <c r="AA32" s="106">
        <v>0</v>
      </c>
      <c r="AB32" s="110">
        <v>0</v>
      </c>
      <c r="AC32" s="106">
        <v>0</v>
      </c>
      <c r="AD32" s="110">
        <v>0</v>
      </c>
      <c r="AE32" s="105">
        <v>1</v>
      </c>
      <c r="AF32" s="106">
        <v>1.6</v>
      </c>
      <c r="AG32" s="110">
        <v>38.4</v>
      </c>
      <c r="AH32" s="107">
        <v>12</v>
      </c>
    </row>
    <row r="33" spans="1:34" s="100" customFormat="1" ht="14.25" customHeight="1">
      <c r="A33" s="255"/>
      <c r="B33" s="102" t="s">
        <v>304</v>
      </c>
      <c r="C33" s="95">
        <v>49</v>
      </c>
      <c r="D33" s="96">
        <v>88.96</v>
      </c>
      <c r="E33" s="96">
        <v>129</v>
      </c>
      <c r="F33" s="97">
        <v>-40.04</v>
      </c>
      <c r="G33" s="96">
        <v>88.96</v>
      </c>
      <c r="H33" s="98">
        <v>48.919999999999995</v>
      </c>
      <c r="I33" s="95">
        <v>1</v>
      </c>
      <c r="J33" s="96">
        <v>3.2</v>
      </c>
      <c r="K33" s="96">
        <v>6.4</v>
      </c>
      <c r="L33" s="97">
        <v>-3.2</v>
      </c>
      <c r="M33" s="103">
        <v>3.2</v>
      </c>
      <c r="N33" s="97">
        <v>0</v>
      </c>
      <c r="O33" s="95">
        <v>1</v>
      </c>
      <c r="P33" s="96">
        <v>1.6</v>
      </c>
      <c r="Q33" s="96">
        <v>50.519999999999996</v>
      </c>
      <c r="R33" s="96"/>
      <c r="S33" s="95">
        <v>49</v>
      </c>
      <c r="T33" s="96">
        <v>88.96</v>
      </c>
      <c r="U33" s="96">
        <v>129</v>
      </c>
      <c r="V33" s="97">
        <v>-40.04</v>
      </c>
      <c r="W33" s="96">
        <v>88.96</v>
      </c>
      <c r="X33" s="98">
        <v>48.919999999999995</v>
      </c>
      <c r="Y33" s="95">
        <v>1</v>
      </c>
      <c r="Z33" s="96">
        <v>3.2</v>
      </c>
      <c r="AA33" s="96">
        <v>6.3981450000000004</v>
      </c>
      <c r="AB33" s="97">
        <v>-3.2</v>
      </c>
      <c r="AC33" s="96">
        <v>3.2</v>
      </c>
      <c r="AD33" s="97">
        <v>0</v>
      </c>
      <c r="AE33" s="95">
        <v>1</v>
      </c>
      <c r="AF33" s="96">
        <v>1.6</v>
      </c>
      <c r="AG33" s="96">
        <v>50.519999999999996</v>
      </c>
      <c r="AH33" s="96">
        <v>-38.44</v>
      </c>
    </row>
    <row r="34" spans="1:34" s="100" customFormat="1" ht="20.25" customHeight="1">
      <c r="A34" s="255"/>
      <c r="B34" s="104" t="s">
        <v>305</v>
      </c>
      <c r="C34" s="105">
        <v>49</v>
      </c>
      <c r="D34" s="106">
        <v>88.96</v>
      </c>
      <c r="E34" s="106">
        <v>129</v>
      </c>
      <c r="F34" s="107">
        <v>-40.04</v>
      </c>
      <c r="G34" s="108">
        <v>88.96</v>
      </c>
      <c r="H34" s="109">
        <v>48.919999999999995</v>
      </c>
      <c r="I34" s="105">
        <v>1</v>
      </c>
      <c r="J34" s="106">
        <v>3.2</v>
      </c>
      <c r="K34" s="106">
        <v>6.4</v>
      </c>
      <c r="L34" s="110">
        <v>-3.2</v>
      </c>
      <c r="M34" s="111">
        <v>3.2</v>
      </c>
      <c r="N34" s="110">
        <v>0</v>
      </c>
      <c r="O34" s="105">
        <v>1</v>
      </c>
      <c r="P34" s="106">
        <v>1.6</v>
      </c>
      <c r="Q34" s="112">
        <v>50.519999999999996</v>
      </c>
      <c r="R34" s="106"/>
      <c r="S34" s="105">
        <v>49</v>
      </c>
      <c r="T34" s="106">
        <v>88.96</v>
      </c>
      <c r="U34" s="106">
        <v>129</v>
      </c>
      <c r="V34" s="107">
        <v>-40.04</v>
      </c>
      <c r="W34" s="108">
        <v>88.96</v>
      </c>
      <c r="X34" s="109">
        <v>48.919999999999995</v>
      </c>
      <c r="Y34" s="105">
        <v>1</v>
      </c>
      <c r="Z34" s="106">
        <v>3.2</v>
      </c>
      <c r="AA34" s="106">
        <v>6.3981450000000004</v>
      </c>
      <c r="AB34" s="110">
        <v>-3.2</v>
      </c>
      <c r="AC34" s="106">
        <v>3.2</v>
      </c>
      <c r="AD34" s="110">
        <v>0</v>
      </c>
      <c r="AE34" s="105">
        <v>1</v>
      </c>
      <c r="AF34" s="106">
        <v>1.6</v>
      </c>
      <c r="AG34" s="110">
        <v>50.519999999999996</v>
      </c>
      <c r="AH34" s="107">
        <v>-38.44</v>
      </c>
    </row>
    <row r="35" spans="1:34" s="100" customFormat="1" ht="16.5" customHeight="1">
      <c r="A35" s="256"/>
      <c r="B35" s="104" t="s">
        <v>67</v>
      </c>
      <c r="C35" s="105">
        <v>0</v>
      </c>
      <c r="D35" s="106">
        <v>0</v>
      </c>
      <c r="E35" s="106">
        <v>0</v>
      </c>
      <c r="F35" s="107">
        <v>0</v>
      </c>
      <c r="G35" s="108">
        <v>0</v>
      </c>
      <c r="H35" s="109">
        <v>0</v>
      </c>
      <c r="I35" s="105">
        <v>0</v>
      </c>
      <c r="J35" s="106">
        <v>0</v>
      </c>
      <c r="K35" s="106">
        <v>0</v>
      </c>
      <c r="L35" s="110">
        <v>0</v>
      </c>
      <c r="M35" s="111">
        <v>0</v>
      </c>
      <c r="N35" s="110">
        <v>0</v>
      </c>
      <c r="O35" s="105">
        <v>0</v>
      </c>
      <c r="P35" s="106">
        <v>0</v>
      </c>
      <c r="Q35" s="112">
        <v>0</v>
      </c>
      <c r="R35" s="106"/>
      <c r="S35" s="105">
        <v>0</v>
      </c>
      <c r="T35" s="106">
        <v>0</v>
      </c>
      <c r="U35" s="106">
        <v>0</v>
      </c>
      <c r="V35" s="107">
        <v>0</v>
      </c>
      <c r="W35" s="108">
        <v>0</v>
      </c>
      <c r="X35" s="109">
        <v>0</v>
      </c>
      <c r="Y35" s="105">
        <v>0</v>
      </c>
      <c r="Z35" s="106">
        <v>0</v>
      </c>
      <c r="AA35" s="106">
        <v>0</v>
      </c>
      <c r="AB35" s="110">
        <v>0</v>
      </c>
      <c r="AC35" s="106">
        <v>0</v>
      </c>
      <c r="AD35" s="110">
        <v>0</v>
      </c>
      <c r="AE35" s="105">
        <v>0</v>
      </c>
      <c r="AF35" s="106">
        <v>0</v>
      </c>
      <c r="AG35" s="110">
        <v>0</v>
      </c>
      <c r="AH35" s="107">
        <v>0</v>
      </c>
    </row>
    <row r="36" spans="1:34" s="100" customFormat="1" ht="14.25" customHeight="1">
      <c r="A36" s="254" t="s">
        <v>306</v>
      </c>
      <c r="B36" s="102" t="s">
        <v>307</v>
      </c>
      <c r="C36" s="95">
        <v>87</v>
      </c>
      <c r="D36" s="96">
        <v>151.76999999999998</v>
      </c>
      <c r="E36" s="96">
        <v>142</v>
      </c>
      <c r="F36" s="97">
        <v>9.77</v>
      </c>
      <c r="G36" s="96">
        <v>151.76999999999998</v>
      </c>
      <c r="H36" s="98">
        <v>161.54</v>
      </c>
      <c r="I36" s="95">
        <v>3</v>
      </c>
      <c r="J36" s="96">
        <v>8.76</v>
      </c>
      <c r="K36" s="96">
        <v>11.100000000000001</v>
      </c>
      <c r="L36" s="97">
        <v>-2.3400000000000003</v>
      </c>
      <c r="M36" s="103">
        <v>8.76</v>
      </c>
      <c r="N36" s="97">
        <v>6.42</v>
      </c>
      <c r="O36" s="95">
        <v>1</v>
      </c>
      <c r="P36" s="96">
        <v>1.6</v>
      </c>
      <c r="Q36" s="96">
        <v>169.56</v>
      </c>
      <c r="R36" s="96"/>
      <c r="S36" s="95">
        <v>87</v>
      </c>
      <c r="T36" s="96">
        <v>151.76999999999998</v>
      </c>
      <c r="U36" s="96">
        <v>142</v>
      </c>
      <c r="V36" s="97">
        <v>9.77</v>
      </c>
      <c r="W36" s="96">
        <v>151.76999999999998</v>
      </c>
      <c r="X36" s="98">
        <v>161.54</v>
      </c>
      <c r="Y36" s="95">
        <v>3</v>
      </c>
      <c r="Z36" s="96">
        <v>8.76</v>
      </c>
      <c r="AA36" s="96">
        <v>11.096782000000001</v>
      </c>
      <c r="AB36" s="97">
        <v>-2.34</v>
      </c>
      <c r="AC36" s="96">
        <v>8.76</v>
      </c>
      <c r="AD36" s="97">
        <v>6.42</v>
      </c>
      <c r="AE36" s="95">
        <v>1</v>
      </c>
      <c r="AF36" s="96">
        <v>1.6</v>
      </c>
      <c r="AG36" s="96">
        <v>169.56</v>
      </c>
      <c r="AH36" s="96">
        <v>17.79</v>
      </c>
    </row>
    <row r="37" spans="1:34" s="100" customFormat="1" ht="14.25" customHeight="1">
      <c r="A37" s="255"/>
      <c r="B37" s="104" t="s">
        <v>308</v>
      </c>
      <c r="C37" s="105">
        <v>66</v>
      </c>
      <c r="D37" s="106">
        <v>104.57</v>
      </c>
      <c r="E37" s="106">
        <v>96</v>
      </c>
      <c r="F37" s="107">
        <v>8.57</v>
      </c>
      <c r="G37" s="108">
        <v>104.57</v>
      </c>
      <c r="H37" s="109">
        <v>113.13999999999999</v>
      </c>
      <c r="I37" s="105">
        <v>1</v>
      </c>
      <c r="J37" s="106">
        <v>2.36</v>
      </c>
      <c r="K37" s="106">
        <v>4.7</v>
      </c>
      <c r="L37" s="110">
        <v>-2.3400000000000003</v>
      </c>
      <c r="M37" s="111">
        <v>2.36</v>
      </c>
      <c r="N37" s="110">
        <v>0.02</v>
      </c>
      <c r="O37" s="105">
        <v>0</v>
      </c>
      <c r="P37" s="106">
        <v>0</v>
      </c>
      <c r="Q37" s="112">
        <v>113.15999999999998</v>
      </c>
      <c r="R37" s="106"/>
      <c r="S37" s="105">
        <v>66</v>
      </c>
      <c r="T37" s="106">
        <v>104.57</v>
      </c>
      <c r="U37" s="106">
        <v>96</v>
      </c>
      <c r="V37" s="107">
        <v>8.57</v>
      </c>
      <c r="W37" s="108">
        <v>104.57</v>
      </c>
      <c r="X37" s="109">
        <v>113.13999999999999</v>
      </c>
      <c r="Y37" s="105">
        <v>1</v>
      </c>
      <c r="Z37" s="106">
        <v>2.36</v>
      </c>
      <c r="AA37" s="106">
        <v>4.6986369999999997</v>
      </c>
      <c r="AB37" s="110">
        <v>-2.34</v>
      </c>
      <c r="AC37" s="106">
        <v>2.36</v>
      </c>
      <c r="AD37" s="110">
        <v>2.0000000000000018E-2</v>
      </c>
      <c r="AE37" s="105">
        <v>0</v>
      </c>
      <c r="AF37" s="106">
        <v>0</v>
      </c>
      <c r="AG37" s="110">
        <v>113.15999999999998</v>
      </c>
      <c r="AH37" s="107">
        <v>8.59</v>
      </c>
    </row>
    <row r="38" spans="1:34" s="100" customFormat="1" ht="14.25" customHeight="1">
      <c r="A38" s="255"/>
      <c r="B38" s="104" t="s">
        <v>70</v>
      </c>
      <c r="C38" s="105">
        <v>21</v>
      </c>
      <c r="D38" s="106">
        <v>47.2</v>
      </c>
      <c r="E38" s="106">
        <v>46</v>
      </c>
      <c r="F38" s="107">
        <v>1.2</v>
      </c>
      <c r="G38" s="108">
        <v>47.2</v>
      </c>
      <c r="H38" s="109">
        <v>48.400000000000006</v>
      </c>
      <c r="I38" s="105">
        <v>2</v>
      </c>
      <c r="J38" s="106">
        <v>6.4</v>
      </c>
      <c r="K38" s="106">
        <v>6.4</v>
      </c>
      <c r="L38" s="110">
        <v>0</v>
      </c>
      <c r="M38" s="111">
        <v>6.4</v>
      </c>
      <c r="N38" s="110">
        <v>6.4</v>
      </c>
      <c r="O38" s="105">
        <v>1</v>
      </c>
      <c r="P38" s="106">
        <v>1.6</v>
      </c>
      <c r="Q38" s="112">
        <v>56.400000000000006</v>
      </c>
      <c r="R38" s="106"/>
      <c r="S38" s="105">
        <v>21</v>
      </c>
      <c r="T38" s="106">
        <v>47.2</v>
      </c>
      <c r="U38" s="106">
        <v>46</v>
      </c>
      <c r="V38" s="107">
        <v>1.2</v>
      </c>
      <c r="W38" s="108">
        <v>47.2</v>
      </c>
      <c r="X38" s="109">
        <v>48.400000000000006</v>
      </c>
      <c r="Y38" s="105">
        <v>2</v>
      </c>
      <c r="Z38" s="106">
        <v>6.4</v>
      </c>
      <c r="AA38" s="106">
        <v>6.3981450000000004</v>
      </c>
      <c r="AB38" s="110">
        <v>0</v>
      </c>
      <c r="AC38" s="106">
        <v>6.4</v>
      </c>
      <c r="AD38" s="110">
        <v>6.4</v>
      </c>
      <c r="AE38" s="105">
        <v>1</v>
      </c>
      <c r="AF38" s="106">
        <v>1.6</v>
      </c>
      <c r="AG38" s="110">
        <v>56.400000000000006</v>
      </c>
      <c r="AH38" s="107">
        <v>9.2000000000000011</v>
      </c>
    </row>
    <row r="39" spans="1:34" s="100" customFormat="1" ht="14.25" customHeight="1">
      <c r="A39" s="255"/>
      <c r="B39" s="102" t="s">
        <v>309</v>
      </c>
      <c r="C39" s="95">
        <v>260</v>
      </c>
      <c r="D39" s="96">
        <v>407.74799999999999</v>
      </c>
      <c r="E39" s="96">
        <v>307</v>
      </c>
      <c r="F39" s="97">
        <v>100.748</v>
      </c>
      <c r="G39" s="96">
        <v>407.74799999999999</v>
      </c>
      <c r="H39" s="98">
        <v>508.49599999999998</v>
      </c>
      <c r="I39" s="95">
        <v>3</v>
      </c>
      <c r="J39" s="96">
        <v>6.5</v>
      </c>
      <c r="K39" s="96">
        <v>0</v>
      </c>
      <c r="L39" s="97">
        <v>6.5</v>
      </c>
      <c r="M39" s="103">
        <v>6.5</v>
      </c>
      <c r="N39" s="97">
        <v>13</v>
      </c>
      <c r="O39" s="95">
        <v>3</v>
      </c>
      <c r="P39" s="96">
        <v>2.5700000000000003</v>
      </c>
      <c r="Q39" s="96">
        <v>524.06600000000003</v>
      </c>
      <c r="R39" s="96"/>
      <c r="S39" s="95">
        <v>260</v>
      </c>
      <c r="T39" s="96">
        <v>407.74799999999999</v>
      </c>
      <c r="U39" s="96">
        <v>307</v>
      </c>
      <c r="V39" s="97">
        <v>100.748</v>
      </c>
      <c r="W39" s="96">
        <v>407.75</v>
      </c>
      <c r="X39" s="98">
        <v>508.49799999999999</v>
      </c>
      <c r="Y39" s="95">
        <v>3</v>
      </c>
      <c r="Z39" s="96">
        <v>6.5</v>
      </c>
      <c r="AA39" s="96">
        <v>0</v>
      </c>
      <c r="AB39" s="97">
        <v>6.5</v>
      </c>
      <c r="AC39" s="96">
        <v>6.5</v>
      </c>
      <c r="AD39" s="97">
        <v>13</v>
      </c>
      <c r="AE39" s="95">
        <v>3</v>
      </c>
      <c r="AF39" s="96">
        <v>2.5700000000000003</v>
      </c>
      <c r="AG39" s="96">
        <v>524.06799999999998</v>
      </c>
      <c r="AH39" s="96">
        <v>116.31799999999998</v>
      </c>
    </row>
    <row r="40" spans="1:34" s="100" customFormat="1" ht="14.25" customHeight="1">
      <c r="A40" s="255"/>
      <c r="B40" s="104" t="s">
        <v>310</v>
      </c>
      <c r="C40" s="105">
        <v>203</v>
      </c>
      <c r="D40" s="106">
        <v>284.548</v>
      </c>
      <c r="E40" s="106">
        <v>195</v>
      </c>
      <c r="F40" s="107">
        <v>89.548000000000002</v>
      </c>
      <c r="G40" s="108">
        <v>284.548</v>
      </c>
      <c r="H40" s="109">
        <v>374.096</v>
      </c>
      <c r="I40" s="105">
        <v>2</v>
      </c>
      <c r="J40" s="106">
        <v>3.3</v>
      </c>
      <c r="K40" s="106">
        <v>0</v>
      </c>
      <c r="L40" s="110">
        <v>3.3</v>
      </c>
      <c r="M40" s="111">
        <v>3.3</v>
      </c>
      <c r="N40" s="110">
        <v>6.6</v>
      </c>
      <c r="O40" s="105">
        <v>2</v>
      </c>
      <c r="P40" s="106">
        <v>1.77</v>
      </c>
      <c r="Q40" s="112">
        <v>382.46600000000001</v>
      </c>
      <c r="R40" s="106"/>
      <c r="S40" s="105">
        <v>203</v>
      </c>
      <c r="T40" s="106">
        <v>284.548</v>
      </c>
      <c r="U40" s="106">
        <v>195</v>
      </c>
      <c r="V40" s="107">
        <v>89.548000000000002</v>
      </c>
      <c r="W40" s="108">
        <v>284.55</v>
      </c>
      <c r="X40" s="109">
        <v>374.09800000000001</v>
      </c>
      <c r="Y40" s="105">
        <v>2</v>
      </c>
      <c r="Z40" s="106">
        <v>3.3</v>
      </c>
      <c r="AA40" s="106">
        <v>0</v>
      </c>
      <c r="AB40" s="110">
        <v>3.3</v>
      </c>
      <c r="AC40" s="106">
        <v>3.3</v>
      </c>
      <c r="AD40" s="110">
        <v>6.6</v>
      </c>
      <c r="AE40" s="105">
        <v>2</v>
      </c>
      <c r="AF40" s="106">
        <v>1.77</v>
      </c>
      <c r="AG40" s="110">
        <v>382.46800000000002</v>
      </c>
      <c r="AH40" s="107">
        <v>97.917999999999992</v>
      </c>
    </row>
    <row r="41" spans="1:34" s="100" customFormat="1" ht="14.25" customHeight="1">
      <c r="A41" s="255"/>
      <c r="B41" s="104" t="s">
        <v>73</v>
      </c>
      <c r="C41" s="105">
        <v>57</v>
      </c>
      <c r="D41" s="106">
        <v>123.2</v>
      </c>
      <c r="E41" s="106">
        <v>112</v>
      </c>
      <c r="F41" s="107">
        <v>11.2</v>
      </c>
      <c r="G41" s="108">
        <v>123.2</v>
      </c>
      <c r="H41" s="109">
        <v>134.4</v>
      </c>
      <c r="I41" s="105">
        <v>1</v>
      </c>
      <c r="J41" s="106">
        <v>3.2</v>
      </c>
      <c r="K41" s="106">
        <v>0</v>
      </c>
      <c r="L41" s="110">
        <v>3.2</v>
      </c>
      <c r="M41" s="111">
        <v>3.2</v>
      </c>
      <c r="N41" s="110">
        <v>6.4</v>
      </c>
      <c r="O41" s="105">
        <v>1</v>
      </c>
      <c r="P41" s="106">
        <v>0.8</v>
      </c>
      <c r="Q41" s="112">
        <v>141.60000000000002</v>
      </c>
      <c r="R41" s="106"/>
      <c r="S41" s="105">
        <v>57</v>
      </c>
      <c r="T41" s="106">
        <v>123.2</v>
      </c>
      <c r="U41" s="106">
        <v>112</v>
      </c>
      <c r="V41" s="107">
        <v>11.2</v>
      </c>
      <c r="W41" s="108">
        <v>123.2</v>
      </c>
      <c r="X41" s="109">
        <v>134.4</v>
      </c>
      <c r="Y41" s="105">
        <v>1</v>
      </c>
      <c r="Z41" s="106">
        <v>3.2</v>
      </c>
      <c r="AA41" s="106">
        <v>0</v>
      </c>
      <c r="AB41" s="110">
        <v>3.2</v>
      </c>
      <c r="AC41" s="106">
        <v>3.2</v>
      </c>
      <c r="AD41" s="110">
        <v>6.4</v>
      </c>
      <c r="AE41" s="105">
        <v>1</v>
      </c>
      <c r="AF41" s="106">
        <v>0.8</v>
      </c>
      <c r="AG41" s="110">
        <v>141.60000000000002</v>
      </c>
      <c r="AH41" s="107">
        <v>18.399999999999999</v>
      </c>
    </row>
    <row r="42" spans="1:34" s="100" customFormat="1" ht="14.25" customHeight="1">
      <c r="A42" s="255"/>
      <c r="B42" s="102" t="s">
        <v>226</v>
      </c>
      <c r="C42" s="95">
        <v>80</v>
      </c>
      <c r="D42" s="96">
        <v>129.38800000000001</v>
      </c>
      <c r="E42" s="96">
        <v>114</v>
      </c>
      <c r="F42" s="97">
        <v>15.388000000000005</v>
      </c>
      <c r="G42" s="96">
        <v>129.38800000000001</v>
      </c>
      <c r="H42" s="98">
        <v>144.77600000000001</v>
      </c>
      <c r="I42" s="95">
        <v>0</v>
      </c>
      <c r="J42" s="96">
        <v>0</v>
      </c>
      <c r="K42" s="96">
        <v>0</v>
      </c>
      <c r="L42" s="97">
        <v>0</v>
      </c>
      <c r="M42" s="103">
        <v>0</v>
      </c>
      <c r="N42" s="97">
        <v>0</v>
      </c>
      <c r="O42" s="95">
        <v>1</v>
      </c>
      <c r="P42" s="96">
        <v>0.4</v>
      </c>
      <c r="Q42" s="96">
        <v>145.17600000000002</v>
      </c>
      <c r="R42" s="96"/>
      <c r="S42" s="95">
        <v>0</v>
      </c>
      <c r="T42" s="96">
        <v>0</v>
      </c>
      <c r="U42" s="96">
        <v>114</v>
      </c>
      <c r="V42" s="97">
        <v>-114</v>
      </c>
      <c r="W42" s="96">
        <v>129.38999999999999</v>
      </c>
      <c r="X42" s="98">
        <v>15.389999999999986</v>
      </c>
      <c r="Y42" s="95">
        <v>0</v>
      </c>
      <c r="Z42" s="96">
        <v>0</v>
      </c>
      <c r="AA42" s="96">
        <v>0</v>
      </c>
      <c r="AB42" s="97">
        <v>0</v>
      </c>
      <c r="AC42" s="96">
        <v>0</v>
      </c>
      <c r="AD42" s="97">
        <v>0</v>
      </c>
      <c r="AE42" s="95">
        <v>1</v>
      </c>
      <c r="AF42" s="96">
        <v>0.4</v>
      </c>
      <c r="AG42" s="96">
        <v>15.790000000000001</v>
      </c>
      <c r="AH42" s="96">
        <v>-113.6</v>
      </c>
    </row>
    <row r="43" spans="1:34" s="100" customFormat="1" ht="14.25" customHeight="1">
      <c r="A43" s="255"/>
      <c r="B43" s="104" t="s">
        <v>227</v>
      </c>
      <c r="C43" s="105">
        <v>53</v>
      </c>
      <c r="D43" s="106">
        <v>69.388000000000005</v>
      </c>
      <c r="E43" s="106">
        <v>58</v>
      </c>
      <c r="F43" s="107">
        <v>11.388000000000005</v>
      </c>
      <c r="G43" s="108">
        <v>69.388000000000005</v>
      </c>
      <c r="H43" s="109">
        <v>80.77600000000001</v>
      </c>
      <c r="I43" s="105">
        <v>0</v>
      </c>
      <c r="J43" s="106">
        <v>0</v>
      </c>
      <c r="K43" s="106"/>
      <c r="L43" s="110">
        <v>0</v>
      </c>
      <c r="M43" s="111">
        <v>0</v>
      </c>
      <c r="N43" s="110">
        <v>0</v>
      </c>
      <c r="O43" s="105">
        <v>1</v>
      </c>
      <c r="P43" s="106">
        <v>0.4</v>
      </c>
      <c r="Q43" s="112">
        <v>81.176000000000016</v>
      </c>
      <c r="R43" s="106"/>
      <c r="S43" s="105">
        <v>0</v>
      </c>
      <c r="T43" s="106">
        <v>0</v>
      </c>
      <c r="U43" s="106">
        <v>58</v>
      </c>
      <c r="V43" s="107">
        <v>-58</v>
      </c>
      <c r="W43" s="108">
        <v>69.39</v>
      </c>
      <c r="X43" s="109">
        <v>11.39</v>
      </c>
      <c r="Y43" s="105">
        <v>0</v>
      </c>
      <c r="Z43" s="106">
        <v>0</v>
      </c>
      <c r="AA43" s="106">
        <v>0</v>
      </c>
      <c r="AB43" s="110">
        <v>0</v>
      </c>
      <c r="AC43" s="106">
        <v>0</v>
      </c>
      <c r="AD43" s="110">
        <v>0</v>
      </c>
      <c r="AE43" s="105">
        <v>1</v>
      </c>
      <c r="AF43" s="106">
        <v>0.4</v>
      </c>
      <c r="AG43" s="110">
        <v>11.790000000000001</v>
      </c>
      <c r="AH43" s="107">
        <v>-57.6</v>
      </c>
    </row>
    <row r="44" spans="1:34" s="100" customFormat="1" ht="14.25" customHeight="1">
      <c r="A44" s="255"/>
      <c r="B44" s="104" t="s">
        <v>76</v>
      </c>
      <c r="C44" s="105">
        <v>27</v>
      </c>
      <c r="D44" s="106">
        <v>60</v>
      </c>
      <c r="E44" s="106">
        <v>56</v>
      </c>
      <c r="F44" s="107">
        <v>4</v>
      </c>
      <c r="G44" s="108">
        <v>60</v>
      </c>
      <c r="H44" s="109">
        <v>64</v>
      </c>
      <c r="I44" s="105">
        <v>0</v>
      </c>
      <c r="J44" s="106">
        <v>0</v>
      </c>
      <c r="K44" s="106"/>
      <c r="L44" s="110">
        <v>0</v>
      </c>
      <c r="M44" s="111">
        <v>0</v>
      </c>
      <c r="N44" s="110">
        <v>0</v>
      </c>
      <c r="O44" s="105">
        <v>0</v>
      </c>
      <c r="P44" s="106">
        <v>0</v>
      </c>
      <c r="Q44" s="112">
        <v>64</v>
      </c>
      <c r="R44" s="106"/>
      <c r="S44" s="105">
        <v>0</v>
      </c>
      <c r="T44" s="106">
        <v>0</v>
      </c>
      <c r="U44" s="106">
        <v>56</v>
      </c>
      <c r="V44" s="107">
        <v>-56</v>
      </c>
      <c r="W44" s="108">
        <v>60</v>
      </c>
      <c r="X44" s="109">
        <v>4</v>
      </c>
      <c r="Y44" s="105">
        <v>0</v>
      </c>
      <c r="Z44" s="106">
        <v>0</v>
      </c>
      <c r="AA44" s="106">
        <v>0</v>
      </c>
      <c r="AB44" s="110">
        <v>0</v>
      </c>
      <c r="AC44" s="106">
        <v>0</v>
      </c>
      <c r="AD44" s="110">
        <v>0</v>
      </c>
      <c r="AE44" s="105">
        <v>0</v>
      </c>
      <c r="AF44" s="106">
        <v>0</v>
      </c>
      <c r="AG44" s="110">
        <v>4</v>
      </c>
      <c r="AH44" s="107">
        <v>-56</v>
      </c>
    </row>
    <row r="45" spans="1:34" s="100" customFormat="1" ht="14.25" customHeight="1">
      <c r="A45" s="255"/>
      <c r="B45" s="102" t="s">
        <v>311</v>
      </c>
      <c r="C45" s="95">
        <v>104</v>
      </c>
      <c r="D45" s="96">
        <v>166.23599999999999</v>
      </c>
      <c r="E45" s="96">
        <v>175</v>
      </c>
      <c r="F45" s="97">
        <v>-8.7639999999999993</v>
      </c>
      <c r="G45" s="96">
        <v>166.23599999999999</v>
      </c>
      <c r="H45" s="98">
        <v>157.47199999999998</v>
      </c>
      <c r="I45" s="95">
        <v>4</v>
      </c>
      <c r="J45" s="96">
        <v>12.8</v>
      </c>
      <c r="K45" s="96">
        <v>5.6</v>
      </c>
      <c r="L45" s="97">
        <v>7.2000000000000011</v>
      </c>
      <c r="M45" s="103">
        <v>12.8</v>
      </c>
      <c r="N45" s="97">
        <v>20</v>
      </c>
      <c r="O45" s="95">
        <v>1</v>
      </c>
      <c r="P45" s="96">
        <v>1.5</v>
      </c>
      <c r="Q45" s="96">
        <v>178.97199999999998</v>
      </c>
      <c r="R45" s="96"/>
      <c r="S45" s="95">
        <v>104</v>
      </c>
      <c r="T45" s="96">
        <v>166.23599999999999</v>
      </c>
      <c r="U45" s="96">
        <v>175</v>
      </c>
      <c r="V45" s="97">
        <v>-8.7639999999999993</v>
      </c>
      <c r="W45" s="96">
        <v>166.24</v>
      </c>
      <c r="X45" s="98">
        <v>157.476</v>
      </c>
      <c r="Y45" s="95">
        <v>4</v>
      </c>
      <c r="Z45" s="96">
        <v>12.8</v>
      </c>
      <c r="AA45" s="96">
        <v>5.598376</v>
      </c>
      <c r="AB45" s="97">
        <v>7.1999999999999993</v>
      </c>
      <c r="AC45" s="96">
        <v>12.8</v>
      </c>
      <c r="AD45" s="97">
        <v>20</v>
      </c>
      <c r="AE45" s="95">
        <v>1</v>
      </c>
      <c r="AF45" s="96">
        <v>1.5</v>
      </c>
      <c r="AG45" s="96">
        <v>178.976</v>
      </c>
      <c r="AH45" s="96">
        <v>12.736000000000001</v>
      </c>
    </row>
    <row r="46" spans="1:34" s="100" customFormat="1" ht="14.25" customHeight="1">
      <c r="A46" s="255"/>
      <c r="B46" s="104" t="s">
        <v>312</v>
      </c>
      <c r="C46" s="105">
        <v>74</v>
      </c>
      <c r="D46" s="106">
        <v>107.836</v>
      </c>
      <c r="E46" s="106">
        <v>102</v>
      </c>
      <c r="F46" s="107">
        <v>5.8360000000000003</v>
      </c>
      <c r="G46" s="108">
        <v>107.836</v>
      </c>
      <c r="H46" s="109">
        <v>113.672</v>
      </c>
      <c r="I46" s="105">
        <v>0</v>
      </c>
      <c r="J46" s="106">
        <v>0</v>
      </c>
      <c r="K46" s="106">
        <v>2.4</v>
      </c>
      <c r="L46" s="110">
        <v>-2.4</v>
      </c>
      <c r="M46" s="111">
        <v>0</v>
      </c>
      <c r="N46" s="110">
        <v>-2.4</v>
      </c>
      <c r="O46" s="105">
        <v>1</v>
      </c>
      <c r="P46" s="106">
        <v>1.5</v>
      </c>
      <c r="Q46" s="112">
        <v>112.77199999999999</v>
      </c>
      <c r="R46" s="106"/>
      <c r="S46" s="105">
        <v>74</v>
      </c>
      <c r="T46" s="106">
        <v>107.836</v>
      </c>
      <c r="U46" s="106">
        <v>102</v>
      </c>
      <c r="V46" s="107">
        <v>5.8360000000000003</v>
      </c>
      <c r="W46" s="108">
        <v>107.84</v>
      </c>
      <c r="X46" s="109">
        <v>113.676</v>
      </c>
      <c r="Y46" s="105">
        <v>0</v>
      </c>
      <c r="Z46" s="106">
        <v>0</v>
      </c>
      <c r="AA46" s="106">
        <v>2.3993039999999999</v>
      </c>
      <c r="AB46" s="110">
        <v>-2.4</v>
      </c>
      <c r="AC46" s="106">
        <v>0</v>
      </c>
      <c r="AD46" s="110">
        <v>-2.4</v>
      </c>
      <c r="AE46" s="105">
        <v>1</v>
      </c>
      <c r="AF46" s="106">
        <v>1.5</v>
      </c>
      <c r="AG46" s="110">
        <v>112.776</v>
      </c>
      <c r="AH46" s="107">
        <v>4.9359999999999999</v>
      </c>
    </row>
    <row r="47" spans="1:34" s="100" customFormat="1" ht="14.25" customHeight="1">
      <c r="A47" s="255"/>
      <c r="B47" s="104" t="s">
        <v>79</v>
      </c>
      <c r="C47" s="105">
        <v>30</v>
      </c>
      <c r="D47" s="106">
        <v>58.4</v>
      </c>
      <c r="E47" s="106">
        <v>73</v>
      </c>
      <c r="F47" s="107">
        <v>-14.6</v>
      </c>
      <c r="G47" s="108">
        <v>58.4</v>
      </c>
      <c r="H47" s="109">
        <v>43.8</v>
      </c>
      <c r="I47" s="105">
        <v>4</v>
      </c>
      <c r="J47" s="106">
        <v>12.8</v>
      </c>
      <c r="K47" s="106">
        <v>3.2</v>
      </c>
      <c r="L47" s="110">
        <v>9.6000000000000014</v>
      </c>
      <c r="M47" s="111">
        <v>12.8</v>
      </c>
      <c r="N47" s="110">
        <v>22.4</v>
      </c>
      <c r="O47" s="105">
        <v>0</v>
      </c>
      <c r="P47" s="106">
        <v>0</v>
      </c>
      <c r="Q47" s="112">
        <v>66.199999999999989</v>
      </c>
      <c r="R47" s="106"/>
      <c r="S47" s="105">
        <v>30</v>
      </c>
      <c r="T47" s="106">
        <v>58.4</v>
      </c>
      <c r="U47" s="106">
        <v>73</v>
      </c>
      <c r="V47" s="107">
        <v>-14.6</v>
      </c>
      <c r="W47" s="108">
        <v>58.4</v>
      </c>
      <c r="X47" s="109">
        <v>43.8</v>
      </c>
      <c r="Y47" s="105">
        <v>4</v>
      </c>
      <c r="Z47" s="106">
        <v>12.8</v>
      </c>
      <c r="AA47" s="106">
        <v>3.1990720000000001</v>
      </c>
      <c r="AB47" s="110">
        <v>9.6</v>
      </c>
      <c r="AC47" s="106">
        <v>12.8</v>
      </c>
      <c r="AD47" s="110">
        <v>22.4</v>
      </c>
      <c r="AE47" s="105">
        <v>0</v>
      </c>
      <c r="AF47" s="106">
        <v>0</v>
      </c>
      <c r="AG47" s="110">
        <v>66.199999999999989</v>
      </c>
      <c r="AH47" s="107">
        <v>7.8000000000000007</v>
      </c>
    </row>
    <row r="48" spans="1:34" s="100" customFormat="1" ht="14.25" customHeight="1">
      <c r="A48" s="255"/>
      <c r="B48" s="102" t="s">
        <v>230</v>
      </c>
      <c r="C48" s="95">
        <v>213</v>
      </c>
      <c r="D48" s="96">
        <v>317.27600000000001</v>
      </c>
      <c r="E48" s="96">
        <v>115</v>
      </c>
      <c r="F48" s="97">
        <v>202.27600000000001</v>
      </c>
      <c r="G48" s="96">
        <v>317.27600000000001</v>
      </c>
      <c r="H48" s="98">
        <v>519.55200000000002</v>
      </c>
      <c r="I48" s="95">
        <v>3</v>
      </c>
      <c r="J48" s="96">
        <v>8.32</v>
      </c>
      <c r="K48" s="96">
        <v>11</v>
      </c>
      <c r="L48" s="97">
        <v>-2.6799999999999993</v>
      </c>
      <c r="M48" s="103">
        <v>8.32</v>
      </c>
      <c r="N48" s="97">
        <v>5.6400000000000006</v>
      </c>
      <c r="O48" s="95">
        <v>1</v>
      </c>
      <c r="P48" s="96">
        <v>0.38</v>
      </c>
      <c r="Q48" s="96">
        <v>525.572</v>
      </c>
      <c r="R48" s="96"/>
      <c r="S48" s="95">
        <v>213</v>
      </c>
      <c r="T48" s="96">
        <v>317.27600000000001</v>
      </c>
      <c r="U48" s="96">
        <v>115</v>
      </c>
      <c r="V48" s="97">
        <v>202.27600000000001</v>
      </c>
      <c r="W48" s="96">
        <v>317.27999999999997</v>
      </c>
      <c r="X48" s="98">
        <v>519.55600000000004</v>
      </c>
      <c r="Y48" s="95">
        <v>3</v>
      </c>
      <c r="Z48" s="96">
        <v>8.32</v>
      </c>
      <c r="AA48" s="96">
        <v>10.996811000000001</v>
      </c>
      <c r="AB48" s="97">
        <v>-2.68</v>
      </c>
      <c r="AC48" s="96">
        <v>8.32</v>
      </c>
      <c r="AD48" s="97">
        <v>5.6400000000000006</v>
      </c>
      <c r="AE48" s="95">
        <v>1</v>
      </c>
      <c r="AF48" s="96">
        <v>0.38</v>
      </c>
      <c r="AG48" s="96">
        <v>525.57600000000002</v>
      </c>
      <c r="AH48" s="96">
        <v>208.29599999999999</v>
      </c>
    </row>
    <row r="49" spans="1:34" s="100" customFormat="1" ht="16.5" customHeight="1">
      <c r="A49" s="255"/>
      <c r="B49" s="104" t="s">
        <v>231</v>
      </c>
      <c r="C49" s="105">
        <v>149</v>
      </c>
      <c r="D49" s="106">
        <v>196.476</v>
      </c>
      <c r="E49" s="106">
        <v>64</v>
      </c>
      <c r="F49" s="107">
        <v>132.476</v>
      </c>
      <c r="G49" s="108">
        <v>196.476</v>
      </c>
      <c r="H49" s="109">
        <v>328.952</v>
      </c>
      <c r="I49" s="105">
        <v>1</v>
      </c>
      <c r="J49" s="106">
        <v>1.92</v>
      </c>
      <c r="K49" s="106">
        <v>1.4</v>
      </c>
      <c r="L49" s="110">
        <v>0.52</v>
      </c>
      <c r="M49" s="111">
        <v>1.92</v>
      </c>
      <c r="N49" s="110">
        <v>2.44</v>
      </c>
      <c r="O49" s="105">
        <v>1</v>
      </c>
      <c r="P49" s="106">
        <v>0.38</v>
      </c>
      <c r="Q49" s="112">
        <v>331.77199999999999</v>
      </c>
      <c r="R49" s="106"/>
      <c r="S49" s="105">
        <v>149</v>
      </c>
      <c r="T49" s="106">
        <v>196.476</v>
      </c>
      <c r="U49" s="106">
        <v>64</v>
      </c>
      <c r="V49" s="107">
        <v>132.476</v>
      </c>
      <c r="W49" s="108">
        <v>196.48</v>
      </c>
      <c r="X49" s="109">
        <v>328.95600000000002</v>
      </c>
      <c r="Y49" s="105">
        <v>1</v>
      </c>
      <c r="Z49" s="106">
        <v>1.92</v>
      </c>
      <c r="AA49" s="106">
        <v>1.399594</v>
      </c>
      <c r="AB49" s="110">
        <v>0.52</v>
      </c>
      <c r="AC49" s="106">
        <v>1.92</v>
      </c>
      <c r="AD49" s="110">
        <v>2.44</v>
      </c>
      <c r="AE49" s="105">
        <v>1</v>
      </c>
      <c r="AF49" s="106">
        <v>0.38</v>
      </c>
      <c r="AG49" s="110">
        <v>331.77600000000001</v>
      </c>
      <c r="AH49" s="107">
        <v>135.29599999999999</v>
      </c>
    </row>
    <row r="50" spans="1:34" s="100" customFormat="1" ht="19.5" customHeight="1">
      <c r="A50" s="255"/>
      <c r="B50" s="104" t="s">
        <v>83</v>
      </c>
      <c r="C50" s="105">
        <v>64</v>
      </c>
      <c r="D50" s="106">
        <v>120.8</v>
      </c>
      <c r="E50" s="106">
        <v>51</v>
      </c>
      <c r="F50" s="107">
        <v>69.8</v>
      </c>
      <c r="G50" s="108">
        <v>120.8</v>
      </c>
      <c r="H50" s="109">
        <v>190.6</v>
      </c>
      <c r="I50" s="105">
        <v>2</v>
      </c>
      <c r="J50" s="106">
        <v>6.4</v>
      </c>
      <c r="K50" s="106">
        <v>9.6</v>
      </c>
      <c r="L50" s="110">
        <v>-3.1999999999999993</v>
      </c>
      <c r="M50" s="111">
        <v>6.4</v>
      </c>
      <c r="N50" s="110">
        <v>3.2</v>
      </c>
      <c r="O50" s="105">
        <v>0</v>
      </c>
      <c r="P50" s="106">
        <v>0</v>
      </c>
      <c r="Q50" s="112">
        <v>193.79999999999998</v>
      </c>
      <c r="R50" s="106"/>
      <c r="S50" s="105">
        <v>64</v>
      </c>
      <c r="T50" s="106">
        <v>120.8</v>
      </c>
      <c r="U50" s="106">
        <v>51</v>
      </c>
      <c r="V50" s="107">
        <v>69.8</v>
      </c>
      <c r="W50" s="108">
        <v>120.8</v>
      </c>
      <c r="X50" s="109">
        <v>190.6</v>
      </c>
      <c r="Y50" s="105">
        <v>2</v>
      </c>
      <c r="Z50" s="106">
        <v>6.4</v>
      </c>
      <c r="AA50" s="106">
        <v>9.5972170000000006</v>
      </c>
      <c r="AB50" s="110">
        <v>-3.2</v>
      </c>
      <c r="AC50" s="106">
        <v>6.4</v>
      </c>
      <c r="AD50" s="110">
        <v>3.2</v>
      </c>
      <c r="AE50" s="105">
        <v>0</v>
      </c>
      <c r="AF50" s="106">
        <v>0</v>
      </c>
      <c r="AG50" s="110">
        <v>193.79999999999998</v>
      </c>
      <c r="AH50" s="107">
        <v>73</v>
      </c>
    </row>
    <row r="51" spans="1:34" s="100" customFormat="1" ht="22.5" customHeight="1">
      <c r="A51" s="255"/>
      <c r="B51" s="104" t="s">
        <v>313</v>
      </c>
      <c r="C51" s="105">
        <v>87</v>
      </c>
      <c r="D51" s="106">
        <v>132.125</v>
      </c>
      <c r="E51" s="106">
        <v>93</v>
      </c>
      <c r="F51" s="107">
        <v>39.125</v>
      </c>
      <c r="G51" s="108">
        <v>132.125</v>
      </c>
      <c r="H51" s="109">
        <v>171.25</v>
      </c>
      <c r="I51" s="105">
        <v>0</v>
      </c>
      <c r="J51" s="106">
        <v>0</v>
      </c>
      <c r="K51" s="106">
        <v>6.78</v>
      </c>
      <c r="L51" s="110">
        <v>-6.78</v>
      </c>
      <c r="M51" s="111">
        <v>0</v>
      </c>
      <c r="N51" s="110">
        <v>-6.78</v>
      </c>
      <c r="O51" s="105">
        <v>2</v>
      </c>
      <c r="P51" s="106">
        <v>0.82</v>
      </c>
      <c r="Q51" s="112">
        <v>165.29</v>
      </c>
      <c r="R51" s="106"/>
      <c r="S51" s="105">
        <v>87</v>
      </c>
      <c r="T51" s="106">
        <v>132.125</v>
      </c>
      <c r="U51" s="106">
        <v>93</v>
      </c>
      <c r="V51" s="107">
        <v>39.125</v>
      </c>
      <c r="W51" s="108">
        <v>132.13</v>
      </c>
      <c r="X51" s="109">
        <v>171.255</v>
      </c>
      <c r="Y51" s="105">
        <v>0</v>
      </c>
      <c r="Z51" s="106">
        <v>0</v>
      </c>
      <c r="AA51" s="106">
        <v>6.7740359999999997</v>
      </c>
      <c r="AB51" s="110">
        <v>-6.77</v>
      </c>
      <c r="AC51" s="106">
        <v>0</v>
      </c>
      <c r="AD51" s="110">
        <v>-6.77</v>
      </c>
      <c r="AE51" s="105">
        <v>2</v>
      </c>
      <c r="AF51" s="106">
        <v>0.82</v>
      </c>
      <c r="AG51" s="110">
        <v>165.30499999999998</v>
      </c>
      <c r="AH51" s="107">
        <v>33.175000000000004</v>
      </c>
    </row>
    <row r="52" spans="1:34" s="100" customFormat="1" ht="14.25" customHeight="1">
      <c r="A52" s="255"/>
      <c r="B52" s="102" t="s">
        <v>85</v>
      </c>
      <c r="C52" s="95">
        <v>88</v>
      </c>
      <c r="D52" s="96">
        <v>129.29000000000002</v>
      </c>
      <c r="E52" s="96">
        <v>64</v>
      </c>
      <c r="F52" s="97">
        <v>65.290000000000006</v>
      </c>
      <c r="G52" s="96">
        <v>129.29000000000002</v>
      </c>
      <c r="H52" s="98">
        <v>194.58000000000004</v>
      </c>
      <c r="I52" s="95">
        <v>1</v>
      </c>
      <c r="J52" s="96">
        <v>3.2</v>
      </c>
      <c r="K52" s="96">
        <v>1.92</v>
      </c>
      <c r="L52" s="97">
        <v>1.2800000000000002</v>
      </c>
      <c r="M52" s="103">
        <v>3.2</v>
      </c>
      <c r="N52" s="97">
        <v>4.4800000000000004</v>
      </c>
      <c r="O52" s="95">
        <v>0</v>
      </c>
      <c r="P52" s="96">
        <v>0</v>
      </c>
      <c r="Q52" s="96">
        <v>199.06</v>
      </c>
      <c r="R52" s="96"/>
      <c r="S52" s="95">
        <v>88</v>
      </c>
      <c r="T52" s="96">
        <v>129.29000000000002</v>
      </c>
      <c r="U52" s="96">
        <v>64</v>
      </c>
      <c r="V52" s="97">
        <v>65.290000000000006</v>
      </c>
      <c r="W52" s="96">
        <v>129.29000000000002</v>
      </c>
      <c r="X52" s="98">
        <v>194.58000000000004</v>
      </c>
      <c r="Y52" s="95">
        <v>1</v>
      </c>
      <c r="Z52" s="96">
        <v>3.2</v>
      </c>
      <c r="AA52" s="96">
        <v>1.919443</v>
      </c>
      <c r="AB52" s="97">
        <v>1.28</v>
      </c>
      <c r="AC52" s="96">
        <v>3.2</v>
      </c>
      <c r="AD52" s="97">
        <v>4.4800000000000004</v>
      </c>
      <c r="AE52" s="95">
        <v>0</v>
      </c>
      <c r="AF52" s="96">
        <v>0</v>
      </c>
      <c r="AG52" s="96">
        <v>199.06</v>
      </c>
      <c r="AH52" s="96">
        <v>69.77000000000001</v>
      </c>
    </row>
    <row r="53" spans="1:34" s="100" customFormat="1" ht="21" customHeight="1">
      <c r="A53" s="255"/>
      <c r="B53" s="104" t="s">
        <v>314</v>
      </c>
      <c r="C53" s="105">
        <v>58</v>
      </c>
      <c r="D53" s="106">
        <v>74.09</v>
      </c>
      <c r="E53" s="106">
        <v>38</v>
      </c>
      <c r="F53" s="107">
        <v>36.090000000000003</v>
      </c>
      <c r="G53" s="108">
        <v>74.09</v>
      </c>
      <c r="H53" s="109">
        <v>110.18</v>
      </c>
      <c r="I53" s="105">
        <v>1</v>
      </c>
      <c r="J53" s="106">
        <v>3.2</v>
      </c>
      <c r="K53" s="106">
        <v>1.92</v>
      </c>
      <c r="L53" s="110">
        <v>1.2800000000000002</v>
      </c>
      <c r="M53" s="111">
        <v>3.2</v>
      </c>
      <c r="N53" s="110">
        <v>4.4800000000000004</v>
      </c>
      <c r="O53" s="105">
        <v>0</v>
      </c>
      <c r="P53" s="106">
        <v>0</v>
      </c>
      <c r="Q53" s="112">
        <v>114.66000000000001</v>
      </c>
      <c r="R53" s="106"/>
      <c r="S53" s="105">
        <v>58</v>
      </c>
      <c r="T53" s="106">
        <v>74.09</v>
      </c>
      <c r="U53" s="106">
        <v>38</v>
      </c>
      <c r="V53" s="107">
        <v>36.090000000000003</v>
      </c>
      <c r="W53" s="108">
        <v>74.09</v>
      </c>
      <c r="X53" s="109">
        <v>110.18</v>
      </c>
      <c r="Y53" s="105">
        <v>1</v>
      </c>
      <c r="Z53" s="106">
        <v>3.2</v>
      </c>
      <c r="AA53" s="106">
        <v>1.919443</v>
      </c>
      <c r="AB53" s="110">
        <v>1.28</v>
      </c>
      <c r="AC53" s="106">
        <v>3.2</v>
      </c>
      <c r="AD53" s="110">
        <v>4.4800000000000004</v>
      </c>
      <c r="AE53" s="105">
        <v>0</v>
      </c>
      <c r="AF53" s="106">
        <v>0</v>
      </c>
      <c r="AG53" s="110">
        <v>114.66000000000001</v>
      </c>
      <c r="AH53" s="107">
        <v>40.570000000000007</v>
      </c>
    </row>
    <row r="54" spans="1:34" s="100" customFormat="1" ht="21" customHeight="1">
      <c r="A54" s="255"/>
      <c r="B54" s="104" t="s">
        <v>87</v>
      </c>
      <c r="C54" s="105">
        <v>30</v>
      </c>
      <c r="D54" s="106">
        <v>55.2</v>
      </c>
      <c r="E54" s="106">
        <v>26</v>
      </c>
      <c r="F54" s="107">
        <v>29.2</v>
      </c>
      <c r="G54" s="108">
        <v>55.2</v>
      </c>
      <c r="H54" s="109">
        <v>84.4</v>
      </c>
      <c r="I54" s="105">
        <v>0</v>
      </c>
      <c r="J54" s="106">
        <v>0</v>
      </c>
      <c r="K54" s="106">
        <v>0</v>
      </c>
      <c r="L54" s="110">
        <v>0</v>
      </c>
      <c r="M54" s="111">
        <v>0</v>
      </c>
      <c r="N54" s="110">
        <v>0</v>
      </c>
      <c r="O54" s="105">
        <v>0</v>
      </c>
      <c r="P54" s="106">
        <v>0</v>
      </c>
      <c r="Q54" s="112">
        <v>84.4</v>
      </c>
      <c r="R54" s="106"/>
      <c r="S54" s="105">
        <v>30</v>
      </c>
      <c r="T54" s="106">
        <v>55.2</v>
      </c>
      <c r="U54" s="106">
        <v>26</v>
      </c>
      <c r="V54" s="107">
        <v>29.2</v>
      </c>
      <c r="W54" s="108">
        <v>55.2</v>
      </c>
      <c r="X54" s="109">
        <v>84.4</v>
      </c>
      <c r="Y54" s="105">
        <v>0</v>
      </c>
      <c r="Z54" s="106">
        <v>0</v>
      </c>
      <c r="AA54" s="106">
        <v>0</v>
      </c>
      <c r="AB54" s="110">
        <v>0</v>
      </c>
      <c r="AC54" s="106">
        <v>0</v>
      </c>
      <c r="AD54" s="110">
        <v>0</v>
      </c>
      <c r="AE54" s="105">
        <v>0</v>
      </c>
      <c r="AF54" s="106">
        <v>0</v>
      </c>
      <c r="AG54" s="110">
        <v>84.4</v>
      </c>
      <c r="AH54" s="107">
        <v>29.2</v>
      </c>
    </row>
    <row r="55" spans="1:34" s="100" customFormat="1" ht="19.5" customHeight="1">
      <c r="A55" s="255"/>
      <c r="B55" s="104" t="s">
        <v>315</v>
      </c>
      <c r="C55" s="105">
        <v>116</v>
      </c>
      <c r="D55" s="106">
        <v>163.869</v>
      </c>
      <c r="E55" s="106">
        <v>171</v>
      </c>
      <c r="F55" s="107">
        <v>-7.1310000000000002</v>
      </c>
      <c r="G55" s="108">
        <v>163.869</v>
      </c>
      <c r="H55" s="109">
        <v>156.738</v>
      </c>
      <c r="I55" s="105">
        <v>7</v>
      </c>
      <c r="J55" s="106">
        <v>15.118</v>
      </c>
      <c r="K55" s="106">
        <v>6.36</v>
      </c>
      <c r="L55" s="110">
        <v>8.7579999999999991</v>
      </c>
      <c r="M55" s="111">
        <v>15.118</v>
      </c>
      <c r="N55" s="110">
        <v>23.88</v>
      </c>
      <c r="O55" s="105">
        <v>3</v>
      </c>
      <c r="P55" s="106">
        <v>3.16</v>
      </c>
      <c r="Q55" s="112">
        <v>183.77799999999999</v>
      </c>
      <c r="R55" s="106"/>
      <c r="S55" s="105">
        <v>116</v>
      </c>
      <c r="T55" s="106">
        <v>163.869</v>
      </c>
      <c r="U55" s="106">
        <v>171</v>
      </c>
      <c r="V55" s="107">
        <v>-7.1310000000000002</v>
      </c>
      <c r="W55" s="108">
        <v>163.87</v>
      </c>
      <c r="X55" s="109">
        <v>156.739</v>
      </c>
      <c r="Y55" s="105">
        <v>7</v>
      </c>
      <c r="Z55" s="106">
        <v>15.118</v>
      </c>
      <c r="AA55" s="106">
        <v>6.3561569999999996</v>
      </c>
      <c r="AB55" s="110">
        <v>8.76</v>
      </c>
      <c r="AC55" s="106">
        <v>15.118</v>
      </c>
      <c r="AD55" s="110">
        <v>23.878</v>
      </c>
      <c r="AE55" s="105">
        <v>3</v>
      </c>
      <c r="AF55" s="106">
        <v>3.16</v>
      </c>
      <c r="AG55" s="110">
        <v>183.77700000000002</v>
      </c>
      <c r="AH55" s="107">
        <v>19.907</v>
      </c>
    </row>
    <row r="56" spans="1:34" s="100" customFormat="1" ht="19.5" customHeight="1">
      <c r="A56" s="256"/>
      <c r="B56" s="104" t="s">
        <v>89</v>
      </c>
      <c r="C56" s="105">
        <v>93</v>
      </c>
      <c r="D56" s="106">
        <v>120.538</v>
      </c>
      <c r="E56" s="106">
        <v>105</v>
      </c>
      <c r="F56" s="107">
        <v>15.538</v>
      </c>
      <c r="G56" s="108">
        <v>120.538</v>
      </c>
      <c r="H56" s="109">
        <v>136.07599999999999</v>
      </c>
      <c r="I56" s="105">
        <v>5</v>
      </c>
      <c r="J56" s="106">
        <v>10.88</v>
      </c>
      <c r="K56" s="106">
        <v>0</v>
      </c>
      <c r="L56" s="110">
        <v>10.88</v>
      </c>
      <c r="M56" s="111">
        <v>10.88</v>
      </c>
      <c r="N56" s="110">
        <v>21.76</v>
      </c>
      <c r="O56" s="105">
        <v>1</v>
      </c>
      <c r="P56" s="106">
        <v>0.96</v>
      </c>
      <c r="Q56" s="112">
        <v>158.79599999999999</v>
      </c>
      <c r="R56" s="106"/>
      <c r="S56" s="105">
        <v>93</v>
      </c>
      <c r="T56" s="106">
        <v>120.538</v>
      </c>
      <c r="U56" s="106">
        <v>105</v>
      </c>
      <c r="V56" s="107">
        <v>15.538</v>
      </c>
      <c r="W56" s="108">
        <v>120.54</v>
      </c>
      <c r="X56" s="109">
        <v>136.078</v>
      </c>
      <c r="Y56" s="105">
        <v>5</v>
      </c>
      <c r="Z56" s="106">
        <v>10.88</v>
      </c>
      <c r="AA56" s="106">
        <v>0</v>
      </c>
      <c r="AB56" s="110">
        <v>10.88</v>
      </c>
      <c r="AC56" s="106">
        <v>10.88</v>
      </c>
      <c r="AD56" s="110">
        <v>21.76</v>
      </c>
      <c r="AE56" s="105">
        <v>1</v>
      </c>
      <c r="AF56" s="106">
        <v>0.96</v>
      </c>
      <c r="AG56" s="110">
        <v>158.798</v>
      </c>
      <c r="AH56" s="107">
        <v>38.258000000000003</v>
      </c>
    </row>
    <row r="57" spans="1:34" s="100" customFormat="1" ht="14.25" customHeight="1">
      <c r="A57" s="254" t="s">
        <v>188</v>
      </c>
      <c r="B57" s="102" t="s">
        <v>90</v>
      </c>
      <c r="C57" s="95">
        <v>152</v>
      </c>
      <c r="D57" s="96">
        <v>242.19</v>
      </c>
      <c r="E57" s="96">
        <v>161</v>
      </c>
      <c r="F57" s="97">
        <v>81.19</v>
      </c>
      <c r="G57" s="96">
        <v>242.19</v>
      </c>
      <c r="H57" s="98">
        <v>323.38</v>
      </c>
      <c r="I57" s="95">
        <v>5</v>
      </c>
      <c r="J57" s="96">
        <v>14.72</v>
      </c>
      <c r="K57" s="96">
        <v>9.120000000000001</v>
      </c>
      <c r="L57" s="97">
        <v>5.6000000000000014</v>
      </c>
      <c r="M57" s="103">
        <v>14.72</v>
      </c>
      <c r="N57" s="97">
        <v>20.32</v>
      </c>
      <c r="O57" s="95">
        <v>4</v>
      </c>
      <c r="P57" s="96">
        <v>4.8</v>
      </c>
      <c r="Q57" s="96">
        <v>348.5</v>
      </c>
      <c r="R57" s="96"/>
      <c r="S57" s="95">
        <v>152</v>
      </c>
      <c r="T57" s="96">
        <v>242.19</v>
      </c>
      <c r="U57" s="96">
        <v>161</v>
      </c>
      <c r="V57" s="97">
        <v>81.19</v>
      </c>
      <c r="W57" s="96">
        <v>242.19</v>
      </c>
      <c r="X57" s="98">
        <v>323.38</v>
      </c>
      <c r="Y57" s="95">
        <v>5</v>
      </c>
      <c r="Z57" s="96">
        <v>14.72</v>
      </c>
      <c r="AA57" s="96">
        <v>9.1173560000000009</v>
      </c>
      <c r="AB57" s="97">
        <v>5.6</v>
      </c>
      <c r="AC57" s="96">
        <v>14.72</v>
      </c>
      <c r="AD57" s="97">
        <v>20.32</v>
      </c>
      <c r="AE57" s="95">
        <v>4</v>
      </c>
      <c r="AF57" s="96">
        <v>4.8</v>
      </c>
      <c r="AG57" s="96">
        <v>348.5</v>
      </c>
      <c r="AH57" s="96">
        <v>106.31</v>
      </c>
    </row>
    <row r="58" spans="1:34" s="100" customFormat="1" ht="14.25" customHeight="1">
      <c r="A58" s="255"/>
      <c r="B58" s="104" t="s">
        <v>316</v>
      </c>
      <c r="C58" s="105">
        <v>110</v>
      </c>
      <c r="D58" s="106">
        <v>161.38999999999999</v>
      </c>
      <c r="E58" s="106">
        <v>103</v>
      </c>
      <c r="F58" s="107">
        <v>58.39</v>
      </c>
      <c r="G58" s="108">
        <v>161.38999999999999</v>
      </c>
      <c r="H58" s="109">
        <v>219.77999999999997</v>
      </c>
      <c r="I58" s="105">
        <v>1</v>
      </c>
      <c r="J58" s="106">
        <v>1.92</v>
      </c>
      <c r="K58" s="106">
        <v>5.92</v>
      </c>
      <c r="L58" s="110">
        <v>-4</v>
      </c>
      <c r="M58" s="111">
        <v>1.92</v>
      </c>
      <c r="N58" s="110">
        <v>-2.08</v>
      </c>
      <c r="O58" s="105">
        <v>2</v>
      </c>
      <c r="P58" s="106">
        <v>2.4</v>
      </c>
      <c r="Q58" s="112">
        <v>220.09999999999997</v>
      </c>
      <c r="R58" s="106"/>
      <c r="S58" s="105">
        <v>110</v>
      </c>
      <c r="T58" s="106">
        <v>161.38999999999999</v>
      </c>
      <c r="U58" s="106">
        <v>103</v>
      </c>
      <c r="V58" s="107">
        <v>58.39</v>
      </c>
      <c r="W58" s="108">
        <v>161.38999999999999</v>
      </c>
      <c r="X58" s="109">
        <v>219.77999999999997</v>
      </c>
      <c r="Y58" s="105">
        <v>1</v>
      </c>
      <c r="Z58" s="106">
        <v>1.92</v>
      </c>
      <c r="AA58" s="106">
        <v>5.9182839999999999</v>
      </c>
      <c r="AB58" s="110">
        <v>-4</v>
      </c>
      <c r="AC58" s="106">
        <v>1.92</v>
      </c>
      <c r="AD58" s="110">
        <v>-2.08</v>
      </c>
      <c r="AE58" s="105">
        <v>2</v>
      </c>
      <c r="AF58" s="106">
        <v>2.4</v>
      </c>
      <c r="AG58" s="110">
        <v>220.09999999999997</v>
      </c>
      <c r="AH58" s="107">
        <v>58.71</v>
      </c>
    </row>
    <row r="59" spans="1:34" s="100" customFormat="1" ht="14.25" customHeight="1">
      <c r="A59" s="255"/>
      <c r="B59" s="104" t="s">
        <v>95</v>
      </c>
      <c r="C59" s="105">
        <v>42</v>
      </c>
      <c r="D59" s="106">
        <v>80.8</v>
      </c>
      <c r="E59" s="106">
        <v>58</v>
      </c>
      <c r="F59" s="107">
        <v>22.8</v>
      </c>
      <c r="G59" s="108">
        <v>80.8</v>
      </c>
      <c r="H59" s="109">
        <v>103.6</v>
      </c>
      <c r="I59" s="105">
        <v>4</v>
      </c>
      <c r="J59" s="106">
        <v>12.8</v>
      </c>
      <c r="K59" s="106">
        <v>3.2</v>
      </c>
      <c r="L59" s="110">
        <v>9.6000000000000014</v>
      </c>
      <c r="M59" s="111">
        <v>12.8</v>
      </c>
      <c r="N59" s="110">
        <v>22.4</v>
      </c>
      <c r="O59" s="105">
        <v>2</v>
      </c>
      <c r="P59" s="106">
        <v>2.4</v>
      </c>
      <c r="Q59" s="112">
        <v>128.4</v>
      </c>
      <c r="R59" s="106"/>
      <c r="S59" s="105">
        <v>42</v>
      </c>
      <c r="T59" s="106">
        <v>80.8</v>
      </c>
      <c r="U59" s="106">
        <v>58</v>
      </c>
      <c r="V59" s="107">
        <v>22.8</v>
      </c>
      <c r="W59" s="108">
        <v>80.8</v>
      </c>
      <c r="X59" s="109">
        <v>103.6</v>
      </c>
      <c r="Y59" s="105">
        <v>4</v>
      </c>
      <c r="Z59" s="106">
        <v>12.8</v>
      </c>
      <c r="AA59" s="106">
        <v>3.1990720000000001</v>
      </c>
      <c r="AB59" s="110">
        <v>9.6</v>
      </c>
      <c r="AC59" s="106">
        <v>12.8</v>
      </c>
      <c r="AD59" s="110">
        <v>22.4</v>
      </c>
      <c r="AE59" s="105">
        <v>2</v>
      </c>
      <c r="AF59" s="106">
        <v>2.4</v>
      </c>
      <c r="AG59" s="110">
        <v>128.4</v>
      </c>
      <c r="AH59" s="107">
        <v>47.6</v>
      </c>
    </row>
    <row r="60" spans="1:34" s="100" customFormat="1" ht="14.25" customHeight="1">
      <c r="A60" s="255"/>
      <c r="B60" s="104" t="s">
        <v>96</v>
      </c>
      <c r="C60" s="105">
        <v>60</v>
      </c>
      <c r="D60" s="106">
        <v>91.31</v>
      </c>
      <c r="E60" s="106">
        <v>106</v>
      </c>
      <c r="F60" s="107">
        <v>-14.69</v>
      </c>
      <c r="G60" s="108">
        <v>91.31</v>
      </c>
      <c r="H60" s="109">
        <v>76.62</v>
      </c>
      <c r="I60" s="105">
        <v>5</v>
      </c>
      <c r="J60" s="106">
        <v>12.016</v>
      </c>
      <c r="K60" s="106">
        <v>0</v>
      </c>
      <c r="L60" s="110">
        <v>12.016</v>
      </c>
      <c r="M60" s="111">
        <v>12.016</v>
      </c>
      <c r="N60" s="110">
        <v>24.03</v>
      </c>
      <c r="O60" s="105">
        <v>0</v>
      </c>
      <c r="P60" s="106">
        <v>0</v>
      </c>
      <c r="Q60" s="112">
        <v>100.65</v>
      </c>
      <c r="R60" s="106"/>
      <c r="S60" s="105">
        <v>60</v>
      </c>
      <c r="T60" s="106">
        <v>91.31</v>
      </c>
      <c r="U60" s="106">
        <v>106</v>
      </c>
      <c r="V60" s="107">
        <v>-14.69</v>
      </c>
      <c r="W60" s="108">
        <v>91.31</v>
      </c>
      <c r="X60" s="109">
        <v>76.62</v>
      </c>
      <c r="Y60" s="105">
        <v>5</v>
      </c>
      <c r="Z60" s="106">
        <v>12.016</v>
      </c>
      <c r="AA60" s="106">
        <v>0</v>
      </c>
      <c r="AB60" s="110">
        <v>12.02</v>
      </c>
      <c r="AC60" s="106">
        <v>12.016</v>
      </c>
      <c r="AD60" s="110">
        <v>24.036000000000001</v>
      </c>
      <c r="AE60" s="105">
        <v>0</v>
      </c>
      <c r="AF60" s="106">
        <v>0</v>
      </c>
      <c r="AG60" s="110">
        <v>100.65600000000001</v>
      </c>
      <c r="AH60" s="107">
        <v>9.3460000000000001</v>
      </c>
    </row>
    <row r="61" spans="1:34" s="100" customFormat="1" ht="14.25" customHeight="1">
      <c r="A61" s="255"/>
      <c r="B61" s="104" t="s">
        <v>97</v>
      </c>
      <c r="C61" s="105">
        <v>110</v>
      </c>
      <c r="D61" s="106">
        <v>178.18799999999999</v>
      </c>
      <c r="E61" s="106">
        <v>81</v>
      </c>
      <c r="F61" s="107">
        <v>97.188000000000002</v>
      </c>
      <c r="G61" s="108">
        <v>178.18799999999999</v>
      </c>
      <c r="H61" s="109">
        <v>275.37599999999998</v>
      </c>
      <c r="I61" s="105">
        <v>4</v>
      </c>
      <c r="J61" s="106">
        <v>9</v>
      </c>
      <c r="K61" s="106">
        <v>4.72</v>
      </c>
      <c r="L61" s="110">
        <v>4.28</v>
      </c>
      <c r="M61" s="111">
        <v>9</v>
      </c>
      <c r="N61" s="110">
        <v>13.28</v>
      </c>
      <c r="O61" s="105">
        <v>2</v>
      </c>
      <c r="P61" s="106">
        <v>1.72</v>
      </c>
      <c r="Q61" s="112">
        <v>290.37599999999998</v>
      </c>
      <c r="R61" s="106"/>
      <c r="S61" s="105">
        <v>110</v>
      </c>
      <c r="T61" s="106">
        <v>178.18799999999999</v>
      </c>
      <c r="U61" s="106">
        <v>81</v>
      </c>
      <c r="V61" s="107">
        <v>97.188000000000002</v>
      </c>
      <c r="W61" s="108">
        <v>178.19</v>
      </c>
      <c r="X61" s="109">
        <v>275.37799999999999</v>
      </c>
      <c r="Y61" s="105">
        <v>4</v>
      </c>
      <c r="Z61" s="106">
        <v>9</v>
      </c>
      <c r="AA61" s="106">
        <v>4.7186320000000004</v>
      </c>
      <c r="AB61" s="110">
        <v>4.28</v>
      </c>
      <c r="AC61" s="106">
        <v>9</v>
      </c>
      <c r="AD61" s="110">
        <v>13.280000000000001</v>
      </c>
      <c r="AE61" s="105">
        <v>2</v>
      </c>
      <c r="AF61" s="106">
        <v>1.72</v>
      </c>
      <c r="AG61" s="110">
        <v>290.37800000000004</v>
      </c>
      <c r="AH61" s="107">
        <v>112.188</v>
      </c>
    </row>
    <row r="62" spans="1:34" s="100" customFormat="1" ht="14.25" customHeight="1">
      <c r="A62" s="255"/>
      <c r="B62" s="104" t="s">
        <v>98</v>
      </c>
      <c r="C62" s="105">
        <v>33</v>
      </c>
      <c r="D62" s="106">
        <v>34.479999999999997</v>
      </c>
      <c r="E62" s="106">
        <v>27</v>
      </c>
      <c r="F62" s="107">
        <v>7.48</v>
      </c>
      <c r="G62" s="108">
        <v>34.479999999999997</v>
      </c>
      <c r="H62" s="109">
        <v>41.959999999999994</v>
      </c>
      <c r="I62" s="105">
        <v>0</v>
      </c>
      <c r="J62" s="106">
        <v>0</v>
      </c>
      <c r="K62" s="106">
        <v>0</v>
      </c>
      <c r="L62" s="110">
        <v>0</v>
      </c>
      <c r="M62" s="111">
        <v>0</v>
      </c>
      <c r="N62" s="110">
        <v>0</v>
      </c>
      <c r="O62" s="105">
        <v>2</v>
      </c>
      <c r="P62" s="106">
        <v>1.6</v>
      </c>
      <c r="Q62" s="112">
        <v>43.559999999999995</v>
      </c>
      <c r="R62" s="106"/>
      <c r="S62" s="105">
        <v>33</v>
      </c>
      <c r="T62" s="106">
        <v>34.479999999999997</v>
      </c>
      <c r="U62" s="106">
        <v>27</v>
      </c>
      <c r="V62" s="107">
        <v>7.48</v>
      </c>
      <c r="W62" s="108">
        <v>34.479999999999997</v>
      </c>
      <c r="X62" s="109">
        <v>41.959999999999994</v>
      </c>
      <c r="Y62" s="105">
        <v>0</v>
      </c>
      <c r="Z62" s="106">
        <v>0</v>
      </c>
      <c r="AA62" s="106">
        <v>0</v>
      </c>
      <c r="AB62" s="110">
        <v>0</v>
      </c>
      <c r="AC62" s="106">
        <v>0</v>
      </c>
      <c r="AD62" s="110">
        <v>0</v>
      </c>
      <c r="AE62" s="105">
        <v>2</v>
      </c>
      <c r="AF62" s="106">
        <v>1.6</v>
      </c>
      <c r="AG62" s="110">
        <v>43.559999999999995</v>
      </c>
      <c r="AH62" s="107">
        <v>9.08</v>
      </c>
    </row>
    <row r="63" spans="1:34" s="100" customFormat="1" ht="14.25" customHeight="1">
      <c r="A63" s="255"/>
      <c r="B63" s="104" t="s">
        <v>99</v>
      </c>
      <c r="C63" s="105">
        <v>99</v>
      </c>
      <c r="D63" s="106">
        <v>150.50800000000001</v>
      </c>
      <c r="E63" s="106">
        <v>128</v>
      </c>
      <c r="F63" s="107">
        <v>22.507999999999999</v>
      </c>
      <c r="G63" s="108">
        <v>150.50800000000001</v>
      </c>
      <c r="H63" s="109">
        <v>173.01600000000002</v>
      </c>
      <c r="I63" s="105">
        <v>4</v>
      </c>
      <c r="J63" s="106">
        <v>8.6620000000000008</v>
      </c>
      <c r="K63" s="106">
        <v>15.82</v>
      </c>
      <c r="L63" s="110">
        <v>-7.1579999999999995</v>
      </c>
      <c r="M63" s="111">
        <v>8.6620000000000008</v>
      </c>
      <c r="N63" s="110">
        <v>1.5</v>
      </c>
      <c r="O63" s="105">
        <v>3</v>
      </c>
      <c r="P63" s="106">
        <v>3.1</v>
      </c>
      <c r="Q63" s="112">
        <v>177.61600000000001</v>
      </c>
      <c r="R63" s="106"/>
      <c r="S63" s="105">
        <v>99</v>
      </c>
      <c r="T63" s="106">
        <v>150.50800000000001</v>
      </c>
      <c r="U63" s="106">
        <v>128</v>
      </c>
      <c r="V63" s="107">
        <v>22.507999999999999</v>
      </c>
      <c r="W63" s="108">
        <v>150.51</v>
      </c>
      <c r="X63" s="109">
        <v>173.018</v>
      </c>
      <c r="Y63" s="105">
        <v>4</v>
      </c>
      <c r="Z63" s="106">
        <v>8.6620000000000008</v>
      </c>
      <c r="AA63" s="106">
        <v>15.815414000000001</v>
      </c>
      <c r="AB63" s="110">
        <v>-7.15</v>
      </c>
      <c r="AC63" s="106">
        <v>8.6620000000000008</v>
      </c>
      <c r="AD63" s="110">
        <v>1.5120000000000005</v>
      </c>
      <c r="AE63" s="105">
        <v>3</v>
      </c>
      <c r="AF63" s="106">
        <v>3.1</v>
      </c>
      <c r="AG63" s="110">
        <v>177.63</v>
      </c>
      <c r="AH63" s="107">
        <v>27.12</v>
      </c>
    </row>
    <row r="64" spans="1:34" s="100" customFormat="1" ht="14.25" customHeight="1">
      <c r="A64" s="255"/>
      <c r="B64" s="104" t="s">
        <v>102</v>
      </c>
      <c r="C64" s="105">
        <v>110</v>
      </c>
      <c r="D64" s="106">
        <v>125.976</v>
      </c>
      <c r="E64" s="106">
        <v>103</v>
      </c>
      <c r="F64" s="107">
        <v>22.975999999999999</v>
      </c>
      <c r="G64" s="108">
        <v>125.976</v>
      </c>
      <c r="H64" s="109">
        <v>148.952</v>
      </c>
      <c r="I64" s="105">
        <v>6</v>
      </c>
      <c r="J64" s="106">
        <v>11.856</v>
      </c>
      <c r="K64" s="106">
        <v>1.38</v>
      </c>
      <c r="L64" s="110">
        <v>10.475999999999999</v>
      </c>
      <c r="M64" s="111">
        <v>11.856</v>
      </c>
      <c r="N64" s="110">
        <v>22.33</v>
      </c>
      <c r="O64" s="105">
        <v>0</v>
      </c>
      <c r="P64" s="106">
        <v>0</v>
      </c>
      <c r="Q64" s="112">
        <v>171.28199999999998</v>
      </c>
      <c r="R64" s="106"/>
      <c r="S64" s="105">
        <v>110</v>
      </c>
      <c r="T64" s="106">
        <v>125.976</v>
      </c>
      <c r="U64" s="106">
        <v>103</v>
      </c>
      <c r="V64" s="107">
        <v>22.975999999999999</v>
      </c>
      <c r="W64" s="108">
        <v>125.98</v>
      </c>
      <c r="X64" s="109">
        <v>148.95600000000002</v>
      </c>
      <c r="Y64" s="105">
        <v>6</v>
      </c>
      <c r="Z64" s="106">
        <v>11.856</v>
      </c>
      <c r="AA64" s="106">
        <v>0</v>
      </c>
      <c r="AB64" s="110">
        <v>11.86</v>
      </c>
      <c r="AC64" s="106">
        <v>11.856</v>
      </c>
      <c r="AD64" s="110">
        <v>23.716000000000001</v>
      </c>
      <c r="AE64" s="105">
        <v>0</v>
      </c>
      <c r="AF64" s="106">
        <v>0</v>
      </c>
      <c r="AG64" s="110">
        <v>172.67200000000003</v>
      </c>
      <c r="AH64" s="107">
        <v>46.692</v>
      </c>
    </row>
    <row r="65" spans="1:34" s="100" customFormat="1" ht="14.25" customHeight="1">
      <c r="A65" s="255"/>
      <c r="B65" s="104" t="s">
        <v>103</v>
      </c>
      <c r="C65" s="105">
        <v>39</v>
      </c>
      <c r="D65" s="106">
        <v>42.74</v>
      </c>
      <c r="E65" s="106">
        <v>12</v>
      </c>
      <c r="F65" s="107">
        <v>30.74</v>
      </c>
      <c r="G65" s="108">
        <v>42.74</v>
      </c>
      <c r="H65" s="109">
        <v>73.48</v>
      </c>
      <c r="I65" s="105">
        <v>0</v>
      </c>
      <c r="J65" s="106">
        <v>0</v>
      </c>
      <c r="K65" s="106">
        <v>0</v>
      </c>
      <c r="L65" s="110">
        <v>0</v>
      </c>
      <c r="M65" s="111">
        <v>0</v>
      </c>
      <c r="N65" s="110">
        <v>0</v>
      </c>
      <c r="O65" s="105">
        <v>0</v>
      </c>
      <c r="P65" s="106">
        <v>0</v>
      </c>
      <c r="Q65" s="112">
        <v>73.48</v>
      </c>
      <c r="R65" s="106"/>
      <c r="S65" s="105">
        <v>39</v>
      </c>
      <c r="T65" s="106">
        <v>42.74</v>
      </c>
      <c r="U65" s="106">
        <v>12</v>
      </c>
      <c r="V65" s="107">
        <v>30.74</v>
      </c>
      <c r="W65" s="108">
        <v>42.74</v>
      </c>
      <c r="X65" s="109">
        <v>73.48</v>
      </c>
      <c r="Y65" s="105">
        <v>0</v>
      </c>
      <c r="Z65" s="106">
        <v>0</v>
      </c>
      <c r="AA65" s="106">
        <v>0</v>
      </c>
      <c r="AB65" s="110">
        <v>0</v>
      </c>
      <c r="AC65" s="106">
        <v>0</v>
      </c>
      <c r="AD65" s="110">
        <v>0</v>
      </c>
      <c r="AE65" s="105">
        <v>0</v>
      </c>
      <c r="AF65" s="106">
        <v>0</v>
      </c>
      <c r="AG65" s="110">
        <v>73.48</v>
      </c>
      <c r="AH65" s="107">
        <v>30.74</v>
      </c>
    </row>
    <row r="66" spans="1:34" s="100" customFormat="1" ht="14.25" customHeight="1">
      <c r="A66" s="255"/>
      <c r="B66" s="104" t="s">
        <v>104</v>
      </c>
      <c r="C66" s="105">
        <v>17</v>
      </c>
      <c r="D66" s="106">
        <v>20.64</v>
      </c>
      <c r="E66" s="106">
        <v>14</v>
      </c>
      <c r="F66" s="107">
        <v>6.64</v>
      </c>
      <c r="G66" s="108">
        <v>20.64</v>
      </c>
      <c r="H66" s="109">
        <v>27.28</v>
      </c>
      <c r="I66" s="105">
        <v>0</v>
      </c>
      <c r="J66" s="106">
        <v>0</v>
      </c>
      <c r="K66" s="106">
        <v>0</v>
      </c>
      <c r="L66" s="110">
        <v>0</v>
      </c>
      <c r="M66" s="111">
        <v>0</v>
      </c>
      <c r="N66" s="110">
        <v>0</v>
      </c>
      <c r="O66" s="105">
        <v>0</v>
      </c>
      <c r="P66" s="106">
        <v>0</v>
      </c>
      <c r="Q66" s="112">
        <v>27.28</v>
      </c>
      <c r="R66" s="106"/>
      <c r="S66" s="105">
        <v>17</v>
      </c>
      <c r="T66" s="106">
        <v>20.64</v>
      </c>
      <c r="U66" s="106">
        <v>14</v>
      </c>
      <c r="V66" s="107">
        <v>6.64</v>
      </c>
      <c r="W66" s="108">
        <v>20.64</v>
      </c>
      <c r="X66" s="109">
        <v>27.28</v>
      </c>
      <c r="Y66" s="105">
        <v>0</v>
      </c>
      <c r="Z66" s="106">
        <v>0</v>
      </c>
      <c r="AA66" s="106">
        <v>1.919443</v>
      </c>
      <c r="AB66" s="110">
        <v>-1.92</v>
      </c>
      <c r="AC66" s="106">
        <v>0</v>
      </c>
      <c r="AD66" s="110">
        <v>-1.92</v>
      </c>
      <c r="AE66" s="105">
        <v>0</v>
      </c>
      <c r="AF66" s="106">
        <v>0</v>
      </c>
      <c r="AG66" s="110">
        <v>25.36</v>
      </c>
      <c r="AH66" s="107">
        <v>4.72</v>
      </c>
    </row>
    <row r="67" spans="1:34" s="100" customFormat="1" ht="14.25" customHeight="1">
      <c r="A67" s="255"/>
      <c r="B67" s="104" t="s">
        <v>105</v>
      </c>
      <c r="C67" s="105">
        <v>16</v>
      </c>
      <c r="D67" s="106">
        <v>20.05</v>
      </c>
      <c r="E67" s="106">
        <v>35</v>
      </c>
      <c r="F67" s="107">
        <v>-14.95</v>
      </c>
      <c r="G67" s="108">
        <v>20.05</v>
      </c>
      <c r="H67" s="109">
        <v>5.1000000000000014</v>
      </c>
      <c r="I67" s="105">
        <v>0</v>
      </c>
      <c r="J67" s="106">
        <v>0</v>
      </c>
      <c r="K67" s="106">
        <v>1.92</v>
      </c>
      <c r="L67" s="110">
        <v>-1.92</v>
      </c>
      <c r="M67" s="111">
        <v>0</v>
      </c>
      <c r="N67" s="110">
        <v>-1.92</v>
      </c>
      <c r="O67" s="105">
        <v>0</v>
      </c>
      <c r="P67" s="106">
        <v>0</v>
      </c>
      <c r="Q67" s="112">
        <v>3.1800000000000015</v>
      </c>
      <c r="R67" s="106"/>
      <c r="S67" s="105">
        <v>16</v>
      </c>
      <c r="T67" s="106">
        <v>20.05</v>
      </c>
      <c r="U67" s="106">
        <v>35</v>
      </c>
      <c r="V67" s="107">
        <v>-14.95</v>
      </c>
      <c r="W67" s="108">
        <v>20.05</v>
      </c>
      <c r="X67" s="109">
        <v>5.1000000000000014</v>
      </c>
      <c r="Y67" s="105">
        <v>0</v>
      </c>
      <c r="Z67" s="106">
        <v>0</v>
      </c>
      <c r="AA67" s="106">
        <v>4.6786430000000001</v>
      </c>
      <c r="AB67" s="110">
        <v>-4.68</v>
      </c>
      <c r="AC67" s="106">
        <v>0</v>
      </c>
      <c r="AD67" s="110">
        <v>-4.68</v>
      </c>
      <c r="AE67" s="105">
        <v>0</v>
      </c>
      <c r="AF67" s="106">
        <v>0</v>
      </c>
      <c r="AG67" s="110">
        <v>0.42000000000000171</v>
      </c>
      <c r="AH67" s="107">
        <v>-19.63</v>
      </c>
    </row>
    <row r="68" spans="1:34" s="115" customFormat="1" ht="14.25" customHeight="1">
      <c r="A68" s="255"/>
      <c r="B68" s="104" t="s">
        <v>100</v>
      </c>
      <c r="C68" s="105">
        <v>116</v>
      </c>
      <c r="D68" s="106">
        <v>132.703</v>
      </c>
      <c r="E68" s="106">
        <v>73</v>
      </c>
      <c r="F68" s="107">
        <v>59.703000000000003</v>
      </c>
      <c r="G68" s="108">
        <v>132.703</v>
      </c>
      <c r="H68" s="109">
        <v>192.40600000000001</v>
      </c>
      <c r="I68" s="105">
        <v>2</v>
      </c>
      <c r="J68" s="106">
        <v>4.68</v>
      </c>
      <c r="K68" s="106">
        <v>4.68</v>
      </c>
      <c r="L68" s="110">
        <v>0</v>
      </c>
      <c r="M68" s="111">
        <v>4.68</v>
      </c>
      <c r="N68" s="110">
        <v>4.68</v>
      </c>
      <c r="O68" s="105">
        <v>4</v>
      </c>
      <c r="P68" s="106">
        <v>2.86</v>
      </c>
      <c r="Q68" s="112">
        <v>199.94600000000003</v>
      </c>
      <c r="R68" s="106"/>
      <c r="S68" s="105">
        <v>116</v>
      </c>
      <c r="T68" s="106">
        <v>132.703</v>
      </c>
      <c r="U68" s="106">
        <v>73</v>
      </c>
      <c r="V68" s="107">
        <v>59.703000000000003</v>
      </c>
      <c r="W68" s="108">
        <v>132.71</v>
      </c>
      <c r="X68" s="109">
        <v>192.41300000000001</v>
      </c>
      <c r="Y68" s="105">
        <v>2</v>
      </c>
      <c r="Z68" s="106">
        <v>4.68</v>
      </c>
      <c r="AA68" s="106">
        <v>1.3795999999999999</v>
      </c>
      <c r="AB68" s="110">
        <v>3.3</v>
      </c>
      <c r="AC68" s="106">
        <v>4.68</v>
      </c>
      <c r="AD68" s="110">
        <v>7.9799999999999995</v>
      </c>
      <c r="AE68" s="105">
        <v>4</v>
      </c>
      <c r="AF68" s="106">
        <v>2.859</v>
      </c>
      <c r="AG68" s="110">
        <v>203.25200000000001</v>
      </c>
      <c r="AH68" s="107">
        <v>70.541999999999987</v>
      </c>
    </row>
    <row r="69" spans="1:34" s="100" customFormat="1" ht="14.25" customHeight="1">
      <c r="A69" s="255"/>
      <c r="B69" s="104" t="s">
        <v>106</v>
      </c>
      <c r="C69" s="105">
        <v>154</v>
      </c>
      <c r="D69" s="106">
        <v>193.59800000000001</v>
      </c>
      <c r="E69" s="106">
        <v>89</v>
      </c>
      <c r="F69" s="107">
        <v>104.598</v>
      </c>
      <c r="G69" s="108">
        <v>193.59800000000001</v>
      </c>
      <c r="H69" s="109">
        <v>298.19600000000003</v>
      </c>
      <c r="I69" s="105">
        <v>3</v>
      </c>
      <c r="J69" s="106">
        <v>5.73</v>
      </c>
      <c r="K69" s="106">
        <v>7.86</v>
      </c>
      <c r="L69" s="110">
        <v>-2.13</v>
      </c>
      <c r="M69" s="111">
        <v>5.73</v>
      </c>
      <c r="N69" s="110">
        <v>3.6</v>
      </c>
      <c r="O69" s="105">
        <v>5</v>
      </c>
      <c r="P69" s="106">
        <v>5.97</v>
      </c>
      <c r="Q69" s="112">
        <v>307.76600000000008</v>
      </c>
      <c r="R69" s="106"/>
      <c r="S69" s="105">
        <v>154</v>
      </c>
      <c r="T69" s="106">
        <v>193.59800000000001</v>
      </c>
      <c r="U69" s="106">
        <v>89</v>
      </c>
      <c r="V69" s="107">
        <v>104.598</v>
      </c>
      <c r="W69" s="108">
        <v>193.6</v>
      </c>
      <c r="X69" s="109">
        <v>298.19799999999998</v>
      </c>
      <c r="Y69" s="105">
        <v>3</v>
      </c>
      <c r="Z69" s="106">
        <v>5.73</v>
      </c>
      <c r="AA69" s="106">
        <v>7.8577209999999997</v>
      </c>
      <c r="AB69" s="110">
        <v>-2.13</v>
      </c>
      <c r="AC69" s="106">
        <v>5.73</v>
      </c>
      <c r="AD69" s="110">
        <v>3.6000000000000005</v>
      </c>
      <c r="AE69" s="105">
        <v>5</v>
      </c>
      <c r="AF69" s="106">
        <v>5.9660000000000002</v>
      </c>
      <c r="AG69" s="110">
        <v>307.76400000000001</v>
      </c>
      <c r="AH69" s="107">
        <v>114.164</v>
      </c>
    </row>
    <row r="70" spans="1:34" s="100" customFormat="1" ht="14.25" customHeight="1">
      <c r="A70" s="255"/>
      <c r="B70" s="104" t="s">
        <v>107</v>
      </c>
      <c r="C70" s="105">
        <v>115</v>
      </c>
      <c r="D70" s="106">
        <v>153.17599999999999</v>
      </c>
      <c r="E70" s="106">
        <v>107</v>
      </c>
      <c r="F70" s="107">
        <v>46.176000000000002</v>
      </c>
      <c r="G70" s="108">
        <v>153.17599999999999</v>
      </c>
      <c r="H70" s="109">
        <v>199.35199999999998</v>
      </c>
      <c r="I70" s="105">
        <v>3</v>
      </c>
      <c r="J70" s="106">
        <v>6.1079999999999997</v>
      </c>
      <c r="K70" s="106">
        <v>0</v>
      </c>
      <c r="L70" s="110">
        <v>6.1079999999999997</v>
      </c>
      <c r="M70" s="111">
        <v>6.1079999999999997</v>
      </c>
      <c r="N70" s="110">
        <v>12.22</v>
      </c>
      <c r="O70" s="105">
        <v>5</v>
      </c>
      <c r="P70" s="106">
        <v>5.73</v>
      </c>
      <c r="Q70" s="112">
        <v>217.30199999999996</v>
      </c>
      <c r="R70" s="106"/>
      <c r="S70" s="105">
        <v>115</v>
      </c>
      <c r="T70" s="106">
        <v>153.17599999999999</v>
      </c>
      <c r="U70" s="106">
        <v>107</v>
      </c>
      <c r="V70" s="107">
        <v>46.176000000000002</v>
      </c>
      <c r="W70" s="108">
        <v>153.18</v>
      </c>
      <c r="X70" s="109">
        <v>199.35599999999999</v>
      </c>
      <c r="Y70" s="105">
        <v>3</v>
      </c>
      <c r="Z70" s="106">
        <v>6.1079999999999997</v>
      </c>
      <c r="AA70" s="106">
        <v>0</v>
      </c>
      <c r="AB70" s="110">
        <v>6.11</v>
      </c>
      <c r="AC70" s="106">
        <v>6.1079999999999997</v>
      </c>
      <c r="AD70" s="110">
        <v>12.218</v>
      </c>
      <c r="AE70" s="105">
        <v>5</v>
      </c>
      <c r="AF70" s="106">
        <v>5.7320000000000002</v>
      </c>
      <c r="AG70" s="110">
        <v>217.30599999999998</v>
      </c>
      <c r="AH70" s="107">
        <v>64.126000000000005</v>
      </c>
    </row>
    <row r="71" spans="1:34" s="100" customFormat="1" ht="14.25" customHeight="1">
      <c r="A71" s="255"/>
      <c r="B71" s="104" t="s">
        <v>108</v>
      </c>
      <c r="C71" s="105">
        <v>59</v>
      </c>
      <c r="D71" s="106">
        <v>56.03</v>
      </c>
      <c r="E71" s="106">
        <v>51</v>
      </c>
      <c r="F71" s="107">
        <v>5.03</v>
      </c>
      <c r="G71" s="108">
        <v>56.03</v>
      </c>
      <c r="H71" s="109">
        <v>61.06</v>
      </c>
      <c r="I71" s="105">
        <v>0</v>
      </c>
      <c r="J71" s="106">
        <v>0</v>
      </c>
      <c r="K71" s="106">
        <v>1.64</v>
      </c>
      <c r="L71" s="110">
        <v>-1.64</v>
      </c>
      <c r="M71" s="111">
        <v>0</v>
      </c>
      <c r="N71" s="110">
        <v>-1.64</v>
      </c>
      <c r="O71" s="105">
        <v>4</v>
      </c>
      <c r="P71" s="106">
        <v>4.2300000000000004</v>
      </c>
      <c r="Q71" s="112">
        <v>63.650000000000006</v>
      </c>
      <c r="R71" s="106"/>
      <c r="S71" s="105">
        <v>59</v>
      </c>
      <c r="T71" s="106">
        <v>56.03</v>
      </c>
      <c r="U71" s="106">
        <v>51</v>
      </c>
      <c r="V71" s="107">
        <v>5.03</v>
      </c>
      <c r="W71" s="108">
        <v>56.03</v>
      </c>
      <c r="X71" s="109">
        <v>61.06</v>
      </c>
      <c r="Y71" s="105">
        <v>0</v>
      </c>
      <c r="Z71" s="106">
        <v>0</v>
      </c>
      <c r="AA71" s="106">
        <v>1.6375249999999999</v>
      </c>
      <c r="AB71" s="110">
        <v>-1.64</v>
      </c>
      <c r="AC71" s="106">
        <v>0</v>
      </c>
      <c r="AD71" s="110">
        <v>-1.64</v>
      </c>
      <c r="AE71" s="105">
        <v>4</v>
      </c>
      <c r="AF71" s="106">
        <v>4.2300000000000004</v>
      </c>
      <c r="AG71" s="110">
        <v>63.650000000000006</v>
      </c>
      <c r="AH71" s="107">
        <v>7.620000000000001</v>
      </c>
    </row>
    <row r="72" spans="1:34" s="100" customFormat="1" ht="14.25" customHeight="1">
      <c r="A72" s="255"/>
      <c r="B72" s="104" t="s">
        <v>109</v>
      </c>
      <c r="C72" s="105">
        <v>68</v>
      </c>
      <c r="D72" s="106">
        <v>91.86</v>
      </c>
      <c r="E72" s="106">
        <v>49</v>
      </c>
      <c r="F72" s="107">
        <v>42.86</v>
      </c>
      <c r="G72" s="108">
        <v>91.86</v>
      </c>
      <c r="H72" s="109">
        <v>134.72</v>
      </c>
      <c r="I72" s="105">
        <v>0</v>
      </c>
      <c r="J72" s="106">
        <v>0</v>
      </c>
      <c r="K72" s="106">
        <v>0</v>
      </c>
      <c r="L72" s="110">
        <v>0</v>
      </c>
      <c r="M72" s="111">
        <v>0</v>
      </c>
      <c r="N72" s="110">
        <v>0</v>
      </c>
      <c r="O72" s="105">
        <v>6</v>
      </c>
      <c r="P72" s="106">
        <v>7.26</v>
      </c>
      <c r="Q72" s="112">
        <v>141.97999999999999</v>
      </c>
      <c r="R72" s="106"/>
      <c r="S72" s="105">
        <v>68</v>
      </c>
      <c r="T72" s="106">
        <v>91.86</v>
      </c>
      <c r="U72" s="106">
        <v>49</v>
      </c>
      <c r="V72" s="107">
        <v>42.86</v>
      </c>
      <c r="W72" s="108">
        <v>91.86</v>
      </c>
      <c r="X72" s="109">
        <v>134.72</v>
      </c>
      <c r="Y72" s="105">
        <v>0</v>
      </c>
      <c r="Z72" s="106">
        <v>0</v>
      </c>
      <c r="AA72" s="106">
        <v>0</v>
      </c>
      <c r="AB72" s="110">
        <v>0</v>
      </c>
      <c r="AC72" s="106">
        <v>0</v>
      </c>
      <c r="AD72" s="110">
        <v>0</v>
      </c>
      <c r="AE72" s="105">
        <v>6</v>
      </c>
      <c r="AF72" s="106">
        <v>7.26</v>
      </c>
      <c r="AG72" s="110">
        <v>141.97999999999999</v>
      </c>
      <c r="AH72" s="107">
        <v>50.12</v>
      </c>
    </row>
    <row r="73" spans="1:34" s="100" customFormat="1" ht="22.7" customHeight="1">
      <c r="A73" s="255"/>
      <c r="B73" s="104" t="s">
        <v>237</v>
      </c>
      <c r="C73" s="105">
        <v>79</v>
      </c>
      <c r="D73" s="106">
        <v>82.793999999999997</v>
      </c>
      <c r="E73" s="106">
        <v>65</v>
      </c>
      <c r="F73" s="107">
        <v>17.794</v>
      </c>
      <c r="G73" s="108">
        <v>82.793999999999997</v>
      </c>
      <c r="H73" s="109">
        <v>100.58799999999999</v>
      </c>
      <c r="I73" s="105">
        <v>2</v>
      </c>
      <c r="J73" s="106">
        <v>3.72</v>
      </c>
      <c r="K73" s="106">
        <v>2.34</v>
      </c>
      <c r="L73" s="110">
        <v>1.3800000000000003</v>
      </c>
      <c r="M73" s="111">
        <v>3.72</v>
      </c>
      <c r="N73" s="110">
        <v>5.0999999999999996</v>
      </c>
      <c r="O73" s="105">
        <v>2</v>
      </c>
      <c r="P73" s="106">
        <v>0.92</v>
      </c>
      <c r="Q73" s="112">
        <v>106.60799999999999</v>
      </c>
      <c r="R73" s="106"/>
      <c r="S73" s="105">
        <v>79</v>
      </c>
      <c r="T73" s="106">
        <v>82.793999999999997</v>
      </c>
      <c r="U73" s="106">
        <v>65</v>
      </c>
      <c r="V73" s="107">
        <v>17.794</v>
      </c>
      <c r="W73" s="108">
        <v>82.79</v>
      </c>
      <c r="X73" s="109">
        <v>100.584</v>
      </c>
      <c r="Y73" s="105">
        <v>2</v>
      </c>
      <c r="Z73" s="106">
        <v>3.72</v>
      </c>
      <c r="AA73" s="106">
        <v>2.3393220000000001</v>
      </c>
      <c r="AB73" s="110">
        <v>1.38</v>
      </c>
      <c r="AC73" s="106">
        <v>3.72</v>
      </c>
      <c r="AD73" s="110">
        <v>5.0999999999999996</v>
      </c>
      <c r="AE73" s="105">
        <v>2</v>
      </c>
      <c r="AF73" s="106">
        <v>0.92</v>
      </c>
      <c r="AG73" s="110">
        <v>106.604</v>
      </c>
      <c r="AH73" s="107">
        <v>23.814</v>
      </c>
    </row>
    <row r="74" spans="1:34" s="100" customFormat="1" ht="14.25" customHeight="1">
      <c r="A74" s="255"/>
      <c r="B74" s="104" t="s">
        <v>111</v>
      </c>
      <c r="C74" s="105">
        <v>159</v>
      </c>
      <c r="D74" s="106">
        <v>170.22900000000001</v>
      </c>
      <c r="E74" s="106">
        <v>105</v>
      </c>
      <c r="F74" s="107">
        <v>65.228999999999999</v>
      </c>
      <c r="G74" s="108">
        <v>170.22900000000001</v>
      </c>
      <c r="H74" s="109">
        <v>235.45800000000003</v>
      </c>
      <c r="I74" s="105">
        <v>17</v>
      </c>
      <c r="J74" s="106">
        <v>26.675999999999998</v>
      </c>
      <c r="K74" s="106">
        <v>10.48</v>
      </c>
      <c r="L74" s="110">
        <v>16.195999999999998</v>
      </c>
      <c r="M74" s="111">
        <v>26.675999999999998</v>
      </c>
      <c r="N74" s="110">
        <v>42.87</v>
      </c>
      <c r="O74" s="105">
        <v>7</v>
      </c>
      <c r="P74" s="106">
        <v>6.37</v>
      </c>
      <c r="Q74" s="112">
        <v>284.69800000000004</v>
      </c>
      <c r="R74" s="106"/>
      <c r="S74" s="105">
        <v>159</v>
      </c>
      <c r="T74" s="106">
        <v>170.22900000000001</v>
      </c>
      <c r="U74" s="106">
        <v>105</v>
      </c>
      <c r="V74" s="107">
        <v>65.228999999999999</v>
      </c>
      <c r="W74" s="108">
        <v>170.23</v>
      </c>
      <c r="X74" s="109">
        <v>235.459</v>
      </c>
      <c r="Y74" s="105">
        <v>17</v>
      </c>
      <c r="Z74" s="106">
        <v>26.675999999999998</v>
      </c>
      <c r="AA74" s="106">
        <v>10.472963</v>
      </c>
      <c r="AB74" s="110">
        <v>16.2</v>
      </c>
      <c r="AC74" s="106">
        <v>26.675999999999998</v>
      </c>
      <c r="AD74" s="110">
        <v>42.875999999999998</v>
      </c>
      <c r="AE74" s="105">
        <v>7</v>
      </c>
      <c r="AF74" s="106">
        <v>6.3659999999999997</v>
      </c>
      <c r="AG74" s="110">
        <v>284.70099999999996</v>
      </c>
      <c r="AH74" s="107">
        <v>114.471</v>
      </c>
    </row>
    <row r="75" spans="1:34" s="100" customFormat="1" ht="14.25" customHeight="1">
      <c r="A75" s="255"/>
      <c r="B75" s="104" t="s">
        <v>112</v>
      </c>
      <c r="C75" s="105">
        <v>20</v>
      </c>
      <c r="D75" s="106">
        <v>27.798999999999999</v>
      </c>
      <c r="E75" s="106">
        <v>27</v>
      </c>
      <c r="F75" s="107">
        <v>0.79900000000000004</v>
      </c>
      <c r="G75" s="108">
        <v>27.798999999999999</v>
      </c>
      <c r="H75" s="109">
        <v>28.597999999999999</v>
      </c>
      <c r="I75" s="105">
        <v>0</v>
      </c>
      <c r="J75" s="106">
        <v>0</v>
      </c>
      <c r="K75" s="106">
        <v>1.64</v>
      </c>
      <c r="L75" s="110">
        <v>-1.64</v>
      </c>
      <c r="M75" s="111">
        <v>0</v>
      </c>
      <c r="N75" s="110">
        <v>-1.64</v>
      </c>
      <c r="O75" s="105">
        <v>3</v>
      </c>
      <c r="P75" s="106">
        <v>2.74</v>
      </c>
      <c r="Q75" s="112">
        <v>29.698</v>
      </c>
      <c r="R75" s="106"/>
      <c r="S75" s="105">
        <v>20</v>
      </c>
      <c r="T75" s="106">
        <v>27.798999999999999</v>
      </c>
      <c r="U75" s="106">
        <v>27</v>
      </c>
      <c r="V75" s="107">
        <v>0.79900000000000004</v>
      </c>
      <c r="W75" s="108">
        <v>27.8</v>
      </c>
      <c r="X75" s="109">
        <v>28.599</v>
      </c>
      <c r="Y75" s="105">
        <v>0</v>
      </c>
      <c r="Z75" s="106">
        <v>0</v>
      </c>
      <c r="AA75" s="106">
        <v>1.6375249999999999</v>
      </c>
      <c r="AB75" s="110">
        <v>-1.64</v>
      </c>
      <c r="AC75" s="106">
        <v>0</v>
      </c>
      <c r="AD75" s="110">
        <v>-1.64</v>
      </c>
      <c r="AE75" s="105">
        <v>3</v>
      </c>
      <c r="AF75" s="106">
        <v>2.738</v>
      </c>
      <c r="AG75" s="110">
        <v>29.696999999999999</v>
      </c>
      <c r="AH75" s="107">
        <v>1.8970000000000002</v>
      </c>
    </row>
    <row r="76" spans="1:34" s="100" customFormat="1" ht="14.25" customHeight="1">
      <c r="A76" s="255"/>
      <c r="B76" s="104" t="s">
        <v>114</v>
      </c>
      <c r="C76" s="105">
        <v>176</v>
      </c>
      <c r="D76" s="106">
        <v>178.9</v>
      </c>
      <c r="E76" s="106">
        <v>126</v>
      </c>
      <c r="F76" s="107">
        <v>52.9</v>
      </c>
      <c r="G76" s="108">
        <v>178.9</v>
      </c>
      <c r="H76" s="109">
        <v>231.8</v>
      </c>
      <c r="I76" s="105">
        <v>6</v>
      </c>
      <c r="J76" s="106">
        <v>8.4179999999999993</v>
      </c>
      <c r="K76" s="106">
        <v>8</v>
      </c>
      <c r="L76" s="110">
        <v>0.41799999999999926</v>
      </c>
      <c r="M76" s="111">
        <v>8.4179999999999993</v>
      </c>
      <c r="N76" s="110">
        <v>8.84</v>
      </c>
      <c r="O76" s="105">
        <v>0</v>
      </c>
      <c r="P76" s="106">
        <v>0</v>
      </c>
      <c r="Q76" s="112">
        <v>240.64000000000001</v>
      </c>
      <c r="R76" s="106"/>
      <c r="S76" s="105">
        <v>176</v>
      </c>
      <c r="T76" s="106">
        <v>178.9</v>
      </c>
      <c r="U76" s="106">
        <v>126</v>
      </c>
      <c r="V76" s="107">
        <v>52.9</v>
      </c>
      <c r="W76" s="108">
        <v>178.9</v>
      </c>
      <c r="X76" s="109">
        <v>231.8</v>
      </c>
      <c r="Y76" s="105">
        <v>6</v>
      </c>
      <c r="Z76" s="106">
        <v>8.4179999999999993</v>
      </c>
      <c r="AA76" s="106">
        <v>0</v>
      </c>
      <c r="AB76" s="110">
        <v>8.42</v>
      </c>
      <c r="AC76" s="106">
        <v>8.4179999999999993</v>
      </c>
      <c r="AD76" s="110">
        <v>16.838000000000001</v>
      </c>
      <c r="AE76" s="105">
        <v>0</v>
      </c>
      <c r="AF76" s="106">
        <v>0</v>
      </c>
      <c r="AG76" s="110">
        <v>248.63800000000001</v>
      </c>
      <c r="AH76" s="107">
        <v>69.738</v>
      </c>
    </row>
    <row r="77" spans="1:34" s="100" customFormat="1" ht="14.25" customHeight="1">
      <c r="A77" s="255"/>
      <c r="B77" s="104" t="s">
        <v>113</v>
      </c>
      <c r="C77" s="105">
        <v>23</v>
      </c>
      <c r="D77" s="106">
        <v>39.799999999999997</v>
      </c>
      <c r="E77" s="106">
        <v>32</v>
      </c>
      <c r="F77" s="107">
        <v>7.8</v>
      </c>
      <c r="G77" s="108">
        <v>39.799999999999997</v>
      </c>
      <c r="H77" s="109">
        <v>47.599999999999994</v>
      </c>
      <c r="I77" s="105">
        <v>0</v>
      </c>
      <c r="J77" s="106">
        <v>0</v>
      </c>
      <c r="K77" s="106">
        <v>0</v>
      </c>
      <c r="L77" s="110">
        <v>0</v>
      </c>
      <c r="M77" s="111">
        <v>0</v>
      </c>
      <c r="N77" s="110">
        <v>0</v>
      </c>
      <c r="O77" s="105">
        <v>0</v>
      </c>
      <c r="P77" s="106">
        <v>0</v>
      </c>
      <c r="Q77" s="112">
        <v>47.599999999999994</v>
      </c>
      <c r="R77" s="106"/>
      <c r="S77" s="105"/>
      <c r="T77" s="106"/>
      <c r="U77" s="106"/>
      <c r="V77" s="107"/>
      <c r="W77" s="108"/>
      <c r="X77" s="109"/>
      <c r="Y77" s="105"/>
      <c r="Z77" s="106"/>
      <c r="AA77" s="106"/>
      <c r="AB77" s="110"/>
      <c r="AC77" s="106"/>
      <c r="AD77" s="110"/>
      <c r="AE77" s="105"/>
      <c r="AF77" s="106"/>
      <c r="AG77" s="110"/>
      <c r="AH77" s="107"/>
    </row>
    <row r="78" spans="1:34" s="100" customFormat="1" ht="14.25" customHeight="1">
      <c r="A78" s="255"/>
      <c r="B78" s="104" t="s">
        <v>115</v>
      </c>
      <c r="C78" s="105">
        <v>142</v>
      </c>
      <c r="D78" s="106">
        <v>113.351</v>
      </c>
      <c r="E78" s="106">
        <v>42</v>
      </c>
      <c r="F78" s="107">
        <v>71.350999999999999</v>
      </c>
      <c r="G78" s="108">
        <v>113.351</v>
      </c>
      <c r="H78" s="109">
        <v>184.702</v>
      </c>
      <c r="I78" s="105">
        <v>1</v>
      </c>
      <c r="J78" s="106">
        <v>0.64</v>
      </c>
      <c r="K78" s="106">
        <v>0</v>
      </c>
      <c r="L78" s="110">
        <v>0.64</v>
      </c>
      <c r="M78" s="111">
        <v>0.64</v>
      </c>
      <c r="N78" s="110">
        <v>1.28</v>
      </c>
      <c r="O78" s="105">
        <v>0</v>
      </c>
      <c r="P78" s="106">
        <v>0</v>
      </c>
      <c r="Q78" s="112">
        <v>185.982</v>
      </c>
      <c r="R78" s="106"/>
      <c r="S78" s="105">
        <v>142</v>
      </c>
      <c r="T78" s="106">
        <v>113.351</v>
      </c>
      <c r="U78" s="106">
        <v>42</v>
      </c>
      <c r="V78" s="107">
        <v>71.350999999999999</v>
      </c>
      <c r="W78" s="108">
        <v>113.36</v>
      </c>
      <c r="X78" s="109">
        <v>184.71100000000001</v>
      </c>
      <c r="Y78" s="105">
        <v>1</v>
      </c>
      <c r="Z78" s="106">
        <v>0.64</v>
      </c>
      <c r="AA78" s="106">
        <v>0</v>
      </c>
      <c r="AB78" s="110">
        <v>0.64</v>
      </c>
      <c r="AC78" s="106">
        <v>0.64</v>
      </c>
      <c r="AD78" s="110">
        <v>1.28</v>
      </c>
      <c r="AE78" s="105">
        <v>0</v>
      </c>
      <c r="AF78" s="106">
        <v>0</v>
      </c>
      <c r="AG78" s="110">
        <v>185.99100000000001</v>
      </c>
      <c r="AH78" s="107">
        <v>72.631</v>
      </c>
    </row>
    <row r="79" spans="1:34" s="100" customFormat="1" ht="14.25" customHeight="1">
      <c r="A79" s="255"/>
      <c r="B79" s="104" t="s">
        <v>116</v>
      </c>
      <c r="C79" s="105">
        <v>46</v>
      </c>
      <c r="D79" s="106">
        <v>45.124000000000002</v>
      </c>
      <c r="E79" s="106">
        <v>40</v>
      </c>
      <c r="F79" s="107">
        <v>5.1239999999999997</v>
      </c>
      <c r="G79" s="108">
        <v>45.124000000000002</v>
      </c>
      <c r="H79" s="109">
        <v>50.248000000000005</v>
      </c>
      <c r="I79" s="105">
        <v>1</v>
      </c>
      <c r="J79" s="106">
        <v>1.38</v>
      </c>
      <c r="K79" s="106">
        <v>0</v>
      </c>
      <c r="L79" s="110">
        <v>1.38</v>
      </c>
      <c r="M79" s="111">
        <v>1.38</v>
      </c>
      <c r="N79" s="110">
        <v>2.76</v>
      </c>
      <c r="O79" s="105">
        <v>0</v>
      </c>
      <c r="P79" s="106">
        <v>0</v>
      </c>
      <c r="Q79" s="112">
        <v>53.008000000000003</v>
      </c>
      <c r="R79" s="106"/>
      <c r="S79" s="105">
        <v>46</v>
      </c>
      <c r="T79" s="106">
        <v>45.124000000000002</v>
      </c>
      <c r="U79" s="106">
        <v>40</v>
      </c>
      <c r="V79" s="107">
        <v>5.1239999999999997</v>
      </c>
      <c r="W79" s="108">
        <v>45.13</v>
      </c>
      <c r="X79" s="109">
        <v>50.254000000000005</v>
      </c>
      <c r="Y79" s="105">
        <v>1</v>
      </c>
      <c r="Z79" s="106">
        <v>1.38</v>
      </c>
      <c r="AA79" s="106">
        <v>0</v>
      </c>
      <c r="AB79" s="110">
        <v>1.38</v>
      </c>
      <c r="AC79" s="106">
        <v>1.38</v>
      </c>
      <c r="AD79" s="110">
        <v>2.76</v>
      </c>
      <c r="AE79" s="105">
        <v>0</v>
      </c>
      <c r="AF79" s="106">
        <v>0</v>
      </c>
      <c r="AG79" s="110">
        <v>53.014000000000003</v>
      </c>
      <c r="AH79" s="107">
        <v>7.8839999999999995</v>
      </c>
    </row>
    <row r="80" spans="1:34" s="100" customFormat="1" ht="14.25" customHeight="1">
      <c r="A80" s="256"/>
      <c r="B80" s="104" t="s">
        <v>117</v>
      </c>
      <c r="C80" s="105">
        <v>100</v>
      </c>
      <c r="D80" s="106">
        <v>116.765</v>
      </c>
      <c r="E80" s="106">
        <v>99</v>
      </c>
      <c r="F80" s="107">
        <v>17.765000000000001</v>
      </c>
      <c r="G80" s="108">
        <v>116.765</v>
      </c>
      <c r="H80" s="109">
        <v>134.53</v>
      </c>
      <c r="I80" s="105">
        <v>399</v>
      </c>
      <c r="J80" s="106">
        <v>583.17999999999995</v>
      </c>
      <c r="K80" s="106">
        <v>494.88</v>
      </c>
      <c r="L80" s="110">
        <v>88.299999999999955</v>
      </c>
      <c r="M80" s="111">
        <v>583.17999999999995</v>
      </c>
      <c r="N80" s="110">
        <v>671.48</v>
      </c>
      <c r="O80" s="105">
        <v>0</v>
      </c>
      <c r="P80" s="106">
        <v>0</v>
      </c>
      <c r="Q80" s="112">
        <v>806.01</v>
      </c>
      <c r="R80" s="106"/>
      <c r="S80" s="105">
        <v>100</v>
      </c>
      <c r="T80" s="106">
        <v>116.765</v>
      </c>
      <c r="U80" s="106">
        <v>99</v>
      </c>
      <c r="V80" s="107">
        <v>17.765000000000001</v>
      </c>
      <c r="W80" s="108">
        <v>116.77</v>
      </c>
      <c r="X80" s="109">
        <v>134.535</v>
      </c>
      <c r="Y80" s="105">
        <v>399</v>
      </c>
      <c r="Z80" s="106">
        <v>583.17999999999995</v>
      </c>
      <c r="AA80" s="106">
        <v>495.01645000000002</v>
      </c>
      <c r="AB80" s="110">
        <v>88.16</v>
      </c>
      <c r="AC80" s="106">
        <v>583.17999999999995</v>
      </c>
      <c r="AD80" s="110">
        <v>671.33999999999992</v>
      </c>
      <c r="AE80" s="105">
        <v>0</v>
      </c>
      <c r="AF80" s="106">
        <v>0</v>
      </c>
      <c r="AG80" s="110">
        <v>805.87499999999989</v>
      </c>
      <c r="AH80" s="107">
        <v>689.1049999999999</v>
      </c>
    </row>
    <row r="81" spans="1:37" s="100" customFormat="1" ht="22.7" customHeight="1">
      <c r="A81" s="116" t="s">
        <v>119</v>
      </c>
      <c r="B81" s="104" t="s">
        <v>120</v>
      </c>
      <c r="C81" s="105">
        <v>41</v>
      </c>
      <c r="D81" s="106">
        <v>46.52</v>
      </c>
      <c r="E81" s="106">
        <v>50</v>
      </c>
      <c r="F81" s="107">
        <v>-3.48</v>
      </c>
      <c r="G81" s="108">
        <v>46.52</v>
      </c>
      <c r="H81" s="109">
        <v>43.040000000000006</v>
      </c>
      <c r="I81" s="105">
        <v>0</v>
      </c>
      <c r="J81" s="106">
        <v>0</v>
      </c>
      <c r="K81" s="106">
        <v>0</v>
      </c>
      <c r="L81" s="110">
        <v>0</v>
      </c>
      <c r="M81" s="111">
        <v>0</v>
      </c>
      <c r="N81" s="110">
        <v>0</v>
      </c>
      <c r="O81" s="105">
        <v>0</v>
      </c>
      <c r="P81" s="106">
        <v>0</v>
      </c>
      <c r="Q81" s="112">
        <v>43.040000000000006</v>
      </c>
      <c r="R81" s="106"/>
      <c r="S81" s="105">
        <v>41</v>
      </c>
      <c r="T81" s="106">
        <v>46.52</v>
      </c>
      <c r="U81" s="106">
        <v>50</v>
      </c>
      <c r="V81" s="107">
        <v>-3.48</v>
      </c>
      <c r="W81" s="108">
        <v>46.52</v>
      </c>
      <c r="X81" s="109">
        <v>43.040000000000006</v>
      </c>
      <c r="Y81" s="105">
        <v>0</v>
      </c>
      <c r="Z81" s="106">
        <v>0</v>
      </c>
      <c r="AA81" s="106">
        <v>0</v>
      </c>
      <c r="AB81" s="110">
        <v>0</v>
      </c>
      <c r="AC81" s="106">
        <v>0</v>
      </c>
      <c r="AD81" s="110">
        <v>0</v>
      </c>
      <c r="AE81" s="105">
        <v>0</v>
      </c>
      <c r="AF81" s="106">
        <v>0</v>
      </c>
      <c r="AG81" s="110">
        <v>43.040000000000006</v>
      </c>
      <c r="AH81" s="107">
        <v>-3.48</v>
      </c>
    </row>
    <row r="82" spans="1:37" s="100" customFormat="1" ht="22.7" customHeight="1">
      <c r="A82" s="116" t="s">
        <v>121</v>
      </c>
      <c r="B82" s="104" t="s">
        <v>122</v>
      </c>
      <c r="C82" s="105">
        <v>130</v>
      </c>
      <c r="D82" s="106">
        <v>130.06200000000001</v>
      </c>
      <c r="E82" s="106">
        <v>110</v>
      </c>
      <c r="F82" s="107">
        <v>20.062000000000001</v>
      </c>
      <c r="G82" s="108">
        <v>130.06200000000001</v>
      </c>
      <c r="H82" s="109">
        <v>150.12400000000002</v>
      </c>
      <c r="I82" s="105">
        <v>4</v>
      </c>
      <c r="J82" s="106">
        <v>5.9640000000000004</v>
      </c>
      <c r="K82" s="106">
        <v>1.35</v>
      </c>
      <c r="L82" s="110">
        <v>4.6140000000000008</v>
      </c>
      <c r="M82" s="111">
        <v>5.9640000000000004</v>
      </c>
      <c r="N82" s="110">
        <v>10.58</v>
      </c>
      <c r="O82" s="105">
        <v>5</v>
      </c>
      <c r="P82" s="106">
        <v>3.9</v>
      </c>
      <c r="Q82" s="112">
        <v>164.60400000000004</v>
      </c>
      <c r="R82" s="106"/>
      <c r="S82" s="105">
        <v>130</v>
      </c>
      <c r="T82" s="106">
        <v>130.06200000000001</v>
      </c>
      <c r="U82" s="106">
        <v>110</v>
      </c>
      <c r="V82" s="107">
        <v>20.062000000000001</v>
      </c>
      <c r="W82" s="108">
        <v>130.07</v>
      </c>
      <c r="X82" s="109">
        <v>150.13200000000001</v>
      </c>
      <c r="Y82" s="105">
        <v>4</v>
      </c>
      <c r="Z82" s="106">
        <v>5.9640000000000004</v>
      </c>
      <c r="AA82" s="106">
        <v>1.3496090000000001</v>
      </c>
      <c r="AB82" s="110">
        <v>4.6100000000000003</v>
      </c>
      <c r="AC82" s="106">
        <v>5.9640000000000004</v>
      </c>
      <c r="AD82" s="110">
        <v>10.574000000000002</v>
      </c>
      <c r="AE82" s="105">
        <v>5</v>
      </c>
      <c r="AF82" s="106">
        <v>3.9</v>
      </c>
      <c r="AG82" s="110">
        <v>164.60600000000002</v>
      </c>
      <c r="AH82" s="107">
        <v>34.536000000000001</v>
      </c>
    </row>
    <row r="83" spans="1:37" s="100" customFormat="1" ht="22.7" customHeight="1">
      <c r="A83" s="116" t="s">
        <v>317</v>
      </c>
      <c r="B83" s="104" t="s">
        <v>124</v>
      </c>
      <c r="C83" s="105">
        <v>39</v>
      </c>
      <c r="D83" s="106">
        <v>34.954999999999998</v>
      </c>
      <c r="E83" s="106">
        <v>30</v>
      </c>
      <c r="F83" s="107">
        <v>4.9550000000000001</v>
      </c>
      <c r="G83" s="108">
        <v>34.954999999999998</v>
      </c>
      <c r="H83" s="109">
        <v>39.909999999999997</v>
      </c>
      <c r="I83" s="105">
        <v>1</v>
      </c>
      <c r="J83" s="106">
        <v>3.2</v>
      </c>
      <c r="K83" s="106">
        <v>1.92</v>
      </c>
      <c r="L83" s="110">
        <v>1.2800000000000002</v>
      </c>
      <c r="M83" s="111">
        <v>3.2</v>
      </c>
      <c r="N83" s="110">
        <v>4.4800000000000004</v>
      </c>
      <c r="O83" s="105">
        <v>2</v>
      </c>
      <c r="P83" s="106">
        <v>2.23</v>
      </c>
      <c r="Q83" s="112">
        <v>46.62</v>
      </c>
      <c r="R83" s="106"/>
      <c r="S83" s="105">
        <v>39</v>
      </c>
      <c r="T83" s="106">
        <v>34.954999999999998</v>
      </c>
      <c r="U83" s="106">
        <v>30</v>
      </c>
      <c r="V83" s="107">
        <v>4.9550000000000001</v>
      </c>
      <c r="W83" s="108">
        <v>34.96</v>
      </c>
      <c r="X83" s="109">
        <v>39.914999999999999</v>
      </c>
      <c r="Y83" s="105">
        <v>1</v>
      </c>
      <c r="Z83" s="106">
        <v>3.2</v>
      </c>
      <c r="AA83" s="106">
        <v>1.919443</v>
      </c>
      <c r="AB83" s="110">
        <v>1.28</v>
      </c>
      <c r="AC83" s="106">
        <v>3.2</v>
      </c>
      <c r="AD83" s="110">
        <v>4.4800000000000004</v>
      </c>
      <c r="AE83" s="105">
        <v>2</v>
      </c>
      <c r="AF83" s="106">
        <v>2.23</v>
      </c>
      <c r="AG83" s="110">
        <v>46.624999999999993</v>
      </c>
      <c r="AH83" s="107">
        <v>11.665000000000001</v>
      </c>
    </row>
    <row r="84" spans="1:37" s="100" customFormat="1" ht="22.7" customHeight="1">
      <c r="A84" s="116" t="s">
        <v>318</v>
      </c>
      <c r="B84" s="104" t="s">
        <v>126</v>
      </c>
      <c r="C84" s="105">
        <v>63</v>
      </c>
      <c r="D84" s="106">
        <v>58.645000000000003</v>
      </c>
      <c r="E84" s="106">
        <v>53</v>
      </c>
      <c r="F84" s="107">
        <v>5.6449999999999996</v>
      </c>
      <c r="G84" s="108">
        <v>58.645000000000003</v>
      </c>
      <c r="H84" s="109">
        <v>64.290000000000006</v>
      </c>
      <c r="I84" s="105">
        <v>2</v>
      </c>
      <c r="J84" s="106">
        <v>3.72</v>
      </c>
      <c r="K84" s="106">
        <v>0</v>
      </c>
      <c r="L84" s="110">
        <v>3.72</v>
      </c>
      <c r="M84" s="111">
        <v>3.72</v>
      </c>
      <c r="N84" s="110">
        <v>7.44</v>
      </c>
      <c r="O84" s="105">
        <v>1</v>
      </c>
      <c r="P84" s="106">
        <v>1</v>
      </c>
      <c r="Q84" s="112">
        <v>72.73</v>
      </c>
      <c r="R84" s="106"/>
      <c r="S84" s="105">
        <v>63</v>
      </c>
      <c r="T84" s="106">
        <v>58.645000000000003</v>
      </c>
      <c r="U84" s="106">
        <v>53</v>
      </c>
      <c r="V84" s="107">
        <v>5.6449999999999996</v>
      </c>
      <c r="W84" s="108">
        <v>58.65</v>
      </c>
      <c r="X84" s="109">
        <v>64.295000000000002</v>
      </c>
      <c r="Y84" s="105">
        <v>2</v>
      </c>
      <c r="Z84" s="106">
        <v>3.72</v>
      </c>
      <c r="AA84" s="106">
        <v>0</v>
      </c>
      <c r="AB84" s="110">
        <v>3.72</v>
      </c>
      <c r="AC84" s="106">
        <v>3.72</v>
      </c>
      <c r="AD84" s="110">
        <v>7.44</v>
      </c>
      <c r="AE84" s="105">
        <v>1</v>
      </c>
      <c r="AF84" s="106">
        <v>1</v>
      </c>
      <c r="AG84" s="110">
        <v>72.734999999999999</v>
      </c>
      <c r="AH84" s="107">
        <v>14.085000000000001</v>
      </c>
    </row>
    <row r="85" spans="1:37" s="121" customFormat="1" ht="22.7" customHeight="1">
      <c r="A85" s="254" t="s">
        <v>127</v>
      </c>
      <c r="B85" s="117" t="s">
        <v>319</v>
      </c>
      <c r="C85" s="95">
        <v>256</v>
      </c>
      <c r="D85" s="95">
        <v>253.095</v>
      </c>
      <c r="E85" s="95">
        <v>157</v>
      </c>
      <c r="F85" s="95">
        <v>96.094999999999999</v>
      </c>
      <c r="G85" s="95">
        <v>253.095</v>
      </c>
      <c r="H85" s="95">
        <v>349.18999999999994</v>
      </c>
      <c r="I85" s="95">
        <v>238</v>
      </c>
      <c r="J85" s="95">
        <v>337.24599999999998</v>
      </c>
      <c r="K85" s="95">
        <v>129.79999999999998</v>
      </c>
      <c r="L85" s="95">
        <v>207.446</v>
      </c>
      <c r="M85" s="95">
        <v>337.24599999999998</v>
      </c>
      <c r="N85" s="95">
        <v>544.68999999999994</v>
      </c>
      <c r="O85" s="95">
        <v>7</v>
      </c>
      <c r="P85" s="95">
        <v>6.66</v>
      </c>
      <c r="Q85" s="96">
        <v>900.54</v>
      </c>
      <c r="R85" s="118"/>
      <c r="S85" s="95"/>
      <c r="T85" s="118"/>
      <c r="U85" s="118"/>
      <c r="V85" s="119"/>
      <c r="W85" s="120"/>
      <c r="X85" s="98"/>
      <c r="Y85" s="95"/>
      <c r="Z85" s="118"/>
      <c r="AA85" s="118"/>
      <c r="AB85" s="97"/>
      <c r="AC85" s="118"/>
      <c r="AD85" s="97"/>
      <c r="AE85" s="95"/>
      <c r="AF85" s="118"/>
      <c r="AG85" s="97"/>
      <c r="AH85" s="119"/>
    </row>
    <row r="86" spans="1:37" s="100" customFormat="1" ht="22.7" customHeight="1">
      <c r="A86" s="255"/>
      <c r="B86" s="104" t="s">
        <v>128</v>
      </c>
      <c r="C86" s="105">
        <v>70</v>
      </c>
      <c r="D86" s="106">
        <v>68.822999999999993</v>
      </c>
      <c r="E86" s="106">
        <v>45</v>
      </c>
      <c r="F86" s="107">
        <v>23.823</v>
      </c>
      <c r="G86" s="108">
        <v>68.822999999999993</v>
      </c>
      <c r="H86" s="109">
        <v>92.645999999999987</v>
      </c>
      <c r="I86" s="105">
        <v>228</v>
      </c>
      <c r="J86" s="106">
        <v>321.262</v>
      </c>
      <c r="K86" s="106">
        <v>118.47</v>
      </c>
      <c r="L86" s="110">
        <v>202.792</v>
      </c>
      <c r="M86" s="111">
        <v>321.262</v>
      </c>
      <c r="N86" s="110">
        <v>524.04999999999995</v>
      </c>
      <c r="O86" s="105">
        <v>4</v>
      </c>
      <c r="P86" s="106">
        <v>3.86</v>
      </c>
      <c r="Q86" s="112">
        <v>620.55599999999993</v>
      </c>
      <c r="R86" s="106"/>
      <c r="S86" s="105">
        <v>70</v>
      </c>
      <c r="T86" s="106">
        <v>68.822999999999993</v>
      </c>
      <c r="U86" s="106">
        <v>45</v>
      </c>
      <c r="V86" s="107">
        <v>23.823</v>
      </c>
      <c r="W86" s="108">
        <v>68.83</v>
      </c>
      <c r="X86" s="109">
        <v>92.652999999999992</v>
      </c>
      <c r="Y86" s="105">
        <v>228</v>
      </c>
      <c r="Z86" s="106">
        <v>321.262</v>
      </c>
      <c r="AA86" s="106">
        <v>118.431656</v>
      </c>
      <c r="AB86" s="110">
        <v>202.83</v>
      </c>
      <c r="AC86" s="106">
        <v>321.262</v>
      </c>
      <c r="AD86" s="110">
        <v>524.09199999999998</v>
      </c>
      <c r="AE86" s="105">
        <v>4</v>
      </c>
      <c r="AF86" s="106">
        <v>3.8639999999999999</v>
      </c>
      <c r="AG86" s="110">
        <v>620.60900000000004</v>
      </c>
      <c r="AH86" s="107">
        <v>551.779</v>
      </c>
    </row>
    <row r="87" spans="1:37" s="100" customFormat="1" ht="22.7" customHeight="1">
      <c r="A87" s="255"/>
      <c r="B87" s="104" t="s">
        <v>129</v>
      </c>
      <c r="C87" s="105">
        <v>79</v>
      </c>
      <c r="D87" s="106">
        <v>72.849999999999994</v>
      </c>
      <c r="E87" s="106">
        <v>24</v>
      </c>
      <c r="F87" s="107">
        <v>48.85</v>
      </c>
      <c r="G87" s="108">
        <v>72.849999999999994</v>
      </c>
      <c r="H87" s="109">
        <v>121.69999999999999</v>
      </c>
      <c r="I87" s="105">
        <v>3</v>
      </c>
      <c r="J87" s="106">
        <v>4.2</v>
      </c>
      <c r="K87" s="106">
        <v>5.52</v>
      </c>
      <c r="L87" s="110">
        <v>-1.3199999999999994</v>
      </c>
      <c r="M87" s="111">
        <v>4.2</v>
      </c>
      <c r="N87" s="110">
        <v>2.88</v>
      </c>
      <c r="O87" s="105">
        <v>0</v>
      </c>
      <c r="P87" s="106">
        <v>0</v>
      </c>
      <c r="Q87" s="112">
        <v>124.57999999999998</v>
      </c>
      <c r="R87" s="106"/>
      <c r="S87" s="105">
        <v>79</v>
      </c>
      <c r="T87" s="106">
        <v>72.849999999999994</v>
      </c>
      <c r="U87" s="106">
        <v>24</v>
      </c>
      <c r="V87" s="107">
        <v>48.85</v>
      </c>
      <c r="W87" s="108">
        <v>72.849999999999994</v>
      </c>
      <c r="X87" s="109">
        <v>121.69999999999999</v>
      </c>
      <c r="Y87" s="105">
        <v>3</v>
      </c>
      <c r="Z87" s="106">
        <v>4.2</v>
      </c>
      <c r="AA87" s="106">
        <v>5.5223990000000001</v>
      </c>
      <c r="AB87" s="110">
        <v>-1.32</v>
      </c>
      <c r="AC87" s="106">
        <v>4.2</v>
      </c>
      <c r="AD87" s="110">
        <v>2.88</v>
      </c>
      <c r="AE87" s="105">
        <v>0</v>
      </c>
      <c r="AF87" s="106">
        <v>0</v>
      </c>
      <c r="AG87" s="110">
        <v>124.57999999999998</v>
      </c>
      <c r="AH87" s="107">
        <v>51.730000000000004</v>
      </c>
    </row>
    <row r="88" spans="1:37" s="100" customFormat="1" ht="22.7" customHeight="1">
      <c r="A88" s="256"/>
      <c r="B88" s="104" t="s">
        <v>171</v>
      </c>
      <c r="C88" s="105">
        <v>107</v>
      </c>
      <c r="D88" s="106">
        <v>111.422</v>
      </c>
      <c r="E88" s="106">
        <v>88</v>
      </c>
      <c r="F88" s="107">
        <v>23.422000000000001</v>
      </c>
      <c r="G88" s="108">
        <v>111.422</v>
      </c>
      <c r="H88" s="109">
        <v>134.84399999999999</v>
      </c>
      <c r="I88" s="105">
        <v>7</v>
      </c>
      <c r="J88" s="106">
        <v>11.784000000000001</v>
      </c>
      <c r="K88" s="106">
        <v>5.81</v>
      </c>
      <c r="L88" s="110">
        <v>5.9740000000000011</v>
      </c>
      <c r="M88" s="111">
        <v>11.784000000000001</v>
      </c>
      <c r="N88" s="110">
        <v>17.760000000000002</v>
      </c>
      <c r="O88" s="105">
        <v>3</v>
      </c>
      <c r="P88" s="106">
        <v>2.8</v>
      </c>
      <c r="Q88" s="112">
        <v>155.404</v>
      </c>
      <c r="R88" s="106"/>
      <c r="S88" s="105">
        <v>107</v>
      </c>
      <c r="T88" s="106">
        <v>111.422</v>
      </c>
      <c r="U88" s="106">
        <v>88</v>
      </c>
      <c r="V88" s="107">
        <v>23.422000000000001</v>
      </c>
      <c r="W88" s="108">
        <v>111.43</v>
      </c>
      <c r="X88" s="109">
        <v>134.852</v>
      </c>
      <c r="Y88" s="105">
        <v>7</v>
      </c>
      <c r="Z88" s="106">
        <v>11.784000000000001</v>
      </c>
      <c r="AA88" s="106">
        <v>5.8123139999999998</v>
      </c>
      <c r="AB88" s="110">
        <v>5.97</v>
      </c>
      <c r="AC88" s="106">
        <v>11.784000000000001</v>
      </c>
      <c r="AD88" s="110">
        <v>17.754000000000001</v>
      </c>
      <c r="AE88" s="105">
        <v>3</v>
      </c>
      <c r="AF88" s="106">
        <v>2.8039999999999998</v>
      </c>
      <c r="AG88" s="110">
        <v>155.41</v>
      </c>
      <c r="AH88" s="107">
        <v>43.980000000000004</v>
      </c>
    </row>
    <row r="89" spans="1:37" s="100" customFormat="1" ht="22.7" customHeight="1">
      <c r="A89" s="116" t="s">
        <v>130</v>
      </c>
      <c r="B89" s="104" t="s">
        <v>131</v>
      </c>
      <c r="C89" s="105">
        <v>88</v>
      </c>
      <c r="D89" s="106">
        <v>93.983999999999995</v>
      </c>
      <c r="E89" s="106">
        <v>83</v>
      </c>
      <c r="F89" s="107">
        <v>10.984</v>
      </c>
      <c r="G89" s="108">
        <v>93.983999999999995</v>
      </c>
      <c r="H89" s="109">
        <v>104.96799999999999</v>
      </c>
      <c r="I89" s="105">
        <v>0</v>
      </c>
      <c r="J89" s="106">
        <v>0</v>
      </c>
      <c r="K89" s="106">
        <v>0</v>
      </c>
      <c r="L89" s="110">
        <v>0</v>
      </c>
      <c r="M89" s="111">
        <v>0</v>
      </c>
      <c r="N89" s="110">
        <v>0</v>
      </c>
      <c r="O89" s="105">
        <v>4</v>
      </c>
      <c r="P89" s="106">
        <v>3.22</v>
      </c>
      <c r="Q89" s="112">
        <v>108.18799999999999</v>
      </c>
      <c r="R89" s="106"/>
      <c r="S89" s="105">
        <v>88</v>
      </c>
      <c r="T89" s="106">
        <v>93.983999999999995</v>
      </c>
      <c r="U89" s="106">
        <v>83</v>
      </c>
      <c r="V89" s="107">
        <v>10.984</v>
      </c>
      <c r="W89" s="108">
        <v>93.99</v>
      </c>
      <c r="X89" s="109">
        <v>104.97399999999999</v>
      </c>
      <c r="Y89" s="105">
        <v>0</v>
      </c>
      <c r="Z89" s="106">
        <v>0</v>
      </c>
      <c r="AA89" s="106">
        <v>0</v>
      </c>
      <c r="AB89" s="110">
        <v>0</v>
      </c>
      <c r="AC89" s="106">
        <v>0</v>
      </c>
      <c r="AD89" s="110">
        <v>0</v>
      </c>
      <c r="AE89" s="105">
        <v>4</v>
      </c>
      <c r="AF89" s="106">
        <v>3.22</v>
      </c>
      <c r="AG89" s="110">
        <v>108.19399999999999</v>
      </c>
      <c r="AH89" s="107">
        <v>14.204000000000001</v>
      </c>
    </row>
    <row r="90" spans="1:37" s="100" customFormat="1" ht="22.7" customHeight="1">
      <c r="A90" s="116" t="s">
        <v>320</v>
      </c>
      <c r="B90" s="104" t="s">
        <v>133</v>
      </c>
      <c r="C90" s="105">
        <v>136</v>
      </c>
      <c r="D90" s="106">
        <v>149.63999999999999</v>
      </c>
      <c r="E90" s="106">
        <v>97</v>
      </c>
      <c r="F90" s="107">
        <v>52.64</v>
      </c>
      <c r="G90" s="108">
        <v>149.63999999999999</v>
      </c>
      <c r="H90" s="109">
        <v>202.27999999999997</v>
      </c>
      <c r="I90" s="105">
        <v>0</v>
      </c>
      <c r="J90" s="106">
        <v>0</v>
      </c>
      <c r="K90" s="106">
        <v>1.52</v>
      </c>
      <c r="L90" s="110">
        <v>-1.52</v>
      </c>
      <c r="M90" s="111">
        <v>0</v>
      </c>
      <c r="N90" s="110">
        <v>-1.52</v>
      </c>
      <c r="O90" s="105">
        <v>7</v>
      </c>
      <c r="P90" s="106">
        <v>7.18</v>
      </c>
      <c r="Q90" s="112">
        <v>207.93999999999997</v>
      </c>
      <c r="R90" s="106"/>
      <c r="S90" s="105">
        <v>136</v>
      </c>
      <c r="T90" s="106">
        <v>149.63999999999999</v>
      </c>
      <c r="U90" s="106">
        <v>97</v>
      </c>
      <c r="V90" s="107">
        <v>52.64</v>
      </c>
      <c r="W90" s="108">
        <v>149.63999999999999</v>
      </c>
      <c r="X90" s="109">
        <v>202.27999999999997</v>
      </c>
      <c r="Y90" s="105">
        <v>0</v>
      </c>
      <c r="Z90" s="106">
        <v>0</v>
      </c>
      <c r="AA90" s="106">
        <v>1.51756</v>
      </c>
      <c r="AB90" s="110">
        <v>-1.52</v>
      </c>
      <c r="AC90" s="106">
        <v>0</v>
      </c>
      <c r="AD90" s="110">
        <v>-1.52</v>
      </c>
      <c r="AE90" s="105">
        <v>7</v>
      </c>
      <c r="AF90" s="106">
        <v>7.1820000000000004</v>
      </c>
      <c r="AG90" s="110">
        <v>207.94199999999995</v>
      </c>
      <c r="AH90" s="107">
        <v>58.302</v>
      </c>
    </row>
    <row r="91" spans="1:37" s="100" customFormat="1" ht="22.7" customHeight="1">
      <c r="A91" s="116" t="s">
        <v>134</v>
      </c>
      <c r="B91" s="104" t="s">
        <v>135</v>
      </c>
      <c r="C91" s="105">
        <v>131</v>
      </c>
      <c r="D91" s="106">
        <v>138.149</v>
      </c>
      <c r="E91" s="106">
        <v>64</v>
      </c>
      <c r="F91" s="107">
        <v>74.149000000000001</v>
      </c>
      <c r="G91" s="108">
        <v>138.149</v>
      </c>
      <c r="H91" s="109">
        <v>212.298</v>
      </c>
      <c r="I91" s="105">
        <v>1</v>
      </c>
      <c r="J91" s="106">
        <v>1.518</v>
      </c>
      <c r="K91" s="106">
        <v>4.55</v>
      </c>
      <c r="L91" s="110">
        <v>-3.032</v>
      </c>
      <c r="M91" s="111">
        <v>1.518</v>
      </c>
      <c r="N91" s="110">
        <v>-1.51</v>
      </c>
      <c r="O91" s="105">
        <v>2</v>
      </c>
      <c r="P91" s="106">
        <v>1.38</v>
      </c>
      <c r="Q91" s="112">
        <v>212.16800000000001</v>
      </c>
      <c r="R91" s="106"/>
      <c r="S91" s="105">
        <v>131</v>
      </c>
      <c r="T91" s="106">
        <v>138.149</v>
      </c>
      <c r="U91" s="106">
        <v>64</v>
      </c>
      <c r="V91" s="107">
        <v>74.149000000000001</v>
      </c>
      <c r="W91" s="108">
        <v>138.15</v>
      </c>
      <c r="X91" s="109">
        <v>212.29900000000001</v>
      </c>
      <c r="Y91" s="105">
        <v>1</v>
      </c>
      <c r="Z91" s="106">
        <v>1.518</v>
      </c>
      <c r="AA91" s="106">
        <v>4.5526799999999996</v>
      </c>
      <c r="AB91" s="110">
        <v>-3.03</v>
      </c>
      <c r="AC91" s="106">
        <v>1.518</v>
      </c>
      <c r="AD91" s="110">
        <v>-1.5119999999999998</v>
      </c>
      <c r="AE91" s="105">
        <v>2</v>
      </c>
      <c r="AF91" s="106">
        <v>1.38</v>
      </c>
      <c r="AG91" s="110">
        <v>212.167</v>
      </c>
      <c r="AH91" s="107">
        <v>74.016999999999996</v>
      </c>
    </row>
    <row r="92" spans="1:37" s="100" customFormat="1" ht="22.7" customHeight="1">
      <c r="A92" s="116" t="s">
        <v>321</v>
      </c>
      <c r="B92" s="104" t="s">
        <v>137</v>
      </c>
      <c r="C92" s="105">
        <v>94</v>
      </c>
      <c r="D92" s="106">
        <v>87.197999999999993</v>
      </c>
      <c r="E92" s="106">
        <v>41</v>
      </c>
      <c r="F92" s="107">
        <v>46.198</v>
      </c>
      <c r="G92" s="108">
        <v>87.197999999999993</v>
      </c>
      <c r="H92" s="109">
        <v>133.39599999999999</v>
      </c>
      <c r="I92" s="105">
        <v>1</v>
      </c>
      <c r="J92" s="106">
        <v>1.36</v>
      </c>
      <c r="K92" s="106">
        <v>0.92</v>
      </c>
      <c r="L92" s="110">
        <v>0.44000000000000006</v>
      </c>
      <c r="M92" s="111">
        <v>1.36</v>
      </c>
      <c r="N92" s="110">
        <v>1.8</v>
      </c>
      <c r="O92" s="105">
        <v>3</v>
      </c>
      <c r="P92" s="106">
        <v>1.43</v>
      </c>
      <c r="Q92" s="112">
        <v>136.626</v>
      </c>
      <c r="R92" s="106"/>
      <c r="S92" s="105">
        <v>94</v>
      </c>
      <c r="T92" s="106">
        <v>87.197999999999993</v>
      </c>
      <c r="U92" s="106">
        <v>41</v>
      </c>
      <c r="V92" s="107">
        <v>46.198</v>
      </c>
      <c r="W92" s="108">
        <v>87.2</v>
      </c>
      <c r="X92" s="109">
        <v>133.398</v>
      </c>
      <c r="Y92" s="105">
        <v>1</v>
      </c>
      <c r="Z92" s="106">
        <v>1.36</v>
      </c>
      <c r="AA92" s="106">
        <v>0.91973300000000002</v>
      </c>
      <c r="AB92" s="110">
        <v>0.44</v>
      </c>
      <c r="AC92" s="106">
        <v>1.36</v>
      </c>
      <c r="AD92" s="110">
        <v>1.8</v>
      </c>
      <c r="AE92" s="105">
        <v>3</v>
      </c>
      <c r="AF92" s="106">
        <v>1.4259999999999999</v>
      </c>
      <c r="AG92" s="110">
        <v>136.624</v>
      </c>
      <c r="AH92" s="107">
        <v>49.423999999999999</v>
      </c>
    </row>
    <row r="93" spans="1:37" s="100" customFormat="1" ht="22.7" customHeight="1">
      <c r="A93" s="116" t="s">
        <v>138</v>
      </c>
      <c r="B93" s="104" t="s">
        <v>139</v>
      </c>
      <c r="C93" s="105">
        <v>99</v>
      </c>
      <c r="D93" s="106">
        <v>76.641000000000005</v>
      </c>
      <c r="E93" s="106">
        <v>107</v>
      </c>
      <c r="F93" s="107">
        <v>-30.359000000000002</v>
      </c>
      <c r="G93" s="108">
        <v>76.641000000000005</v>
      </c>
      <c r="H93" s="109">
        <v>46.282000000000004</v>
      </c>
      <c r="I93" s="105">
        <v>22</v>
      </c>
      <c r="J93" s="106">
        <v>23.404</v>
      </c>
      <c r="K93" s="106">
        <v>12.99</v>
      </c>
      <c r="L93" s="110">
        <v>10.414</v>
      </c>
      <c r="M93" s="111">
        <v>23.404</v>
      </c>
      <c r="N93" s="110">
        <v>33.82</v>
      </c>
      <c r="O93" s="105">
        <v>8</v>
      </c>
      <c r="P93" s="106">
        <v>4.79</v>
      </c>
      <c r="Q93" s="112">
        <v>84.89200000000001</v>
      </c>
      <c r="R93" s="106"/>
      <c r="S93" s="105">
        <v>99</v>
      </c>
      <c r="T93" s="106">
        <v>76.641000000000005</v>
      </c>
      <c r="U93" s="106">
        <v>107</v>
      </c>
      <c r="V93" s="107">
        <v>-30.359000000000002</v>
      </c>
      <c r="W93" s="108">
        <v>76.650000000000006</v>
      </c>
      <c r="X93" s="109">
        <v>46.291000000000004</v>
      </c>
      <c r="Y93" s="105">
        <v>22</v>
      </c>
      <c r="Z93" s="106">
        <v>23.404</v>
      </c>
      <c r="AA93" s="106">
        <v>12.988234</v>
      </c>
      <c r="AB93" s="110">
        <v>10.42</v>
      </c>
      <c r="AC93" s="106">
        <v>23.404</v>
      </c>
      <c r="AD93" s="110">
        <v>33.823999999999998</v>
      </c>
      <c r="AE93" s="105">
        <v>8</v>
      </c>
      <c r="AF93" s="106">
        <v>4.7859999999999996</v>
      </c>
      <c r="AG93" s="110">
        <v>84.90100000000001</v>
      </c>
      <c r="AH93" s="107">
        <v>8.2509999999999994</v>
      </c>
    </row>
    <row r="94" spans="1:37" s="121" customFormat="1" ht="22.7" customHeight="1">
      <c r="A94" s="254" t="s">
        <v>322</v>
      </c>
      <c r="B94" s="117" t="s">
        <v>319</v>
      </c>
      <c r="C94" s="95">
        <v>110</v>
      </c>
      <c r="D94" s="95">
        <v>96.933999999999997</v>
      </c>
      <c r="E94" s="95">
        <v>53</v>
      </c>
      <c r="F94" s="95">
        <v>43.933999999999997</v>
      </c>
      <c r="G94" s="95">
        <v>96.933999999999997</v>
      </c>
      <c r="H94" s="95">
        <v>140.86799999999999</v>
      </c>
      <c r="I94" s="95">
        <v>1</v>
      </c>
      <c r="J94" s="95">
        <v>0.77</v>
      </c>
      <c r="K94" s="95">
        <v>0</v>
      </c>
      <c r="L94" s="95">
        <v>0.77</v>
      </c>
      <c r="M94" s="95">
        <v>0.77</v>
      </c>
      <c r="N94" s="95">
        <v>1.54</v>
      </c>
      <c r="O94" s="95">
        <v>4</v>
      </c>
      <c r="P94" s="95">
        <v>3</v>
      </c>
      <c r="Q94" s="96">
        <v>145.40800000000002</v>
      </c>
      <c r="R94" s="95">
        <v>0</v>
      </c>
      <c r="S94" s="95">
        <v>110</v>
      </c>
      <c r="T94" s="95">
        <v>96.933999999999997</v>
      </c>
      <c r="U94" s="95">
        <v>53</v>
      </c>
      <c r="V94" s="95">
        <v>43.933999999999997</v>
      </c>
      <c r="W94" s="95">
        <v>96.94</v>
      </c>
      <c r="X94" s="95">
        <v>140.87400000000002</v>
      </c>
      <c r="Y94" s="95">
        <v>1</v>
      </c>
      <c r="Z94" s="95">
        <v>0.77</v>
      </c>
      <c r="AA94" s="95">
        <v>0</v>
      </c>
      <c r="AB94" s="95">
        <v>0.77</v>
      </c>
      <c r="AC94" s="95">
        <v>0.77</v>
      </c>
      <c r="AD94" s="95">
        <v>1.54</v>
      </c>
      <c r="AE94" s="95">
        <v>4</v>
      </c>
      <c r="AF94" s="95">
        <v>2.9960000000000004</v>
      </c>
      <c r="AG94" s="95">
        <v>145.41000000000003</v>
      </c>
      <c r="AH94" s="95">
        <v>48.47</v>
      </c>
      <c r="AI94" s="95">
        <v>0</v>
      </c>
      <c r="AJ94" s="95">
        <v>0</v>
      </c>
      <c r="AK94" s="95">
        <v>0</v>
      </c>
    </row>
    <row r="95" spans="1:37" s="100" customFormat="1" ht="16.5" customHeight="1">
      <c r="A95" s="255"/>
      <c r="B95" s="104" t="s">
        <v>141</v>
      </c>
      <c r="C95" s="105">
        <v>61</v>
      </c>
      <c r="D95" s="106">
        <v>52.665999999999997</v>
      </c>
      <c r="E95" s="106">
        <v>34</v>
      </c>
      <c r="F95" s="107">
        <v>18.666</v>
      </c>
      <c r="G95" s="108">
        <v>52.665999999999997</v>
      </c>
      <c r="H95" s="109">
        <v>71.331999999999994</v>
      </c>
      <c r="I95" s="105">
        <v>0</v>
      </c>
      <c r="J95" s="106">
        <v>0</v>
      </c>
      <c r="K95" s="106">
        <v>0</v>
      </c>
      <c r="L95" s="110">
        <v>0</v>
      </c>
      <c r="M95" s="111">
        <v>0</v>
      </c>
      <c r="N95" s="110">
        <v>0</v>
      </c>
      <c r="O95" s="105">
        <v>1</v>
      </c>
      <c r="P95" s="106">
        <v>0.8</v>
      </c>
      <c r="Q95" s="112">
        <v>72.131999999999991</v>
      </c>
      <c r="R95" s="106"/>
      <c r="S95" s="105">
        <v>61</v>
      </c>
      <c r="T95" s="106">
        <v>52.665999999999997</v>
      </c>
      <c r="U95" s="106">
        <v>34</v>
      </c>
      <c r="V95" s="107">
        <v>18.666</v>
      </c>
      <c r="W95" s="108">
        <v>52.67</v>
      </c>
      <c r="X95" s="109">
        <v>71.335999999999999</v>
      </c>
      <c r="Y95" s="105">
        <v>0</v>
      </c>
      <c r="Z95" s="106">
        <v>0</v>
      </c>
      <c r="AA95" s="106">
        <v>0</v>
      </c>
      <c r="AB95" s="110">
        <v>0</v>
      </c>
      <c r="AC95" s="106">
        <v>0</v>
      </c>
      <c r="AD95" s="110">
        <v>0</v>
      </c>
      <c r="AE95" s="105">
        <v>1</v>
      </c>
      <c r="AF95" s="106">
        <v>0.8</v>
      </c>
      <c r="AG95" s="110">
        <v>72.135999999999996</v>
      </c>
      <c r="AH95" s="107">
        <v>19.466000000000001</v>
      </c>
    </row>
    <row r="96" spans="1:37" s="100" customFormat="1" ht="14.25" customHeight="1">
      <c r="A96" s="256"/>
      <c r="B96" s="104" t="s">
        <v>142</v>
      </c>
      <c r="C96" s="105">
        <v>49</v>
      </c>
      <c r="D96" s="106">
        <v>44.268000000000001</v>
      </c>
      <c r="E96" s="106">
        <v>19</v>
      </c>
      <c r="F96" s="107">
        <v>25.268000000000001</v>
      </c>
      <c r="G96" s="108">
        <v>44.268000000000001</v>
      </c>
      <c r="H96" s="109">
        <v>69.536000000000001</v>
      </c>
      <c r="I96" s="105">
        <v>1</v>
      </c>
      <c r="J96" s="106">
        <v>0.77</v>
      </c>
      <c r="K96" s="106">
        <v>0</v>
      </c>
      <c r="L96" s="110">
        <v>0.77</v>
      </c>
      <c r="M96" s="111">
        <v>0.77</v>
      </c>
      <c r="N96" s="110">
        <v>1.54</v>
      </c>
      <c r="O96" s="105">
        <v>3</v>
      </c>
      <c r="P96" s="106">
        <v>2.2000000000000002</v>
      </c>
      <c r="Q96" s="112">
        <v>73.27600000000001</v>
      </c>
      <c r="R96" s="106"/>
      <c r="S96" s="105">
        <v>49</v>
      </c>
      <c r="T96" s="106">
        <v>44.268000000000001</v>
      </c>
      <c r="U96" s="106">
        <v>19</v>
      </c>
      <c r="V96" s="107">
        <v>25.268000000000001</v>
      </c>
      <c r="W96" s="108">
        <v>44.27</v>
      </c>
      <c r="X96" s="109">
        <v>69.538000000000011</v>
      </c>
      <c r="Y96" s="105">
        <v>1</v>
      </c>
      <c r="Z96" s="106">
        <v>0.77</v>
      </c>
      <c r="AA96" s="106">
        <v>0</v>
      </c>
      <c r="AB96" s="110">
        <v>0.77</v>
      </c>
      <c r="AC96" s="106">
        <v>0.77</v>
      </c>
      <c r="AD96" s="110">
        <v>1.54</v>
      </c>
      <c r="AE96" s="105">
        <v>3</v>
      </c>
      <c r="AF96" s="106">
        <v>2.1960000000000002</v>
      </c>
      <c r="AG96" s="110">
        <v>73.274000000000015</v>
      </c>
      <c r="AH96" s="107">
        <v>29.004000000000001</v>
      </c>
    </row>
    <row r="97" spans="1:34" s="100" customFormat="1" ht="22.7" customHeight="1">
      <c r="A97" s="116" t="s">
        <v>323</v>
      </c>
      <c r="B97" s="104" t="s">
        <v>144</v>
      </c>
      <c r="C97" s="105">
        <v>131</v>
      </c>
      <c r="D97" s="106">
        <v>131.45500000000001</v>
      </c>
      <c r="E97" s="106">
        <v>76</v>
      </c>
      <c r="F97" s="107">
        <v>55.454999999999998</v>
      </c>
      <c r="G97" s="108">
        <v>131.45500000000001</v>
      </c>
      <c r="H97" s="109">
        <v>186.91000000000003</v>
      </c>
      <c r="I97" s="105">
        <v>3</v>
      </c>
      <c r="J97" s="106">
        <v>4.2779999999999996</v>
      </c>
      <c r="K97" s="106">
        <v>3.82</v>
      </c>
      <c r="L97" s="110">
        <v>0.45799999999999974</v>
      </c>
      <c r="M97" s="111">
        <v>4.2779999999999996</v>
      </c>
      <c r="N97" s="110">
        <v>4.74</v>
      </c>
      <c r="O97" s="105">
        <v>7</v>
      </c>
      <c r="P97" s="106">
        <v>5.24</v>
      </c>
      <c r="Q97" s="112">
        <v>196.89000000000004</v>
      </c>
      <c r="R97" s="106"/>
      <c r="S97" s="105">
        <v>131</v>
      </c>
      <c r="T97" s="106">
        <v>131.45500000000001</v>
      </c>
      <c r="U97" s="106">
        <v>76</v>
      </c>
      <c r="V97" s="107">
        <v>55.454999999999998</v>
      </c>
      <c r="W97" s="108">
        <v>131.46</v>
      </c>
      <c r="X97" s="109">
        <v>186.91500000000002</v>
      </c>
      <c r="Y97" s="105">
        <v>3</v>
      </c>
      <c r="Z97" s="106">
        <v>4.2779999999999996</v>
      </c>
      <c r="AA97" s="106">
        <v>3.8208920000000002</v>
      </c>
      <c r="AB97" s="110">
        <v>0.46</v>
      </c>
      <c r="AC97" s="106">
        <v>4.2779999999999996</v>
      </c>
      <c r="AD97" s="110">
        <v>4.7379999999999995</v>
      </c>
      <c r="AE97" s="105">
        <v>7</v>
      </c>
      <c r="AF97" s="106">
        <v>5.2439999999999998</v>
      </c>
      <c r="AG97" s="110">
        <v>196.89700000000002</v>
      </c>
      <c r="AH97" s="107">
        <v>65.436999999999998</v>
      </c>
    </row>
    <row r="98" spans="1:34" s="100" customFormat="1" ht="22.7" customHeight="1">
      <c r="A98" s="116" t="s">
        <v>324</v>
      </c>
      <c r="B98" s="104" t="s">
        <v>146</v>
      </c>
      <c r="C98" s="105">
        <v>119</v>
      </c>
      <c r="D98" s="106">
        <v>122.98</v>
      </c>
      <c r="E98" s="106">
        <v>81</v>
      </c>
      <c r="F98" s="107">
        <v>41.98</v>
      </c>
      <c r="G98" s="108">
        <v>122.98</v>
      </c>
      <c r="H98" s="109">
        <v>164.96</v>
      </c>
      <c r="I98" s="105">
        <v>0</v>
      </c>
      <c r="J98" s="106">
        <v>0</v>
      </c>
      <c r="K98" s="106">
        <v>0</v>
      </c>
      <c r="L98" s="110">
        <v>0</v>
      </c>
      <c r="M98" s="111">
        <v>0</v>
      </c>
      <c r="N98" s="110">
        <v>0</v>
      </c>
      <c r="O98" s="105">
        <v>7</v>
      </c>
      <c r="P98" s="106">
        <v>6.42</v>
      </c>
      <c r="Q98" s="112">
        <v>171.38</v>
      </c>
      <c r="R98" s="106"/>
      <c r="S98" s="105">
        <v>119</v>
      </c>
      <c r="T98" s="106">
        <v>122.98</v>
      </c>
      <c r="U98" s="106">
        <v>81</v>
      </c>
      <c r="V98" s="107">
        <v>41.98</v>
      </c>
      <c r="W98" s="108">
        <v>122.98</v>
      </c>
      <c r="X98" s="109">
        <v>164.96</v>
      </c>
      <c r="Y98" s="105">
        <v>0</v>
      </c>
      <c r="Z98" s="106">
        <v>0</v>
      </c>
      <c r="AA98" s="106">
        <v>0</v>
      </c>
      <c r="AB98" s="110">
        <v>0</v>
      </c>
      <c r="AC98" s="106">
        <v>0</v>
      </c>
      <c r="AD98" s="110">
        <v>0</v>
      </c>
      <c r="AE98" s="105">
        <v>7</v>
      </c>
      <c r="AF98" s="106">
        <v>6.4189999999999996</v>
      </c>
      <c r="AG98" s="110">
        <v>171.37900000000002</v>
      </c>
      <c r="AH98" s="107">
        <v>48.398999999999994</v>
      </c>
    </row>
    <row r="99" spans="1:34" s="100" customFormat="1" ht="22.7" customHeight="1">
      <c r="A99" s="116" t="s">
        <v>325</v>
      </c>
      <c r="B99" s="104" t="s">
        <v>148</v>
      </c>
      <c r="C99" s="105">
        <v>39</v>
      </c>
      <c r="D99" s="106">
        <v>37.33</v>
      </c>
      <c r="E99" s="106">
        <v>31</v>
      </c>
      <c r="F99" s="107">
        <v>6.33</v>
      </c>
      <c r="G99" s="108">
        <v>37.33</v>
      </c>
      <c r="H99" s="109">
        <v>43.66</v>
      </c>
      <c r="I99" s="105">
        <v>0</v>
      </c>
      <c r="J99" s="106">
        <v>0</v>
      </c>
      <c r="K99" s="106">
        <v>0</v>
      </c>
      <c r="L99" s="110">
        <v>0</v>
      </c>
      <c r="M99" s="111">
        <v>0</v>
      </c>
      <c r="N99" s="110">
        <v>0</v>
      </c>
      <c r="O99" s="105">
        <v>0</v>
      </c>
      <c r="P99" s="106">
        <v>0</v>
      </c>
      <c r="Q99" s="112">
        <v>43.66</v>
      </c>
      <c r="R99" s="106"/>
      <c r="S99" s="105">
        <v>39</v>
      </c>
      <c r="T99" s="106">
        <v>37.33</v>
      </c>
      <c r="U99" s="106">
        <v>31</v>
      </c>
      <c r="V99" s="107">
        <v>6.33</v>
      </c>
      <c r="W99" s="108">
        <v>37.33</v>
      </c>
      <c r="X99" s="109">
        <v>43.66</v>
      </c>
      <c r="Y99" s="105">
        <v>0</v>
      </c>
      <c r="Z99" s="106">
        <v>0</v>
      </c>
      <c r="AA99" s="106">
        <v>0</v>
      </c>
      <c r="AB99" s="110">
        <v>0</v>
      </c>
      <c r="AC99" s="106">
        <v>0</v>
      </c>
      <c r="AD99" s="110">
        <v>0</v>
      </c>
      <c r="AE99" s="105">
        <v>0</v>
      </c>
      <c r="AF99" s="106">
        <v>0</v>
      </c>
      <c r="AG99" s="110">
        <v>43.66</v>
      </c>
      <c r="AH99" s="107">
        <v>6.33</v>
      </c>
    </row>
    <row r="100" spans="1:34" s="100" customFormat="1" ht="22.7" customHeight="1">
      <c r="A100" s="116" t="s">
        <v>149</v>
      </c>
      <c r="B100" s="104" t="s">
        <v>150</v>
      </c>
      <c r="C100" s="105">
        <v>28</v>
      </c>
      <c r="D100" s="106">
        <v>31.832000000000001</v>
      </c>
      <c r="E100" s="106">
        <v>20</v>
      </c>
      <c r="F100" s="107">
        <v>11.832000000000001</v>
      </c>
      <c r="G100" s="108">
        <v>31.832000000000001</v>
      </c>
      <c r="H100" s="109">
        <v>43.664000000000001</v>
      </c>
      <c r="I100" s="105">
        <v>0</v>
      </c>
      <c r="J100" s="106">
        <v>0</v>
      </c>
      <c r="K100" s="106">
        <v>0</v>
      </c>
      <c r="L100" s="110">
        <v>0</v>
      </c>
      <c r="M100" s="111">
        <v>0</v>
      </c>
      <c r="N100" s="110">
        <v>0</v>
      </c>
      <c r="O100" s="105">
        <v>1</v>
      </c>
      <c r="P100" s="106">
        <v>0.46</v>
      </c>
      <c r="Q100" s="112">
        <v>44.124000000000002</v>
      </c>
      <c r="R100" s="106"/>
      <c r="S100" s="105">
        <v>28</v>
      </c>
      <c r="T100" s="106">
        <v>31.832000000000001</v>
      </c>
      <c r="U100" s="106">
        <v>20</v>
      </c>
      <c r="V100" s="107">
        <v>11.832000000000001</v>
      </c>
      <c r="W100" s="108">
        <v>31.84</v>
      </c>
      <c r="X100" s="109">
        <v>43.671999999999997</v>
      </c>
      <c r="Y100" s="105">
        <v>0</v>
      </c>
      <c r="Z100" s="106">
        <v>0</v>
      </c>
      <c r="AA100" s="106">
        <v>0</v>
      </c>
      <c r="AB100" s="110">
        <v>0</v>
      </c>
      <c r="AC100" s="106">
        <v>0</v>
      </c>
      <c r="AD100" s="110">
        <v>0</v>
      </c>
      <c r="AE100" s="105">
        <v>1</v>
      </c>
      <c r="AF100" s="106">
        <v>0.46</v>
      </c>
      <c r="AG100" s="110">
        <v>44.131999999999998</v>
      </c>
      <c r="AH100" s="107">
        <v>12.292000000000002</v>
      </c>
    </row>
    <row r="101" spans="1:34" s="100" customFormat="1" ht="22.7" customHeight="1">
      <c r="A101" s="116" t="s">
        <v>151</v>
      </c>
      <c r="B101" s="104" t="s">
        <v>152</v>
      </c>
      <c r="C101" s="105">
        <v>0</v>
      </c>
      <c r="D101" s="106">
        <v>0</v>
      </c>
      <c r="E101" s="106">
        <v>32</v>
      </c>
      <c r="F101" s="107">
        <v>-32</v>
      </c>
      <c r="G101" s="108">
        <v>0</v>
      </c>
      <c r="H101" s="109">
        <v>-32</v>
      </c>
      <c r="I101" s="105">
        <v>0</v>
      </c>
      <c r="J101" s="106">
        <v>0</v>
      </c>
      <c r="K101" s="106">
        <v>1.5</v>
      </c>
      <c r="L101" s="110">
        <v>-1.5</v>
      </c>
      <c r="M101" s="111">
        <v>0</v>
      </c>
      <c r="N101" s="110">
        <v>-1.5</v>
      </c>
      <c r="O101" s="105">
        <v>0</v>
      </c>
      <c r="P101" s="106">
        <v>0</v>
      </c>
      <c r="Q101" s="112">
        <v>-33.5</v>
      </c>
      <c r="R101" s="106"/>
      <c r="S101" s="105">
        <v>0</v>
      </c>
      <c r="T101" s="106">
        <v>0</v>
      </c>
      <c r="U101" s="106">
        <v>32</v>
      </c>
      <c r="V101" s="107">
        <v>-32</v>
      </c>
      <c r="W101" s="108">
        <v>0</v>
      </c>
      <c r="X101" s="109">
        <v>-32</v>
      </c>
      <c r="Y101" s="105">
        <v>0</v>
      </c>
      <c r="Z101" s="106">
        <v>0</v>
      </c>
      <c r="AA101" s="106">
        <v>1.499565</v>
      </c>
      <c r="AB101" s="110">
        <v>-1.5</v>
      </c>
      <c r="AC101" s="106">
        <v>0</v>
      </c>
      <c r="AD101" s="110">
        <v>-1.5</v>
      </c>
      <c r="AE101" s="105">
        <v>0</v>
      </c>
      <c r="AF101" s="106">
        <v>0</v>
      </c>
      <c r="AG101" s="110">
        <v>-33.5</v>
      </c>
      <c r="AH101" s="107">
        <v>-33.5</v>
      </c>
    </row>
    <row r="102" spans="1:34" s="100" customFormat="1" ht="22.7" customHeight="1">
      <c r="A102" s="116" t="s">
        <v>326</v>
      </c>
      <c r="B102" s="104" t="s">
        <v>154</v>
      </c>
      <c r="C102" s="105">
        <v>44</v>
      </c>
      <c r="D102" s="106">
        <v>36.74</v>
      </c>
      <c r="E102" s="106">
        <v>15</v>
      </c>
      <c r="F102" s="107">
        <v>21.74</v>
      </c>
      <c r="G102" s="108">
        <v>36.74</v>
      </c>
      <c r="H102" s="109">
        <v>58.480000000000004</v>
      </c>
      <c r="I102" s="105">
        <v>0</v>
      </c>
      <c r="J102" s="106">
        <v>0</v>
      </c>
      <c r="K102" s="106">
        <v>0</v>
      </c>
      <c r="L102" s="110">
        <v>0</v>
      </c>
      <c r="M102" s="111">
        <v>0</v>
      </c>
      <c r="N102" s="110">
        <v>0</v>
      </c>
      <c r="O102" s="105">
        <v>3</v>
      </c>
      <c r="P102" s="106">
        <v>1.75</v>
      </c>
      <c r="Q102" s="112">
        <v>60.230000000000004</v>
      </c>
      <c r="R102" s="106"/>
      <c r="S102" s="105">
        <v>44</v>
      </c>
      <c r="T102" s="106">
        <v>36.74</v>
      </c>
      <c r="U102" s="106">
        <v>15</v>
      </c>
      <c r="V102" s="107">
        <v>21.74</v>
      </c>
      <c r="W102" s="108">
        <v>36.74</v>
      </c>
      <c r="X102" s="109">
        <v>58.480000000000004</v>
      </c>
      <c r="Y102" s="105">
        <v>0</v>
      </c>
      <c r="Z102" s="106">
        <v>0</v>
      </c>
      <c r="AA102" s="106">
        <v>0</v>
      </c>
      <c r="AB102" s="110">
        <v>0</v>
      </c>
      <c r="AC102" s="106">
        <v>0</v>
      </c>
      <c r="AD102" s="110">
        <v>0</v>
      </c>
      <c r="AE102" s="105">
        <v>3</v>
      </c>
      <c r="AF102" s="106">
        <v>1.75</v>
      </c>
      <c r="AG102" s="110">
        <v>60.230000000000004</v>
      </c>
      <c r="AH102" s="107">
        <v>23.49</v>
      </c>
    </row>
    <row r="103" spans="1:34" s="100" customFormat="1" ht="22.7" customHeight="1">
      <c r="A103" s="116" t="s">
        <v>155</v>
      </c>
      <c r="B103" s="104" t="s">
        <v>156</v>
      </c>
      <c r="C103" s="105">
        <v>33</v>
      </c>
      <c r="D103" s="106">
        <v>30.882000000000001</v>
      </c>
      <c r="E103" s="106">
        <v>19</v>
      </c>
      <c r="F103" s="107">
        <v>11.882</v>
      </c>
      <c r="G103" s="108">
        <v>30.882000000000001</v>
      </c>
      <c r="H103" s="109">
        <v>42.764000000000003</v>
      </c>
      <c r="I103" s="105">
        <v>0</v>
      </c>
      <c r="J103" s="106">
        <v>0</v>
      </c>
      <c r="K103" s="106">
        <v>0</v>
      </c>
      <c r="L103" s="110">
        <v>0</v>
      </c>
      <c r="M103" s="111">
        <v>0</v>
      </c>
      <c r="N103" s="110">
        <v>0</v>
      </c>
      <c r="O103" s="105">
        <v>1</v>
      </c>
      <c r="P103" s="106">
        <v>0.46</v>
      </c>
      <c r="Q103" s="112">
        <v>43.224000000000004</v>
      </c>
      <c r="R103" s="106"/>
      <c r="S103" s="105">
        <v>33</v>
      </c>
      <c r="T103" s="106">
        <v>30.882000000000001</v>
      </c>
      <c r="U103" s="106">
        <v>19</v>
      </c>
      <c r="V103" s="107">
        <v>11.882</v>
      </c>
      <c r="W103" s="108">
        <v>30.89</v>
      </c>
      <c r="X103" s="109">
        <v>42.771999999999998</v>
      </c>
      <c r="Y103" s="105">
        <v>0</v>
      </c>
      <c r="Z103" s="106">
        <v>0</v>
      </c>
      <c r="AA103" s="106">
        <v>0</v>
      </c>
      <c r="AB103" s="110">
        <v>0</v>
      </c>
      <c r="AC103" s="106">
        <v>0</v>
      </c>
      <c r="AD103" s="110">
        <v>0</v>
      </c>
      <c r="AE103" s="105">
        <v>1</v>
      </c>
      <c r="AF103" s="106">
        <v>0.46</v>
      </c>
      <c r="AG103" s="110">
        <v>43.231999999999999</v>
      </c>
      <c r="AH103" s="107">
        <v>12.342000000000001</v>
      </c>
    </row>
    <row r="104" spans="1:34" s="100" customFormat="1" ht="22.7" customHeight="1">
      <c r="A104" s="116" t="s">
        <v>327</v>
      </c>
      <c r="B104" s="104" t="s">
        <v>158</v>
      </c>
      <c r="C104" s="105">
        <v>56</v>
      </c>
      <c r="D104" s="106">
        <v>60.34</v>
      </c>
      <c r="E104" s="106">
        <v>66</v>
      </c>
      <c r="F104" s="107">
        <v>-5.66</v>
      </c>
      <c r="G104" s="108">
        <v>60.34</v>
      </c>
      <c r="H104" s="109">
        <v>54.680000000000007</v>
      </c>
      <c r="I104" s="105">
        <v>0</v>
      </c>
      <c r="J104" s="106">
        <v>0</v>
      </c>
      <c r="K104" s="106">
        <v>2.76</v>
      </c>
      <c r="L104" s="110">
        <v>-2.76</v>
      </c>
      <c r="M104" s="111">
        <v>0</v>
      </c>
      <c r="N104" s="110">
        <v>-2.76</v>
      </c>
      <c r="O104" s="105">
        <v>1</v>
      </c>
      <c r="P104" s="106">
        <v>0.46</v>
      </c>
      <c r="Q104" s="112">
        <v>52.38000000000001</v>
      </c>
      <c r="R104" s="106"/>
      <c r="S104" s="105">
        <v>56</v>
      </c>
      <c r="T104" s="106">
        <v>60.34</v>
      </c>
      <c r="U104" s="106">
        <v>66</v>
      </c>
      <c r="V104" s="107">
        <v>-5.66</v>
      </c>
      <c r="W104" s="108">
        <v>60.34</v>
      </c>
      <c r="X104" s="109">
        <v>54.680000000000007</v>
      </c>
      <c r="Y104" s="105">
        <v>0</v>
      </c>
      <c r="Z104" s="106">
        <v>0</v>
      </c>
      <c r="AA104" s="106">
        <v>2.7591999999999999</v>
      </c>
      <c r="AB104" s="110">
        <v>-2.76</v>
      </c>
      <c r="AC104" s="106">
        <v>0</v>
      </c>
      <c r="AD104" s="110">
        <v>-2.76</v>
      </c>
      <c r="AE104" s="105">
        <v>1</v>
      </c>
      <c r="AF104" s="106">
        <v>0.46</v>
      </c>
      <c r="AG104" s="110">
        <v>52.38000000000001</v>
      </c>
      <c r="AH104" s="107">
        <v>-7.96</v>
      </c>
    </row>
    <row r="105" spans="1:34" s="100" customFormat="1" ht="14.25" customHeight="1">
      <c r="A105" s="116" t="s">
        <v>328</v>
      </c>
      <c r="B105" s="104" t="s">
        <v>159</v>
      </c>
      <c r="C105" s="105">
        <v>0</v>
      </c>
      <c r="D105" s="106">
        <v>0</v>
      </c>
      <c r="E105" s="106">
        <v>0</v>
      </c>
      <c r="F105" s="107">
        <v>0</v>
      </c>
      <c r="G105" s="108">
        <v>0</v>
      </c>
      <c r="H105" s="109">
        <v>0</v>
      </c>
      <c r="I105" s="105">
        <v>0</v>
      </c>
      <c r="J105" s="106">
        <v>0</v>
      </c>
      <c r="K105" s="106"/>
      <c r="L105" s="110">
        <v>0</v>
      </c>
      <c r="M105" s="111">
        <v>0</v>
      </c>
      <c r="N105" s="110">
        <v>0</v>
      </c>
      <c r="O105" s="105">
        <v>0</v>
      </c>
      <c r="P105" s="106">
        <v>0</v>
      </c>
      <c r="Q105" s="112">
        <v>0</v>
      </c>
      <c r="R105" s="106"/>
      <c r="S105" s="105">
        <v>0</v>
      </c>
      <c r="T105" s="106">
        <v>0</v>
      </c>
      <c r="U105" s="106">
        <v>0</v>
      </c>
      <c r="V105" s="107">
        <v>0</v>
      </c>
      <c r="W105" s="108">
        <v>0</v>
      </c>
      <c r="X105" s="109">
        <v>0</v>
      </c>
      <c r="Y105" s="105">
        <v>0</v>
      </c>
      <c r="Z105" s="106">
        <v>0</v>
      </c>
      <c r="AA105" s="106">
        <v>0</v>
      </c>
      <c r="AB105" s="110">
        <v>0</v>
      </c>
      <c r="AC105" s="106">
        <v>0</v>
      </c>
      <c r="AD105" s="110">
        <v>0</v>
      </c>
      <c r="AE105" s="105">
        <v>0</v>
      </c>
      <c r="AF105" s="106">
        <v>0</v>
      </c>
      <c r="AG105" s="110">
        <v>0</v>
      </c>
      <c r="AH105" s="107">
        <v>0</v>
      </c>
    </row>
    <row r="106" spans="1:34" s="100" customFormat="1" ht="22.7" customHeight="1">
      <c r="A106" s="116" t="s">
        <v>164</v>
      </c>
      <c r="B106" s="104" t="s">
        <v>165</v>
      </c>
      <c r="C106" s="105">
        <v>33</v>
      </c>
      <c r="D106" s="106">
        <v>33.390999999999998</v>
      </c>
      <c r="E106" s="106">
        <v>30</v>
      </c>
      <c r="F106" s="107">
        <v>3.391</v>
      </c>
      <c r="G106" s="108">
        <v>33.390999999999998</v>
      </c>
      <c r="H106" s="109">
        <v>36.781999999999996</v>
      </c>
      <c r="I106" s="105">
        <v>8</v>
      </c>
      <c r="J106" s="106">
        <v>12.006</v>
      </c>
      <c r="K106" s="106">
        <v>4.55</v>
      </c>
      <c r="L106" s="110">
        <v>7.4560000000000004</v>
      </c>
      <c r="M106" s="111">
        <v>12.006</v>
      </c>
      <c r="N106" s="110">
        <v>19.46</v>
      </c>
      <c r="O106" s="105">
        <v>1</v>
      </c>
      <c r="P106" s="106">
        <v>1.52</v>
      </c>
      <c r="Q106" s="112">
        <v>57.762</v>
      </c>
      <c r="R106" s="106"/>
      <c r="S106" s="105">
        <v>33</v>
      </c>
      <c r="T106" s="106">
        <v>33.390999999999998</v>
      </c>
      <c r="U106" s="106">
        <v>30</v>
      </c>
      <c r="V106" s="107">
        <v>3.391</v>
      </c>
      <c r="W106" s="108">
        <v>33.4</v>
      </c>
      <c r="X106" s="109">
        <v>36.790999999999997</v>
      </c>
      <c r="Y106" s="105">
        <v>8</v>
      </c>
      <c r="Z106" s="106">
        <v>12.006</v>
      </c>
      <c r="AA106" s="106">
        <v>4.5526799999999996</v>
      </c>
      <c r="AB106" s="110">
        <v>7.45</v>
      </c>
      <c r="AC106" s="106">
        <v>12.006</v>
      </c>
      <c r="AD106" s="110">
        <v>19.456</v>
      </c>
      <c r="AE106" s="105">
        <v>1</v>
      </c>
      <c r="AF106" s="106">
        <v>1.518</v>
      </c>
      <c r="AG106" s="110">
        <v>57.765000000000001</v>
      </c>
      <c r="AH106" s="107">
        <v>24.365000000000002</v>
      </c>
    </row>
    <row r="107" spans="1:34" s="100" customFormat="1" ht="22.7" customHeight="1">
      <c r="A107" s="116" t="s">
        <v>162</v>
      </c>
      <c r="B107" s="104" t="s">
        <v>163</v>
      </c>
      <c r="C107" s="105">
        <v>20</v>
      </c>
      <c r="D107" s="106">
        <v>19</v>
      </c>
      <c r="E107" s="106">
        <v>19</v>
      </c>
      <c r="F107" s="107">
        <v>0</v>
      </c>
      <c r="G107" s="108">
        <v>19</v>
      </c>
      <c r="H107" s="109">
        <v>19</v>
      </c>
      <c r="I107" s="105">
        <v>0</v>
      </c>
      <c r="J107" s="106">
        <v>0</v>
      </c>
      <c r="K107" s="106">
        <v>0</v>
      </c>
      <c r="L107" s="110">
        <v>0</v>
      </c>
      <c r="M107" s="111">
        <v>0</v>
      </c>
      <c r="N107" s="110">
        <v>0</v>
      </c>
      <c r="O107" s="105">
        <v>5</v>
      </c>
      <c r="P107" s="106">
        <v>3.26</v>
      </c>
      <c r="Q107" s="112">
        <v>22.259999999999998</v>
      </c>
      <c r="R107" s="106"/>
      <c r="S107" s="105">
        <v>20</v>
      </c>
      <c r="T107" s="106">
        <v>19</v>
      </c>
      <c r="U107" s="106">
        <v>19</v>
      </c>
      <c r="V107" s="107">
        <v>0</v>
      </c>
      <c r="W107" s="108">
        <v>19</v>
      </c>
      <c r="X107" s="109">
        <v>19</v>
      </c>
      <c r="Y107" s="105">
        <v>0</v>
      </c>
      <c r="Z107" s="106">
        <v>0</v>
      </c>
      <c r="AA107" s="106">
        <v>0</v>
      </c>
      <c r="AB107" s="110">
        <v>0</v>
      </c>
      <c r="AC107" s="106">
        <v>0</v>
      </c>
      <c r="AD107" s="110">
        <v>0</v>
      </c>
      <c r="AE107" s="105">
        <v>5</v>
      </c>
      <c r="AF107" s="106">
        <v>3.26</v>
      </c>
      <c r="AG107" s="110">
        <v>22.259999999999998</v>
      </c>
      <c r="AH107" s="107">
        <v>3.26</v>
      </c>
    </row>
    <row r="108" spans="1:34" s="121" customFormat="1" ht="22.7" customHeight="1">
      <c r="A108" s="254" t="s">
        <v>329</v>
      </c>
      <c r="B108" s="117" t="s">
        <v>319</v>
      </c>
      <c r="C108" s="95">
        <v>430</v>
      </c>
      <c r="D108" s="95">
        <v>774.88</v>
      </c>
      <c r="E108" s="95">
        <v>722</v>
      </c>
      <c r="F108" s="95">
        <v>52.879999999999995</v>
      </c>
      <c r="G108" s="95">
        <v>774.88</v>
      </c>
      <c r="H108" s="95">
        <v>827.76</v>
      </c>
      <c r="I108" s="95">
        <v>22</v>
      </c>
      <c r="J108" s="95">
        <v>61.6</v>
      </c>
      <c r="K108" s="95">
        <v>30.3</v>
      </c>
      <c r="L108" s="95">
        <v>31.299999999999997</v>
      </c>
      <c r="M108" s="95">
        <v>61.6</v>
      </c>
      <c r="N108" s="95">
        <v>92.9</v>
      </c>
      <c r="O108" s="95">
        <v>9</v>
      </c>
      <c r="P108" s="95">
        <v>10.199999999999999</v>
      </c>
      <c r="Q108" s="96">
        <v>930.86</v>
      </c>
      <c r="R108" s="118"/>
      <c r="S108" s="95"/>
      <c r="T108" s="118"/>
      <c r="U108" s="118"/>
      <c r="V108" s="119"/>
      <c r="W108" s="120"/>
      <c r="X108" s="98"/>
      <c r="Y108" s="95"/>
      <c r="Z108" s="118"/>
      <c r="AA108" s="118"/>
      <c r="AB108" s="97"/>
      <c r="AC108" s="118"/>
      <c r="AD108" s="97"/>
      <c r="AE108" s="95"/>
      <c r="AF108" s="118"/>
      <c r="AG108" s="97"/>
      <c r="AH108" s="119"/>
    </row>
    <row r="109" spans="1:34" s="100" customFormat="1" ht="22.7" customHeight="1">
      <c r="A109" s="255"/>
      <c r="B109" s="104" t="s">
        <v>170</v>
      </c>
      <c r="C109" s="105">
        <v>49</v>
      </c>
      <c r="D109" s="106">
        <v>55.55</v>
      </c>
      <c r="E109" s="106">
        <v>28</v>
      </c>
      <c r="F109" s="107">
        <v>27.55</v>
      </c>
      <c r="G109" s="108">
        <v>55.55</v>
      </c>
      <c r="H109" s="109">
        <v>83.1</v>
      </c>
      <c r="I109" s="105">
        <v>0</v>
      </c>
      <c r="J109" s="106">
        <v>0</v>
      </c>
      <c r="K109" s="106">
        <v>1.5</v>
      </c>
      <c r="L109" s="110">
        <v>-1.5</v>
      </c>
      <c r="M109" s="111">
        <v>0</v>
      </c>
      <c r="N109" s="110">
        <v>-1.5</v>
      </c>
      <c r="O109" s="105">
        <v>2</v>
      </c>
      <c r="P109" s="106">
        <v>2.2000000000000002</v>
      </c>
      <c r="Q109" s="112">
        <v>83.8</v>
      </c>
      <c r="R109" s="106"/>
      <c r="S109" s="105">
        <v>49</v>
      </c>
      <c r="T109" s="106">
        <v>55.55</v>
      </c>
      <c r="U109" s="106">
        <v>28</v>
      </c>
      <c r="V109" s="107">
        <v>27.55</v>
      </c>
      <c r="W109" s="108">
        <v>55.55</v>
      </c>
      <c r="X109" s="109">
        <v>83.1</v>
      </c>
      <c r="Y109" s="105">
        <v>0</v>
      </c>
      <c r="Z109" s="106">
        <v>0</v>
      </c>
      <c r="AA109" s="106">
        <v>1.499565</v>
      </c>
      <c r="AB109" s="110">
        <v>-1.5</v>
      </c>
      <c r="AC109" s="106">
        <v>0</v>
      </c>
      <c r="AD109" s="110">
        <v>-1.5</v>
      </c>
      <c r="AE109" s="105">
        <v>2</v>
      </c>
      <c r="AF109" s="106">
        <v>2.2000000000000002</v>
      </c>
      <c r="AG109" s="110">
        <v>83.8</v>
      </c>
      <c r="AH109" s="107">
        <v>28.25</v>
      </c>
    </row>
    <row r="110" spans="1:34" s="100" customFormat="1" ht="22.7" customHeight="1">
      <c r="A110" s="255"/>
      <c r="B110" s="104" t="s">
        <v>167</v>
      </c>
      <c r="C110" s="105">
        <v>185</v>
      </c>
      <c r="D110" s="106">
        <v>377.6</v>
      </c>
      <c r="E110" s="106">
        <v>336</v>
      </c>
      <c r="F110" s="107">
        <v>41.6</v>
      </c>
      <c r="G110" s="108">
        <v>377.6</v>
      </c>
      <c r="H110" s="109">
        <v>419.20000000000005</v>
      </c>
      <c r="I110" s="105">
        <v>5</v>
      </c>
      <c r="J110" s="106">
        <v>16</v>
      </c>
      <c r="K110" s="106">
        <v>5.6</v>
      </c>
      <c r="L110" s="110">
        <v>10.4</v>
      </c>
      <c r="M110" s="111">
        <v>16</v>
      </c>
      <c r="N110" s="110">
        <v>26.4</v>
      </c>
      <c r="O110" s="105">
        <v>3</v>
      </c>
      <c r="P110" s="106">
        <v>2.4</v>
      </c>
      <c r="Q110" s="112">
        <v>448</v>
      </c>
      <c r="R110" s="106"/>
      <c r="S110" s="105">
        <v>185</v>
      </c>
      <c r="T110" s="106">
        <v>377.6</v>
      </c>
      <c r="U110" s="106">
        <v>336</v>
      </c>
      <c r="V110" s="107">
        <v>41.6</v>
      </c>
      <c r="W110" s="108">
        <v>377.6</v>
      </c>
      <c r="X110" s="109">
        <v>419.20000000000005</v>
      </c>
      <c r="Y110" s="105">
        <v>5</v>
      </c>
      <c r="Z110" s="106">
        <v>16</v>
      </c>
      <c r="AA110" s="106">
        <v>5.5983770000000002</v>
      </c>
      <c r="AB110" s="110">
        <v>10.4</v>
      </c>
      <c r="AC110" s="106">
        <v>16</v>
      </c>
      <c r="AD110" s="110">
        <v>26.4</v>
      </c>
      <c r="AE110" s="105">
        <v>3</v>
      </c>
      <c r="AF110" s="106">
        <v>2.4</v>
      </c>
      <c r="AG110" s="110">
        <v>448</v>
      </c>
      <c r="AH110" s="107">
        <v>70.400000000000006</v>
      </c>
    </row>
    <row r="111" spans="1:34" s="100" customFormat="1" ht="22.7" customHeight="1">
      <c r="A111" s="255"/>
      <c r="B111" s="104" t="s">
        <v>168</v>
      </c>
      <c r="C111" s="105">
        <v>79</v>
      </c>
      <c r="D111" s="106">
        <v>153.6</v>
      </c>
      <c r="E111" s="106">
        <v>141</v>
      </c>
      <c r="F111" s="107">
        <v>12.6</v>
      </c>
      <c r="G111" s="108">
        <v>153.6</v>
      </c>
      <c r="H111" s="109">
        <v>166.2</v>
      </c>
      <c r="I111" s="105">
        <v>10</v>
      </c>
      <c r="J111" s="106">
        <v>29.6</v>
      </c>
      <c r="K111" s="106">
        <v>5.6</v>
      </c>
      <c r="L111" s="110">
        <v>24</v>
      </c>
      <c r="M111" s="111">
        <v>29.6</v>
      </c>
      <c r="N111" s="110">
        <v>53.6</v>
      </c>
      <c r="O111" s="105">
        <v>1</v>
      </c>
      <c r="P111" s="106">
        <v>0.8</v>
      </c>
      <c r="Q111" s="112">
        <v>220.6</v>
      </c>
      <c r="R111" s="106"/>
      <c r="S111" s="105">
        <v>79</v>
      </c>
      <c r="T111" s="106">
        <v>153.6</v>
      </c>
      <c r="U111" s="106">
        <v>141</v>
      </c>
      <c r="V111" s="107">
        <v>12.6</v>
      </c>
      <c r="W111" s="108">
        <v>153.6</v>
      </c>
      <c r="X111" s="109">
        <v>166.2</v>
      </c>
      <c r="Y111" s="105">
        <v>10</v>
      </c>
      <c r="Z111" s="106">
        <v>29.6</v>
      </c>
      <c r="AA111" s="106">
        <v>5.5983770000000002</v>
      </c>
      <c r="AB111" s="110">
        <v>24</v>
      </c>
      <c r="AC111" s="106">
        <v>29.6</v>
      </c>
      <c r="AD111" s="110">
        <v>53.6</v>
      </c>
      <c r="AE111" s="105">
        <v>1</v>
      </c>
      <c r="AF111" s="106">
        <v>0.8</v>
      </c>
      <c r="AG111" s="110">
        <v>220.6</v>
      </c>
      <c r="AH111" s="107">
        <v>67</v>
      </c>
    </row>
    <row r="112" spans="1:34" s="100" customFormat="1" ht="22.7" customHeight="1">
      <c r="A112" s="256"/>
      <c r="B112" s="104" t="s">
        <v>169</v>
      </c>
      <c r="C112" s="105">
        <v>117</v>
      </c>
      <c r="D112" s="106">
        <v>188.13</v>
      </c>
      <c r="E112" s="106">
        <v>217</v>
      </c>
      <c r="F112" s="107">
        <v>-28.87</v>
      </c>
      <c r="G112" s="108">
        <v>188.13</v>
      </c>
      <c r="H112" s="109">
        <v>159.26</v>
      </c>
      <c r="I112" s="105">
        <v>7</v>
      </c>
      <c r="J112" s="106">
        <v>16</v>
      </c>
      <c r="K112" s="106">
        <v>17.600000000000001</v>
      </c>
      <c r="L112" s="110">
        <v>-1.6000000000000014</v>
      </c>
      <c r="M112" s="111">
        <v>16</v>
      </c>
      <c r="N112" s="110">
        <v>14.4</v>
      </c>
      <c r="O112" s="105">
        <v>3</v>
      </c>
      <c r="P112" s="106">
        <v>4.8</v>
      </c>
      <c r="Q112" s="112">
        <v>178.46</v>
      </c>
      <c r="R112" s="106"/>
      <c r="S112" s="105">
        <v>117</v>
      </c>
      <c r="T112" s="106">
        <v>188.13</v>
      </c>
      <c r="U112" s="106">
        <v>217</v>
      </c>
      <c r="V112" s="107">
        <v>-28.87</v>
      </c>
      <c r="W112" s="108">
        <v>188.13</v>
      </c>
      <c r="X112" s="109">
        <v>159.26</v>
      </c>
      <c r="Y112" s="105">
        <v>7</v>
      </c>
      <c r="Z112" s="106">
        <v>16</v>
      </c>
      <c r="AA112" s="106">
        <v>17.594898000000001</v>
      </c>
      <c r="AB112" s="110">
        <v>-1.59</v>
      </c>
      <c r="AC112" s="106">
        <v>16</v>
      </c>
      <c r="AD112" s="110">
        <v>14.41</v>
      </c>
      <c r="AE112" s="105">
        <v>3</v>
      </c>
      <c r="AF112" s="106">
        <v>4.8</v>
      </c>
      <c r="AG112" s="110">
        <v>178.47</v>
      </c>
      <c r="AH112" s="107">
        <v>-9.66</v>
      </c>
    </row>
    <row r="113" spans="3:34" s="100" customFormat="1">
      <c r="C113" s="122"/>
      <c r="F113" s="123"/>
      <c r="G113" s="124"/>
      <c r="H113" s="124"/>
      <c r="I113" s="122"/>
      <c r="L113" s="123"/>
      <c r="M113" s="80"/>
      <c r="O113" s="122"/>
      <c r="Q113" s="125"/>
      <c r="S113" s="122"/>
      <c r="V113" s="123"/>
      <c r="W113" s="124"/>
      <c r="X113" s="124"/>
      <c r="Y113" s="122"/>
      <c r="AB113" s="123"/>
      <c r="AE113" s="122"/>
      <c r="AG113" s="123"/>
      <c r="AH113" s="123"/>
    </row>
    <row r="114" spans="3:34" s="100" customFormat="1">
      <c r="C114" s="122"/>
      <c r="F114" s="123"/>
      <c r="G114" s="124"/>
      <c r="H114" s="124"/>
      <c r="I114" s="122"/>
      <c r="L114" s="123"/>
      <c r="M114" s="80"/>
      <c r="O114" s="122"/>
      <c r="Q114" s="125"/>
      <c r="S114" s="122"/>
      <c r="V114" s="123"/>
      <c r="W114" s="124"/>
      <c r="X114" s="124"/>
      <c r="Y114" s="122"/>
      <c r="AB114" s="123"/>
      <c r="AE114" s="122"/>
      <c r="AG114" s="123"/>
      <c r="AH114" s="123"/>
    </row>
    <row r="115" spans="3:34" s="100" customFormat="1">
      <c r="C115" s="122"/>
      <c r="F115" s="123"/>
      <c r="G115" s="124"/>
      <c r="H115" s="124"/>
      <c r="I115" s="122"/>
      <c r="L115" s="123"/>
      <c r="M115" s="80"/>
      <c r="O115" s="122"/>
      <c r="Q115" s="125"/>
      <c r="S115" s="122"/>
      <c r="V115" s="123"/>
      <c r="W115" s="124"/>
      <c r="X115" s="124"/>
      <c r="Y115" s="122"/>
      <c r="AB115" s="123"/>
      <c r="AE115" s="122"/>
      <c r="AG115" s="123"/>
      <c r="AH115" s="123"/>
    </row>
    <row r="116" spans="3:34" s="100" customFormat="1">
      <c r="C116" s="122"/>
      <c r="F116" s="123"/>
      <c r="G116" s="124"/>
      <c r="H116" s="124"/>
      <c r="I116" s="122"/>
      <c r="L116" s="123"/>
      <c r="M116" s="80"/>
      <c r="O116" s="122"/>
      <c r="Q116" s="125"/>
      <c r="S116" s="122"/>
      <c r="V116" s="123"/>
      <c r="W116" s="124"/>
      <c r="X116" s="124"/>
      <c r="Y116" s="122"/>
      <c r="AB116" s="123"/>
      <c r="AE116" s="122"/>
      <c r="AG116" s="123"/>
      <c r="AH116" s="123"/>
    </row>
    <row r="117" spans="3:34" s="100" customFormat="1">
      <c r="C117" s="122"/>
      <c r="F117" s="123"/>
      <c r="G117" s="124"/>
      <c r="H117" s="124"/>
      <c r="I117" s="122"/>
      <c r="L117" s="123"/>
      <c r="M117" s="80"/>
      <c r="O117" s="122"/>
      <c r="Q117" s="125"/>
      <c r="S117" s="122"/>
      <c r="V117" s="123"/>
      <c r="W117" s="124"/>
      <c r="X117" s="124"/>
      <c r="Y117" s="122"/>
      <c r="AB117" s="123"/>
      <c r="AE117" s="122"/>
      <c r="AG117" s="123"/>
      <c r="AH117" s="123"/>
    </row>
    <row r="118" spans="3:34" s="100" customFormat="1">
      <c r="C118" s="122"/>
      <c r="F118" s="123"/>
      <c r="G118" s="124"/>
      <c r="H118" s="124"/>
      <c r="I118" s="122"/>
      <c r="L118" s="123"/>
      <c r="M118" s="80"/>
      <c r="O118" s="122"/>
      <c r="Q118" s="125"/>
      <c r="S118" s="122"/>
      <c r="V118" s="123"/>
      <c r="W118" s="124"/>
      <c r="X118" s="124"/>
      <c r="Y118" s="122"/>
      <c r="AB118" s="123"/>
      <c r="AE118" s="122"/>
      <c r="AG118" s="123"/>
      <c r="AH118" s="123"/>
    </row>
    <row r="119" spans="3:34" s="100" customFormat="1">
      <c r="C119" s="122"/>
      <c r="F119" s="123"/>
      <c r="G119" s="124"/>
      <c r="H119" s="124"/>
      <c r="I119" s="122"/>
      <c r="L119" s="123"/>
      <c r="M119" s="80"/>
      <c r="O119" s="122"/>
      <c r="Q119" s="125"/>
      <c r="S119" s="122"/>
      <c r="V119" s="123"/>
      <c r="W119" s="124"/>
      <c r="X119" s="124"/>
      <c r="Y119" s="122"/>
      <c r="AB119" s="123"/>
      <c r="AE119" s="122"/>
      <c r="AG119" s="123"/>
      <c r="AH119" s="123"/>
    </row>
    <row r="120" spans="3:34" s="100" customFormat="1">
      <c r="C120" s="122"/>
      <c r="F120" s="123"/>
      <c r="G120" s="124"/>
      <c r="H120" s="124"/>
      <c r="I120" s="122"/>
      <c r="L120" s="123"/>
      <c r="M120" s="80"/>
      <c r="O120" s="122"/>
      <c r="Q120" s="125"/>
      <c r="S120" s="122"/>
      <c r="V120" s="123"/>
      <c r="W120" s="124"/>
      <c r="X120" s="124"/>
      <c r="Y120" s="122"/>
      <c r="AB120" s="123"/>
      <c r="AE120" s="122"/>
      <c r="AG120" s="123"/>
      <c r="AH120" s="123"/>
    </row>
    <row r="121" spans="3:34" s="100" customFormat="1">
      <c r="C121" s="122"/>
      <c r="F121" s="123"/>
      <c r="G121" s="124"/>
      <c r="H121" s="124"/>
      <c r="I121" s="122"/>
      <c r="L121" s="123"/>
      <c r="M121" s="80"/>
      <c r="O121" s="122"/>
      <c r="Q121" s="125"/>
      <c r="S121" s="122"/>
      <c r="V121" s="123"/>
      <c r="W121" s="124"/>
      <c r="X121" s="124"/>
      <c r="Y121" s="122"/>
      <c r="AB121" s="123"/>
      <c r="AE121" s="122"/>
      <c r="AG121" s="123"/>
      <c r="AH121" s="123"/>
    </row>
    <row r="122" spans="3:34" s="100" customFormat="1">
      <c r="C122" s="122"/>
      <c r="F122" s="123"/>
      <c r="G122" s="124"/>
      <c r="H122" s="124"/>
      <c r="I122" s="122"/>
      <c r="L122" s="123"/>
      <c r="M122" s="80"/>
      <c r="O122" s="122"/>
      <c r="Q122" s="125"/>
      <c r="S122" s="122"/>
      <c r="V122" s="123"/>
      <c r="W122" s="124"/>
      <c r="X122" s="124"/>
      <c r="Y122" s="122"/>
      <c r="AB122" s="123"/>
      <c r="AE122" s="122"/>
      <c r="AG122" s="123"/>
      <c r="AH122" s="123"/>
    </row>
  </sheetData>
  <mergeCells count="38">
    <mergeCell ref="A108:A112"/>
    <mergeCell ref="A8:A35"/>
    <mergeCell ref="A36:A56"/>
    <mergeCell ref="A57:A80"/>
    <mergeCell ref="A85:A88"/>
    <mergeCell ref="A94:A96"/>
    <mergeCell ref="I5:L5"/>
    <mergeCell ref="M5:M6"/>
    <mergeCell ref="N5:N6"/>
    <mergeCell ref="O5:O6"/>
    <mergeCell ref="AI6:AJ16"/>
    <mergeCell ref="P5:P6"/>
    <mergeCell ref="S5:V5"/>
    <mergeCell ref="W5:W6"/>
    <mergeCell ref="X5:X6"/>
    <mergeCell ref="Y5:AB5"/>
    <mergeCell ref="AC5:AC6"/>
    <mergeCell ref="AD5:AD6"/>
    <mergeCell ref="AE5:AE6"/>
    <mergeCell ref="AF5:AF6"/>
    <mergeCell ref="AG5:AG6"/>
    <mergeCell ref="AH5:AH6"/>
    <mergeCell ref="A2:Q2"/>
    <mergeCell ref="N3:Q3"/>
    <mergeCell ref="AE3:AH3"/>
    <mergeCell ref="A4:A6"/>
    <mergeCell ref="B4:B6"/>
    <mergeCell ref="C4:H4"/>
    <mergeCell ref="I4:N4"/>
    <mergeCell ref="O4:P4"/>
    <mergeCell ref="Q4:Q6"/>
    <mergeCell ref="S4:X4"/>
    <mergeCell ref="Y4:AD4"/>
    <mergeCell ref="AE4:AF4"/>
    <mergeCell ref="AG4:AH4"/>
    <mergeCell ref="C5:F5"/>
    <mergeCell ref="G5:G6"/>
    <mergeCell ref="H5:H6"/>
  </mergeCells>
  <phoneticPr fontId="3" type="noConversion"/>
  <pageMargins left="0.70866141732283472" right="0.70866141732283472" top="0.74803149606299213" bottom="0.74803149606299213" header="0.31496062992125984" footer="0.31496062992125984"/>
  <pageSetup paperSize="9" scale="92"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topLeftCell="A40" workbookViewId="0">
      <selection activeCell="F1" sqref="F1"/>
    </sheetView>
  </sheetViews>
  <sheetFormatPr defaultRowHeight="14.25"/>
  <cols>
    <col min="2" max="2" width="16.625" customWidth="1"/>
    <col min="5" max="5" width="23.375" style="50" customWidth="1"/>
    <col min="6" max="6" width="9.375" style="31" customWidth="1"/>
    <col min="7" max="7" width="9.5" bestFit="1" customWidth="1"/>
  </cols>
  <sheetData>
    <row r="1" spans="1:7" ht="13.5" customHeight="1">
      <c r="A1" s="263" t="s">
        <v>21</v>
      </c>
      <c r="B1" s="264"/>
      <c r="C1" s="150">
        <f t="shared" ref="C1" si="0">C2+C109</f>
        <v>7657.39</v>
      </c>
      <c r="E1" s="164" t="s">
        <v>21</v>
      </c>
      <c r="F1" s="6" t="e">
        <f>F2+F108</f>
        <v>#REF!</v>
      </c>
      <c r="G1" s="166" t="e">
        <f>F1-C1</f>
        <v>#REF!</v>
      </c>
    </row>
    <row r="2" spans="1:7" ht="13.5">
      <c r="A2" s="265" t="s">
        <v>22</v>
      </c>
      <c r="B2" s="266"/>
      <c r="C2" s="150">
        <f>C3+C76+C103</f>
        <v>7657.39</v>
      </c>
      <c r="E2" s="165" t="s">
        <v>22</v>
      </c>
      <c r="F2" s="6" t="e">
        <f>F3+F76</f>
        <v>#REF!</v>
      </c>
      <c r="G2" s="166" t="e">
        <f t="shared" ref="G2:G65" si="1">F2-C2</f>
        <v>#REF!</v>
      </c>
    </row>
    <row r="3" spans="1:7" ht="13.5">
      <c r="A3" s="263" t="s">
        <v>23</v>
      </c>
      <c r="B3" s="264"/>
      <c r="C3" s="150">
        <f t="shared" ref="C3" si="2">C4+C7+C10+C13+C16+C19+C22+C25+C28+C31+C34+C37+C40+C43+C46+C47+C50+C51+C52+SUM(C55:C75)</f>
        <v>5324.08</v>
      </c>
      <c r="E3" s="164" t="s">
        <v>23</v>
      </c>
      <c r="F3" s="6" t="e">
        <f>F4+F7+F10+F13+F16+F19+F22+F25+F28+F31+F34+F37+F40+F43+F46+F47+F50+F51+F52+SUM(F55:F75)</f>
        <v>#REF!</v>
      </c>
      <c r="G3" s="166" t="e">
        <f t="shared" si="1"/>
        <v>#REF!</v>
      </c>
    </row>
    <row r="4" spans="1:7" ht="13.5">
      <c r="A4" s="257">
        <v>100001</v>
      </c>
      <c r="B4" s="151" t="s">
        <v>336</v>
      </c>
      <c r="C4" s="152">
        <f t="shared" ref="C4" si="3">C5+C6</f>
        <v>0</v>
      </c>
      <c r="E4" s="9" t="s">
        <v>348</v>
      </c>
      <c r="F4" s="10">
        <f>SUM(F5:F6)</f>
        <v>0</v>
      </c>
      <c r="G4" s="166">
        <f t="shared" si="1"/>
        <v>0</v>
      </c>
    </row>
    <row r="5" spans="1:7" ht="22.5">
      <c r="A5" s="267"/>
      <c r="B5" s="153" t="s">
        <v>26</v>
      </c>
      <c r="C5" s="155">
        <v>0</v>
      </c>
      <c r="E5" s="11" t="s">
        <v>26</v>
      </c>
      <c r="F5" s="7"/>
      <c r="G5" s="166">
        <f t="shared" si="1"/>
        <v>0</v>
      </c>
    </row>
    <row r="6" spans="1:7" ht="22.5">
      <c r="A6" s="267"/>
      <c r="B6" s="153" t="s">
        <v>31</v>
      </c>
      <c r="C6" s="155">
        <v>0</v>
      </c>
      <c r="E6" s="11" t="s">
        <v>31</v>
      </c>
      <c r="F6" s="7"/>
      <c r="G6" s="166">
        <f t="shared" si="1"/>
        <v>0</v>
      </c>
    </row>
    <row r="7" spans="1:7" ht="13.5">
      <c r="A7" s="257">
        <v>100003</v>
      </c>
      <c r="B7" s="151" t="s">
        <v>15</v>
      </c>
      <c r="C7" s="154">
        <v>131.94</v>
      </c>
      <c r="E7" s="9" t="s">
        <v>349</v>
      </c>
      <c r="F7" s="10" t="e">
        <f>SUM(F8:F9)</f>
        <v>#REF!</v>
      </c>
      <c r="G7" s="166" t="e">
        <f t="shared" si="1"/>
        <v>#REF!</v>
      </c>
    </row>
    <row r="8" spans="1:7" ht="13.5">
      <c r="A8" s="257"/>
      <c r="B8" s="153" t="s">
        <v>36</v>
      </c>
      <c r="C8" s="155">
        <v>87.14</v>
      </c>
      <c r="E8" s="16" t="s">
        <v>36</v>
      </c>
      <c r="F8" s="7" t="e">
        <f>VLOOKUP(E8,#REF!,16,FALSE)</f>
        <v>#REF!</v>
      </c>
      <c r="G8" s="166" t="e">
        <f t="shared" si="1"/>
        <v>#REF!</v>
      </c>
    </row>
    <row r="9" spans="1:7" ht="13.5">
      <c r="A9" s="257"/>
      <c r="B9" s="153" t="s">
        <v>37</v>
      </c>
      <c r="C9" s="155">
        <v>44.8</v>
      </c>
      <c r="E9" s="16" t="s">
        <v>37</v>
      </c>
      <c r="F9" s="7" t="e">
        <f>VLOOKUP(E9,#REF!,16,FALSE)</f>
        <v>#REF!</v>
      </c>
      <c r="G9" s="166" t="e">
        <f t="shared" si="1"/>
        <v>#REF!</v>
      </c>
    </row>
    <row r="10" spans="1:7" ht="13.5">
      <c r="A10" s="257">
        <v>100004</v>
      </c>
      <c r="B10" s="151" t="s">
        <v>15</v>
      </c>
      <c r="C10" s="154">
        <v>186.11</v>
      </c>
      <c r="E10" s="9" t="s">
        <v>350</v>
      </c>
      <c r="F10" s="10" t="e">
        <f>SUM(F11:F12)</f>
        <v>#REF!</v>
      </c>
      <c r="G10" s="166" t="e">
        <f t="shared" si="1"/>
        <v>#REF!</v>
      </c>
    </row>
    <row r="11" spans="1:7" ht="13.5">
      <c r="A11" s="257"/>
      <c r="B11" s="153" t="s">
        <v>39</v>
      </c>
      <c r="C11" s="155">
        <v>110.11</v>
      </c>
      <c r="E11" s="16" t="s">
        <v>39</v>
      </c>
      <c r="F11" s="7" t="e">
        <f>VLOOKUP(E11,#REF!,16,FALSE)</f>
        <v>#REF!</v>
      </c>
      <c r="G11" s="166" t="e">
        <f t="shared" si="1"/>
        <v>#REF!</v>
      </c>
    </row>
    <row r="12" spans="1:7" ht="13.5">
      <c r="A12" s="257"/>
      <c r="B12" s="153" t="s">
        <v>40</v>
      </c>
      <c r="C12" s="155">
        <v>76</v>
      </c>
      <c r="E12" s="16" t="s">
        <v>40</v>
      </c>
      <c r="F12" s="7" t="e">
        <f>VLOOKUP(E12,#REF!,16,FALSE)</f>
        <v>#REF!</v>
      </c>
      <c r="G12" s="166" t="e">
        <f t="shared" si="1"/>
        <v>#REF!</v>
      </c>
    </row>
    <row r="13" spans="1:7" ht="13.5">
      <c r="A13" s="257">
        <v>100005</v>
      </c>
      <c r="B13" s="151" t="s">
        <v>15</v>
      </c>
      <c r="C13" s="154">
        <v>192.05</v>
      </c>
      <c r="E13" s="9" t="s">
        <v>351</v>
      </c>
      <c r="F13" s="10" t="e">
        <f>SUM(F14:F15)</f>
        <v>#REF!</v>
      </c>
      <c r="G13" s="166" t="e">
        <f t="shared" si="1"/>
        <v>#REF!</v>
      </c>
    </row>
    <row r="14" spans="1:7" ht="13.5">
      <c r="A14" s="257"/>
      <c r="B14" s="153" t="s">
        <v>42</v>
      </c>
      <c r="C14" s="155">
        <v>121.65</v>
      </c>
      <c r="E14" s="16" t="s">
        <v>42</v>
      </c>
      <c r="F14" s="7" t="e">
        <f>VLOOKUP(E14,#REF!,16,FALSE)</f>
        <v>#REF!</v>
      </c>
      <c r="G14" s="166" t="e">
        <f t="shared" si="1"/>
        <v>#REF!</v>
      </c>
    </row>
    <row r="15" spans="1:7" ht="13.5">
      <c r="A15" s="257"/>
      <c r="B15" s="153" t="s">
        <v>43</v>
      </c>
      <c r="C15" s="155">
        <v>70.400000000000006</v>
      </c>
      <c r="E15" s="16" t="s">
        <v>43</v>
      </c>
      <c r="F15" s="7" t="e">
        <f>VLOOKUP(E15,#REF!,16,FALSE)</f>
        <v>#REF!</v>
      </c>
      <c r="G15" s="166" t="e">
        <f t="shared" si="1"/>
        <v>#REF!</v>
      </c>
    </row>
    <row r="16" spans="1:7" ht="13.5">
      <c r="A16" s="257">
        <v>100006</v>
      </c>
      <c r="B16" s="151" t="s">
        <v>15</v>
      </c>
      <c r="C16" s="154">
        <v>194.02</v>
      </c>
      <c r="E16" s="9" t="s">
        <v>352</v>
      </c>
      <c r="F16" s="10" t="e">
        <f>SUM(F17:F18)</f>
        <v>#REF!</v>
      </c>
      <c r="G16" s="166" t="e">
        <f t="shared" si="1"/>
        <v>#REF!</v>
      </c>
    </row>
    <row r="17" spans="1:7" ht="13.5">
      <c r="A17" s="257"/>
      <c r="B17" s="153" t="s">
        <v>45</v>
      </c>
      <c r="C17" s="155">
        <v>121.22</v>
      </c>
      <c r="E17" s="16" t="s">
        <v>45</v>
      </c>
      <c r="F17" s="7" t="e">
        <f>VLOOKUP(E17,#REF!,16,FALSE)</f>
        <v>#REF!</v>
      </c>
      <c r="G17" s="166" t="e">
        <f t="shared" si="1"/>
        <v>#REF!</v>
      </c>
    </row>
    <row r="18" spans="1:7" ht="13.5">
      <c r="A18" s="257"/>
      <c r="B18" s="153" t="s">
        <v>46</v>
      </c>
      <c r="C18" s="155">
        <v>72.8</v>
      </c>
      <c r="E18" s="16" t="s">
        <v>46</v>
      </c>
      <c r="F18" s="7" t="e">
        <f>VLOOKUP(E18,#REF!,16,FALSE)</f>
        <v>#REF!</v>
      </c>
      <c r="G18" s="166" t="e">
        <f t="shared" si="1"/>
        <v>#REF!</v>
      </c>
    </row>
    <row r="19" spans="1:7" ht="13.5">
      <c r="A19" s="257">
        <v>100007</v>
      </c>
      <c r="B19" s="151" t="s">
        <v>15</v>
      </c>
      <c r="C19" s="154">
        <v>205.87</v>
      </c>
      <c r="E19" s="9" t="s">
        <v>353</v>
      </c>
      <c r="F19" s="10" t="e">
        <f>SUM(F20:F21)</f>
        <v>#REF!</v>
      </c>
      <c r="G19" s="166" t="e">
        <f t="shared" si="1"/>
        <v>#REF!</v>
      </c>
    </row>
    <row r="20" spans="1:7" ht="13.5">
      <c r="A20" s="257"/>
      <c r="B20" s="153" t="s">
        <v>48</v>
      </c>
      <c r="C20" s="155">
        <v>118.67</v>
      </c>
      <c r="E20" s="16" t="s">
        <v>48</v>
      </c>
      <c r="F20" s="7" t="e">
        <f>VLOOKUP(E20,#REF!,16,FALSE)</f>
        <v>#REF!</v>
      </c>
      <c r="G20" s="166" t="e">
        <f t="shared" si="1"/>
        <v>#REF!</v>
      </c>
    </row>
    <row r="21" spans="1:7" ht="22.5">
      <c r="A21" s="257"/>
      <c r="B21" s="153" t="s">
        <v>49</v>
      </c>
      <c r="C21" s="155">
        <v>87.2</v>
      </c>
      <c r="E21" s="16" t="s">
        <v>49</v>
      </c>
      <c r="F21" s="7" t="e">
        <f>VLOOKUP(E21,#REF!,16,FALSE)</f>
        <v>#REF!</v>
      </c>
      <c r="G21" s="166" t="e">
        <f t="shared" si="1"/>
        <v>#REF!</v>
      </c>
    </row>
    <row r="22" spans="1:7" ht="13.5">
      <c r="A22" s="257">
        <v>100008</v>
      </c>
      <c r="B22" s="151" t="s">
        <v>15</v>
      </c>
      <c r="C22" s="154">
        <v>196.95</v>
      </c>
      <c r="E22" s="9" t="s">
        <v>354</v>
      </c>
      <c r="F22" s="10" t="e">
        <f>SUM(F23:F24)</f>
        <v>#REF!</v>
      </c>
      <c r="G22" s="166" t="e">
        <f t="shared" si="1"/>
        <v>#REF!</v>
      </c>
    </row>
    <row r="23" spans="1:7" ht="13.5">
      <c r="A23" s="257"/>
      <c r="B23" s="153" t="s">
        <v>51</v>
      </c>
      <c r="C23" s="155">
        <v>96.95</v>
      </c>
      <c r="E23" s="16" t="s">
        <v>51</v>
      </c>
      <c r="F23" s="7" t="e">
        <f>VLOOKUP(E23,#REF!,16,FALSE)</f>
        <v>#REF!</v>
      </c>
      <c r="G23" s="166" t="e">
        <f t="shared" si="1"/>
        <v>#REF!</v>
      </c>
    </row>
    <row r="24" spans="1:7" ht="22.5">
      <c r="A24" s="257"/>
      <c r="B24" s="153" t="s">
        <v>55</v>
      </c>
      <c r="C24" s="155">
        <v>100</v>
      </c>
      <c r="E24" s="16" t="s">
        <v>55</v>
      </c>
      <c r="F24" s="7" t="e">
        <f>VLOOKUP(E24,#REF!,16,FALSE)</f>
        <v>#REF!</v>
      </c>
      <c r="G24" s="166" t="e">
        <f t="shared" si="1"/>
        <v>#REF!</v>
      </c>
    </row>
    <row r="25" spans="1:7" ht="13.5">
      <c r="A25" s="257">
        <v>100009</v>
      </c>
      <c r="B25" s="151" t="s">
        <v>15</v>
      </c>
      <c r="C25" s="154">
        <v>101.67</v>
      </c>
      <c r="E25" s="9" t="s">
        <v>355</v>
      </c>
      <c r="F25" s="10" t="e">
        <f>SUM(F26:F27)</f>
        <v>#REF!</v>
      </c>
      <c r="G25" s="166" t="e">
        <f t="shared" si="1"/>
        <v>#REF!</v>
      </c>
    </row>
    <row r="26" spans="1:7" ht="13.5">
      <c r="A26" s="257"/>
      <c r="B26" s="153" t="s">
        <v>60</v>
      </c>
      <c r="C26" s="155">
        <v>75.27</v>
      </c>
      <c r="E26" s="16" t="s">
        <v>60</v>
      </c>
      <c r="F26" s="7" t="e">
        <f>VLOOKUP(E26,#REF!,16,FALSE)</f>
        <v>#REF!</v>
      </c>
      <c r="G26" s="166" t="e">
        <f t="shared" si="1"/>
        <v>#REF!</v>
      </c>
    </row>
    <row r="27" spans="1:7" ht="22.5">
      <c r="A27" s="257"/>
      <c r="B27" s="153" t="s">
        <v>64</v>
      </c>
      <c r="C27" s="155">
        <v>26.4</v>
      </c>
      <c r="E27" s="16" t="s">
        <v>64</v>
      </c>
      <c r="F27" s="7" t="e">
        <f>VLOOKUP(E27,#REF!,16,FALSE)</f>
        <v>#REF!</v>
      </c>
      <c r="G27" s="166" t="e">
        <f t="shared" si="1"/>
        <v>#REF!</v>
      </c>
    </row>
    <row r="28" spans="1:7" ht="13.5">
      <c r="A28" s="257">
        <v>100010</v>
      </c>
      <c r="B28" s="151" t="s">
        <v>15</v>
      </c>
      <c r="C28" s="154">
        <v>88.96</v>
      </c>
      <c r="E28" s="9" t="s">
        <v>356</v>
      </c>
      <c r="F28" s="10" t="e">
        <f>SUM(F29:F30)</f>
        <v>#REF!</v>
      </c>
      <c r="G28" s="166" t="e">
        <f t="shared" si="1"/>
        <v>#REF!</v>
      </c>
    </row>
    <row r="29" spans="1:7" ht="13.5">
      <c r="A29" s="257"/>
      <c r="B29" s="153" t="s">
        <v>66</v>
      </c>
      <c r="C29" s="155">
        <v>88.96</v>
      </c>
      <c r="E29" s="16" t="s">
        <v>66</v>
      </c>
      <c r="F29" s="7" t="e">
        <f>VLOOKUP(E29,#REF!,16,FALSE)</f>
        <v>#REF!</v>
      </c>
      <c r="G29" s="166" t="e">
        <f t="shared" si="1"/>
        <v>#REF!</v>
      </c>
    </row>
    <row r="30" spans="1:7" ht="13.5">
      <c r="A30" s="257"/>
      <c r="B30" s="153" t="s">
        <v>67</v>
      </c>
      <c r="C30" s="155">
        <v>0</v>
      </c>
      <c r="E30" s="16" t="s">
        <v>67</v>
      </c>
      <c r="F30" s="7" t="e">
        <f>VLOOKUP(E30,#REF!,16,FALSE)</f>
        <v>#REF!</v>
      </c>
      <c r="G30" s="166" t="e">
        <f t="shared" si="1"/>
        <v>#REF!</v>
      </c>
    </row>
    <row r="31" spans="1:7" ht="13.5">
      <c r="A31" s="257">
        <v>100011</v>
      </c>
      <c r="B31" s="151" t="s">
        <v>15</v>
      </c>
      <c r="C31" s="154">
        <v>151.77000000000001</v>
      </c>
      <c r="E31" s="9" t="s">
        <v>357</v>
      </c>
      <c r="F31" s="10" t="e">
        <f>SUM(F32:F33)</f>
        <v>#REF!</v>
      </c>
      <c r="G31" s="166" t="e">
        <f t="shared" si="1"/>
        <v>#REF!</v>
      </c>
    </row>
    <row r="32" spans="1:7" ht="13.5">
      <c r="A32" s="257"/>
      <c r="B32" s="153" t="s">
        <v>69</v>
      </c>
      <c r="C32" s="155">
        <v>104.57</v>
      </c>
      <c r="E32" s="16" t="s">
        <v>69</v>
      </c>
      <c r="F32" s="7" t="e">
        <f>VLOOKUP(E32,#REF!,16,FALSE)</f>
        <v>#REF!</v>
      </c>
      <c r="G32" s="166" t="e">
        <f t="shared" si="1"/>
        <v>#REF!</v>
      </c>
    </row>
    <row r="33" spans="1:7" ht="13.5">
      <c r="A33" s="257"/>
      <c r="B33" s="153" t="s">
        <v>70</v>
      </c>
      <c r="C33" s="155">
        <v>47.2</v>
      </c>
      <c r="E33" s="16" t="s">
        <v>70</v>
      </c>
      <c r="F33" s="7" t="e">
        <f>VLOOKUP(E33,#REF!,16,FALSE)</f>
        <v>#REF!</v>
      </c>
      <c r="G33" s="166" t="e">
        <f t="shared" si="1"/>
        <v>#REF!</v>
      </c>
    </row>
    <row r="34" spans="1:7" ht="13.5">
      <c r="A34" s="257">
        <v>100012</v>
      </c>
      <c r="B34" s="151" t="s">
        <v>15</v>
      </c>
      <c r="C34" s="154">
        <v>407.75</v>
      </c>
      <c r="E34" s="9" t="s">
        <v>358</v>
      </c>
      <c r="F34" s="10" t="e">
        <f>SUM(F35:F36)</f>
        <v>#REF!</v>
      </c>
      <c r="G34" s="166" t="e">
        <f t="shared" si="1"/>
        <v>#REF!</v>
      </c>
    </row>
    <row r="35" spans="1:7" ht="13.5">
      <c r="A35" s="257"/>
      <c r="B35" s="153" t="s">
        <v>72</v>
      </c>
      <c r="C35" s="155">
        <v>284.55</v>
      </c>
      <c r="E35" s="16" t="s">
        <v>72</v>
      </c>
      <c r="F35" s="7" t="e">
        <f>VLOOKUP(E35,#REF!,16,FALSE)</f>
        <v>#REF!</v>
      </c>
      <c r="G35" s="166" t="e">
        <f t="shared" si="1"/>
        <v>#REF!</v>
      </c>
    </row>
    <row r="36" spans="1:7" ht="13.5">
      <c r="A36" s="257"/>
      <c r="B36" s="153" t="s">
        <v>73</v>
      </c>
      <c r="C36" s="155">
        <v>123.2</v>
      </c>
      <c r="E36" s="16" t="s">
        <v>73</v>
      </c>
      <c r="F36" s="7" t="e">
        <f>VLOOKUP(E36,#REF!,16,FALSE)</f>
        <v>#REF!</v>
      </c>
      <c r="G36" s="166" t="e">
        <f t="shared" si="1"/>
        <v>#REF!</v>
      </c>
    </row>
    <row r="37" spans="1:7" ht="13.5">
      <c r="A37" s="257">
        <v>100013</v>
      </c>
      <c r="B37" s="151" t="s">
        <v>15</v>
      </c>
      <c r="C37" s="154">
        <v>129.38999999999999</v>
      </c>
      <c r="E37" s="9" t="s">
        <v>359</v>
      </c>
      <c r="F37" s="10" t="e">
        <f>SUM(F38:F39)</f>
        <v>#REF!</v>
      </c>
      <c r="G37" s="166" t="e">
        <f t="shared" si="1"/>
        <v>#REF!</v>
      </c>
    </row>
    <row r="38" spans="1:7" ht="13.5">
      <c r="A38" s="257"/>
      <c r="B38" s="153" t="s">
        <v>75</v>
      </c>
      <c r="C38" s="155">
        <v>69.39</v>
      </c>
      <c r="E38" s="16" t="s">
        <v>75</v>
      </c>
      <c r="F38" s="7" t="e">
        <f>VLOOKUP(E38,#REF!,16,FALSE)</f>
        <v>#REF!</v>
      </c>
      <c r="G38" s="166" t="e">
        <f t="shared" si="1"/>
        <v>#REF!</v>
      </c>
    </row>
    <row r="39" spans="1:7" ht="13.5">
      <c r="A39" s="257"/>
      <c r="B39" s="153" t="s">
        <v>76</v>
      </c>
      <c r="C39" s="155">
        <v>60</v>
      </c>
      <c r="E39" s="16" t="s">
        <v>76</v>
      </c>
      <c r="F39" s="7" t="e">
        <f>VLOOKUP(E39,#REF!,16,FALSE)</f>
        <v>#REF!</v>
      </c>
      <c r="G39" s="166" t="e">
        <f t="shared" si="1"/>
        <v>#REF!</v>
      </c>
    </row>
    <row r="40" spans="1:7" ht="13.5">
      <c r="A40" s="257">
        <v>100014</v>
      </c>
      <c r="B40" s="151" t="s">
        <v>15</v>
      </c>
      <c r="C40" s="154">
        <v>166.24</v>
      </c>
      <c r="E40" s="9" t="s">
        <v>360</v>
      </c>
      <c r="F40" s="10" t="e">
        <f>SUM(F41:F42)</f>
        <v>#REF!</v>
      </c>
      <c r="G40" s="166" t="e">
        <f t="shared" si="1"/>
        <v>#REF!</v>
      </c>
    </row>
    <row r="41" spans="1:7" ht="13.5">
      <c r="A41" s="257"/>
      <c r="B41" s="153" t="s">
        <v>78</v>
      </c>
      <c r="C41" s="155">
        <v>107.84</v>
      </c>
      <c r="E41" s="16" t="s">
        <v>78</v>
      </c>
      <c r="F41" s="7" t="e">
        <f>VLOOKUP(E41,#REF!,16,FALSE)</f>
        <v>#REF!</v>
      </c>
      <c r="G41" s="166" t="e">
        <f t="shared" si="1"/>
        <v>#REF!</v>
      </c>
    </row>
    <row r="42" spans="1:7" ht="22.5">
      <c r="A42" s="257"/>
      <c r="B42" s="153" t="s">
        <v>79</v>
      </c>
      <c r="C42" s="155">
        <v>58.4</v>
      </c>
      <c r="E42" s="16" t="s">
        <v>79</v>
      </c>
      <c r="F42" s="7" t="e">
        <f>VLOOKUP(E42,#REF!,16,FALSE)</f>
        <v>#REF!</v>
      </c>
      <c r="G42" s="166" t="e">
        <f t="shared" si="1"/>
        <v>#REF!</v>
      </c>
    </row>
    <row r="43" spans="1:7" ht="13.5">
      <c r="A43" s="257">
        <v>100015</v>
      </c>
      <c r="B43" s="151" t="s">
        <v>15</v>
      </c>
      <c r="C43" s="154">
        <v>317.27999999999997</v>
      </c>
      <c r="E43" s="9" t="s">
        <v>361</v>
      </c>
      <c r="F43" s="10" t="e">
        <f>SUM(F44:F45)</f>
        <v>#REF!</v>
      </c>
      <c r="G43" s="166" t="e">
        <f t="shared" si="1"/>
        <v>#REF!</v>
      </c>
    </row>
    <row r="44" spans="1:7" ht="13.5">
      <c r="A44" s="257"/>
      <c r="B44" s="153" t="s">
        <v>82</v>
      </c>
      <c r="C44" s="155">
        <v>196.48</v>
      </c>
      <c r="E44" s="16" t="s">
        <v>82</v>
      </c>
      <c r="F44" s="7" t="e">
        <f>VLOOKUP(E44,#REF!,16,FALSE)</f>
        <v>#REF!</v>
      </c>
      <c r="G44" s="166" t="e">
        <f t="shared" si="1"/>
        <v>#REF!</v>
      </c>
    </row>
    <row r="45" spans="1:7" ht="13.5">
      <c r="A45" s="257"/>
      <c r="B45" s="153" t="s">
        <v>83</v>
      </c>
      <c r="C45" s="155">
        <v>120.8</v>
      </c>
      <c r="E45" s="16" t="s">
        <v>83</v>
      </c>
      <c r="F45" s="7" t="e">
        <f>VLOOKUP(E45,#REF!,16,FALSE)</f>
        <v>#REF!</v>
      </c>
      <c r="G45" s="166" t="e">
        <f t="shared" si="1"/>
        <v>#REF!</v>
      </c>
    </row>
    <row r="46" spans="1:7" ht="13.5">
      <c r="A46" s="156">
        <v>100016</v>
      </c>
      <c r="B46" s="153" t="s">
        <v>84</v>
      </c>
      <c r="C46" s="155">
        <v>132.13</v>
      </c>
      <c r="E46" s="16" t="s">
        <v>84</v>
      </c>
      <c r="F46" s="7" t="e">
        <f>VLOOKUP(E46,#REF!,16,FALSE)</f>
        <v>#REF!</v>
      </c>
      <c r="G46" s="166" t="e">
        <f t="shared" si="1"/>
        <v>#REF!</v>
      </c>
    </row>
    <row r="47" spans="1:7" ht="13.5">
      <c r="A47" s="257">
        <v>100017</v>
      </c>
      <c r="B47" s="151" t="s">
        <v>15</v>
      </c>
      <c r="C47" s="154">
        <v>129.29</v>
      </c>
      <c r="E47" s="9" t="s">
        <v>362</v>
      </c>
      <c r="F47" s="10" t="e">
        <f>SUM(F48:F49)</f>
        <v>#REF!</v>
      </c>
      <c r="G47" s="166" t="e">
        <f t="shared" si="1"/>
        <v>#REF!</v>
      </c>
    </row>
    <row r="48" spans="1:7" ht="13.5">
      <c r="A48" s="257"/>
      <c r="B48" s="153" t="s">
        <v>86</v>
      </c>
      <c r="C48" s="155">
        <v>74.09</v>
      </c>
      <c r="E48" s="16" t="s">
        <v>86</v>
      </c>
      <c r="F48" s="7" t="e">
        <f>VLOOKUP(E48,#REF!,16,FALSE)</f>
        <v>#REF!</v>
      </c>
      <c r="G48" s="166" t="e">
        <f t="shared" si="1"/>
        <v>#REF!</v>
      </c>
    </row>
    <row r="49" spans="1:7" ht="13.5">
      <c r="A49" s="257"/>
      <c r="B49" s="153" t="s">
        <v>87</v>
      </c>
      <c r="C49" s="155">
        <v>55.2</v>
      </c>
      <c r="E49" s="16" t="s">
        <v>87</v>
      </c>
      <c r="F49" s="7" t="e">
        <f>VLOOKUP(E49,#REF!,16,FALSE)</f>
        <v>#REF!</v>
      </c>
      <c r="G49" s="166" t="e">
        <f t="shared" si="1"/>
        <v>#REF!</v>
      </c>
    </row>
    <row r="50" spans="1:7" ht="13.5">
      <c r="A50" s="156">
        <v>100018</v>
      </c>
      <c r="B50" s="153" t="s">
        <v>88</v>
      </c>
      <c r="C50" s="155">
        <v>163.87</v>
      </c>
      <c r="E50" s="11" t="s">
        <v>88</v>
      </c>
      <c r="F50" s="7" t="e">
        <f>VLOOKUP(E50,#REF!,16,FALSE)</f>
        <v>#REF!</v>
      </c>
      <c r="G50" s="166" t="e">
        <f t="shared" si="1"/>
        <v>#REF!</v>
      </c>
    </row>
    <row r="51" spans="1:7" ht="13.5">
      <c r="A51" s="156">
        <v>100019</v>
      </c>
      <c r="B51" s="153" t="s">
        <v>89</v>
      </c>
      <c r="C51" s="155">
        <v>120.54</v>
      </c>
      <c r="E51" s="16" t="s">
        <v>89</v>
      </c>
      <c r="F51" s="7" t="e">
        <f>VLOOKUP(E51,#REF!,16,FALSE)</f>
        <v>#REF!</v>
      </c>
      <c r="G51" s="166" t="e">
        <f t="shared" si="1"/>
        <v>#REF!</v>
      </c>
    </row>
    <row r="52" spans="1:7" ht="13.5">
      <c r="A52" s="257">
        <v>100020</v>
      </c>
      <c r="B52" s="151" t="s">
        <v>15</v>
      </c>
      <c r="C52" s="154">
        <v>242.19</v>
      </c>
      <c r="E52" s="9" t="s">
        <v>363</v>
      </c>
      <c r="F52" s="10" t="e">
        <f>SUM(F53:F54)</f>
        <v>#REF!</v>
      </c>
      <c r="G52" s="166" t="e">
        <f t="shared" si="1"/>
        <v>#REF!</v>
      </c>
    </row>
    <row r="53" spans="1:7" ht="13.5">
      <c r="A53" s="257"/>
      <c r="B53" s="153" t="s">
        <v>91</v>
      </c>
      <c r="C53" s="155">
        <v>161.38999999999999</v>
      </c>
      <c r="E53" s="16" t="s">
        <v>91</v>
      </c>
      <c r="F53" s="7" t="e">
        <f>VLOOKUP(E53,#REF!,16,FALSE)</f>
        <v>#REF!</v>
      </c>
      <c r="G53" s="166" t="e">
        <f t="shared" si="1"/>
        <v>#REF!</v>
      </c>
    </row>
    <row r="54" spans="1:7" ht="13.5">
      <c r="A54" s="257"/>
      <c r="B54" s="153" t="s">
        <v>95</v>
      </c>
      <c r="C54" s="155">
        <v>80.8</v>
      </c>
      <c r="E54" s="16" t="s">
        <v>95</v>
      </c>
      <c r="F54" s="7" t="e">
        <f>VLOOKUP(E54,#REF!,16,FALSE)</f>
        <v>#REF!</v>
      </c>
      <c r="G54" s="166" t="e">
        <f t="shared" si="1"/>
        <v>#REF!</v>
      </c>
    </row>
    <row r="55" spans="1:7" ht="13.5">
      <c r="A55" s="156">
        <v>100021</v>
      </c>
      <c r="B55" s="153" t="s">
        <v>96</v>
      </c>
      <c r="C55" s="155">
        <v>91.31</v>
      </c>
      <c r="E55" s="16" t="s">
        <v>96</v>
      </c>
      <c r="F55" s="7" t="e">
        <f>VLOOKUP(E55,#REF!,16,FALSE)</f>
        <v>#REF!</v>
      </c>
      <c r="G55" s="166" t="e">
        <f t="shared" si="1"/>
        <v>#REF!</v>
      </c>
    </row>
    <row r="56" spans="1:7" ht="13.5">
      <c r="A56" s="156">
        <v>100022</v>
      </c>
      <c r="B56" s="153" t="s">
        <v>97</v>
      </c>
      <c r="C56" s="155">
        <v>178.19</v>
      </c>
      <c r="E56" s="16" t="s">
        <v>97</v>
      </c>
      <c r="F56" s="7" t="e">
        <f>VLOOKUP(E56,#REF!,16,FALSE)</f>
        <v>#REF!</v>
      </c>
      <c r="G56" s="166" t="e">
        <f t="shared" si="1"/>
        <v>#REF!</v>
      </c>
    </row>
    <row r="57" spans="1:7" ht="13.5">
      <c r="A57" s="156">
        <v>100023</v>
      </c>
      <c r="B57" s="153" t="s">
        <v>98</v>
      </c>
      <c r="C57" s="155">
        <v>34.479999999999997</v>
      </c>
      <c r="E57" s="11" t="s">
        <v>98</v>
      </c>
      <c r="F57" s="7" t="e">
        <f>VLOOKUP(E57,#REF!,16,FALSE)</f>
        <v>#REF!</v>
      </c>
      <c r="G57" s="166" t="e">
        <f t="shared" si="1"/>
        <v>#REF!</v>
      </c>
    </row>
    <row r="58" spans="1:7" ht="13.5">
      <c r="A58" s="156">
        <v>100024</v>
      </c>
      <c r="B58" s="153" t="s">
        <v>99</v>
      </c>
      <c r="C58" s="155">
        <v>150.51</v>
      </c>
      <c r="E58" s="16" t="s">
        <v>99</v>
      </c>
      <c r="F58" s="7" t="e">
        <f>VLOOKUP(E58,#REF!,16,FALSE)</f>
        <v>#REF!</v>
      </c>
      <c r="G58" s="166" t="e">
        <f t="shared" si="1"/>
        <v>#REF!</v>
      </c>
    </row>
    <row r="59" spans="1:7" ht="13.5">
      <c r="A59" s="156">
        <v>100029</v>
      </c>
      <c r="B59" s="153" t="s">
        <v>100</v>
      </c>
      <c r="C59" s="155">
        <v>132.71</v>
      </c>
      <c r="E59" s="16" t="s">
        <v>100</v>
      </c>
      <c r="F59" s="7" t="e">
        <f>VLOOKUP(E59,#REF!,16,FALSE)</f>
        <v>#REF!</v>
      </c>
      <c r="G59" s="166" t="e">
        <f t="shared" si="1"/>
        <v>#REF!</v>
      </c>
    </row>
    <row r="60" spans="1:7" ht="13.5">
      <c r="A60" s="156">
        <v>100025</v>
      </c>
      <c r="B60" s="153" t="s">
        <v>102</v>
      </c>
      <c r="C60" s="155">
        <v>125.98</v>
      </c>
      <c r="E60" s="16" t="s">
        <v>102</v>
      </c>
      <c r="F60" s="7" t="e">
        <f>VLOOKUP(E60,#REF!,16,FALSE)</f>
        <v>#REF!</v>
      </c>
      <c r="G60" s="166" t="e">
        <f t="shared" si="1"/>
        <v>#REF!</v>
      </c>
    </row>
    <row r="61" spans="1:7" ht="13.5">
      <c r="A61" s="156">
        <v>100026</v>
      </c>
      <c r="B61" s="153" t="s">
        <v>103</v>
      </c>
      <c r="C61" s="155">
        <v>42.74</v>
      </c>
      <c r="E61" s="16" t="s">
        <v>103</v>
      </c>
      <c r="F61" s="7" t="e">
        <f>VLOOKUP(E61,#REF!,16,FALSE)</f>
        <v>#REF!</v>
      </c>
      <c r="G61" s="166" t="e">
        <f t="shared" si="1"/>
        <v>#REF!</v>
      </c>
    </row>
    <row r="62" spans="1:7" ht="13.5">
      <c r="A62" s="156">
        <v>100027</v>
      </c>
      <c r="B62" s="153" t="s">
        <v>104</v>
      </c>
      <c r="C62" s="155">
        <v>20.64</v>
      </c>
      <c r="E62" s="16" t="s">
        <v>104</v>
      </c>
      <c r="F62" s="7" t="e">
        <f>VLOOKUP(E62,#REF!,16,FALSE)</f>
        <v>#REF!</v>
      </c>
      <c r="G62" s="166" t="e">
        <f t="shared" si="1"/>
        <v>#REF!</v>
      </c>
    </row>
    <row r="63" spans="1:7" ht="13.5">
      <c r="A63" s="156">
        <v>100028</v>
      </c>
      <c r="B63" s="153" t="s">
        <v>105</v>
      </c>
      <c r="C63" s="155">
        <v>20.05</v>
      </c>
      <c r="E63" s="16" t="s">
        <v>105</v>
      </c>
      <c r="F63" s="7" t="e">
        <f>VLOOKUP(E63,#REF!,16,FALSE)</f>
        <v>#REF!</v>
      </c>
      <c r="G63" s="166" t="e">
        <f t="shared" si="1"/>
        <v>#REF!</v>
      </c>
    </row>
    <row r="64" spans="1:7" ht="13.5">
      <c r="A64" s="156">
        <v>100030</v>
      </c>
      <c r="B64" s="153" t="s">
        <v>106</v>
      </c>
      <c r="C64" s="155">
        <v>193.6</v>
      </c>
      <c r="E64" s="16" t="s">
        <v>106</v>
      </c>
      <c r="F64" s="7" t="e">
        <f>VLOOKUP(E64,#REF!,16,FALSE)</f>
        <v>#REF!</v>
      </c>
      <c r="G64" s="166" t="e">
        <f t="shared" si="1"/>
        <v>#REF!</v>
      </c>
    </row>
    <row r="65" spans="1:7" ht="13.5">
      <c r="A65" s="156">
        <v>100031</v>
      </c>
      <c r="B65" s="153" t="s">
        <v>107</v>
      </c>
      <c r="C65" s="155">
        <v>153.18</v>
      </c>
      <c r="E65" s="16" t="s">
        <v>107</v>
      </c>
      <c r="F65" s="7" t="e">
        <f>VLOOKUP(E65,#REF!,16,FALSE)</f>
        <v>#REF!</v>
      </c>
      <c r="G65" s="166" t="e">
        <f t="shared" si="1"/>
        <v>#REF!</v>
      </c>
    </row>
    <row r="66" spans="1:7" ht="22.5">
      <c r="A66" s="156">
        <v>100032</v>
      </c>
      <c r="B66" s="153" t="s">
        <v>108</v>
      </c>
      <c r="C66" s="155">
        <v>56.03</v>
      </c>
      <c r="E66" s="16" t="s">
        <v>108</v>
      </c>
      <c r="F66" s="7" t="e">
        <f>VLOOKUP(E66,#REF!,16,FALSE)</f>
        <v>#REF!</v>
      </c>
      <c r="G66" s="166" t="e">
        <f t="shared" ref="G66:G107" si="4">F66-C66</f>
        <v>#REF!</v>
      </c>
    </row>
    <row r="67" spans="1:7" ht="22.5">
      <c r="A67" s="156">
        <v>100033</v>
      </c>
      <c r="B67" s="153" t="s">
        <v>109</v>
      </c>
      <c r="C67" s="155">
        <v>91.86</v>
      </c>
      <c r="E67" s="16" t="s">
        <v>109</v>
      </c>
      <c r="F67" s="7" t="e">
        <f>VLOOKUP(E67,#REF!,16,FALSE)</f>
        <v>#REF!</v>
      </c>
      <c r="G67" s="166" t="e">
        <f t="shared" si="4"/>
        <v>#REF!</v>
      </c>
    </row>
    <row r="68" spans="1:7" ht="33.75">
      <c r="A68" s="156">
        <v>100034</v>
      </c>
      <c r="B68" s="153" t="s">
        <v>237</v>
      </c>
      <c r="C68" s="155">
        <v>82.79</v>
      </c>
      <c r="E68" s="16" t="s">
        <v>364</v>
      </c>
      <c r="F68" s="7" t="e">
        <f>VLOOKUP(E68,#REF!,16,FALSE)</f>
        <v>#REF!</v>
      </c>
      <c r="G68" s="166" t="e">
        <f t="shared" si="4"/>
        <v>#REF!</v>
      </c>
    </row>
    <row r="69" spans="1:7" ht="13.5">
      <c r="A69" s="156">
        <v>100054</v>
      </c>
      <c r="B69" s="153" t="s">
        <v>111</v>
      </c>
      <c r="C69" s="155">
        <v>170.23</v>
      </c>
      <c r="E69" s="16" t="s">
        <v>111</v>
      </c>
      <c r="F69" s="7" t="e">
        <f>VLOOKUP(E69,#REF!,16,FALSE)</f>
        <v>#REF!</v>
      </c>
      <c r="G69" s="166" t="e">
        <f t="shared" si="4"/>
        <v>#REF!</v>
      </c>
    </row>
    <row r="70" spans="1:7" ht="13.5">
      <c r="A70" s="156">
        <v>100058</v>
      </c>
      <c r="B70" s="153" t="s">
        <v>112</v>
      </c>
      <c r="C70" s="155">
        <v>27.8</v>
      </c>
      <c r="E70" s="16" t="s">
        <v>112</v>
      </c>
      <c r="F70" s="7" t="e">
        <f>VLOOKUP(E70,#REF!,16,FALSE)</f>
        <v>#REF!</v>
      </c>
      <c r="G70" s="166" t="e">
        <f t="shared" si="4"/>
        <v>#REF!</v>
      </c>
    </row>
    <row r="71" spans="1:7" ht="13.5">
      <c r="A71" s="156">
        <v>100060</v>
      </c>
      <c r="B71" s="153" t="s">
        <v>113</v>
      </c>
      <c r="C71" s="155">
        <v>39.799999999999997</v>
      </c>
      <c r="E71" s="16" t="s">
        <v>113</v>
      </c>
      <c r="F71" s="7" t="e">
        <f>VLOOKUP(E71,#REF!,16,FALSE)</f>
        <v>#REF!</v>
      </c>
      <c r="G71" s="166" t="e">
        <f t="shared" si="4"/>
        <v>#REF!</v>
      </c>
    </row>
    <row r="72" spans="1:7" ht="13.5">
      <c r="A72" s="156">
        <v>100059</v>
      </c>
      <c r="B72" s="153" t="s">
        <v>114</v>
      </c>
      <c r="C72" s="155">
        <v>178.9</v>
      </c>
      <c r="E72" s="16" t="s">
        <v>114</v>
      </c>
      <c r="F72" s="7" t="e">
        <f>VLOOKUP(E72,#REF!,16,FALSE)</f>
        <v>#REF!</v>
      </c>
      <c r="G72" s="166" t="e">
        <f t="shared" si="4"/>
        <v>#REF!</v>
      </c>
    </row>
    <row r="73" spans="1:7" ht="13.5">
      <c r="A73" s="156">
        <v>100061</v>
      </c>
      <c r="B73" s="153" t="s">
        <v>115</v>
      </c>
      <c r="C73" s="155">
        <v>113.36</v>
      </c>
      <c r="E73" s="16" t="s">
        <v>115</v>
      </c>
      <c r="F73" s="7" t="e">
        <f>VLOOKUP(E73,#REF!,16,FALSE)</f>
        <v>#REF!</v>
      </c>
      <c r="G73" s="166" t="e">
        <f t="shared" si="4"/>
        <v>#REF!</v>
      </c>
    </row>
    <row r="74" spans="1:7" ht="22.5">
      <c r="A74" s="156">
        <v>100062</v>
      </c>
      <c r="B74" s="153" t="s">
        <v>116</v>
      </c>
      <c r="C74" s="155">
        <v>45.13</v>
      </c>
      <c r="E74" s="16" t="s">
        <v>116</v>
      </c>
      <c r="F74" s="7" t="e">
        <f>VLOOKUP(E74,#REF!,16,FALSE)</f>
        <v>#REF!</v>
      </c>
      <c r="G74" s="166" t="e">
        <f t="shared" si="4"/>
        <v>#REF!</v>
      </c>
    </row>
    <row r="75" spans="1:7" ht="22.5">
      <c r="A75" s="157">
        <v>100063</v>
      </c>
      <c r="B75" s="158" t="s">
        <v>117</v>
      </c>
      <c r="C75" s="155">
        <v>116.77</v>
      </c>
      <c r="E75" s="18" t="s">
        <v>117</v>
      </c>
      <c r="F75" s="7" t="e">
        <f>VLOOKUP(E75,#REF!,16,FALSE)</f>
        <v>#REF!</v>
      </c>
      <c r="G75" s="166" t="e">
        <f t="shared" si="4"/>
        <v>#REF!</v>
      </c>
    </row>
    <row r="76" spans="1:7" ht="13.5">
      <c r="A76" s="258" t="s">
        <v>118</v>
      </c>
      <c r="B76" s="259"/>
      <c r="C76" s="154">
        <v>1558.43</v>
      </c>
      <c r="E76" s="19" t="s">
        <v>118</v>
      </c>
      <c r="F76" s="20" t="e">
        <f>SUM(F77:F81,F84:F89,F92:F103)</f>
        <v>#REF!</v>
      </c>
      <c r="G76" s="166" t="e">
        <f t="shared" si="4"/>
        <v>#REF!</v>
      </c>
    </row>
    <row r="77" spans="1:7" ht="13.5">
      <c r="A77" s="159" t="s">
        <v>337</v>
      </c>
      <c r="B77" s="159" t="s">
        <v>120</v>
      </c>
      <c r="C77" s="155">
        <v>46.52</v>
      </c>
      <c r="E77" s="22" t="s">
        <v>120</v>
      </c>
      <c r="F77" s="7" t="e">
        <f>VLOOKUP(E77,#REF!,16,FALSE)</f>
        <v>#REF!</v>
      </c>
      <c r="G77" s="166" t="e">
        <f t="shared" si="4"/>
        <v>#REF!</v>
      </c>
    </row>
    <row r="78" spans="1:7" ht="13.5">
      <c r="A78" s="153" t="s">
        <v>338</v>
      </c>
      <c r="B78" s="153" t="s">
        <v>122</v>
      </c>
      <c r="C78" s="155">
        <v>130.07</v>
      </c>
      <c r="E78" s="16" t="s">
        <v>122</v>
      </c>
      <c r="F78" s="7" t="e">
        <f>VLOOKUP(E78,#REF!,16,FALSE)</f>
        <v>#REF!</v>
      </c>
      <c r="G78" s="166" t="e">
        <f t="shared" si="4"/>
        <v>#REF!</v>
      </c>
    </row>
    <row r="79" spans="1:7" ht="13.5">
      <c r="A79" s="153" t="s">
        <v>123</v>
      </c>
      <c r="B79" s="153" t="s">
        <v>124</v>
      </c>
      <c r="C79" s="155">
        <v>34.96</v>
      </c>
      <c r="E79" s="16" t="s">
        <v>124</v>
      </c>
      <c r="F79" s="7" t="e">
        <f>VLOOKUP(E79,#REF!,16,FALSE)</f>
        <v>#REF!</v>
      </c>
      <c r="G79" s="166" t="e">
        <f t="shared" si="4"/>
        <v>#REF!</v>
      </c>
    </row>
    <row r="80" spans="1:7" ht="22.5">
      <c r="A80" s="16" t="s">
        <v>125</v>
      </c>
      <c r="B80" s="16" t="s">
        <v>126</v>
      </c>
      <c r="C80" s="155">
        <v>58.65</v>
      </c>
      <c r="E80" s="16" t="s">
        <v>126</v>
      </c>
      <c r="F80" s="7" t="e">
        <f>VLOOKUP(E80,#REF!,16,FALSE)</f>
        <v>#REF!</v>
      </c>
      <c r="G80" s="166" t="e">
        <f t="shared" si="4"/>
        <v>#REF!</v>
      </c>
    </row>
    <row r="81" spans="1:7" ht="13.5">
      <c r="A81" s="260" t="s">
        <v>339</v>
      </c>
      <c r="B81" s="151" t="s">
        <v>15</v>
      </c>
      <c r="C81" s="154">
        <v>141.68</v>
      </c>
      <c r="E81" s="24" t="s">
        <v>15</v>
      </c>
      <c r="F81" s="10" t="e">
        <f>SUM(F82:F83)</f>
        <v>#REF!</v>
      </c>
      <c r="G81" s="166" t="e">
        <f t="shared" si="4"/>
        <v>#REF!</v>
      </c>
    </row>
    <row r="82" spans="1:7" ht="22.5">
      <c r="A82" s="261"/>
      <c r="B82" s="153" t="s">
        <v>128</v>
      </c>
      <c r="C82" s="155">
        <v>68.83</v>
      </c>
      <c r="E82" s="16" t="s">
        <v>128</v>
      </c>
      <c r="F82" s="7" t="e">
        <f>VLOOKUP(E82,#REF!,16,FALSE)</f>
        <v>#REF!</v>
      </c>
      <c r="G82" s="166" t="e">
        <f t="shared" si="4"/>
        <v>#REF!</v>
      </c>
    </row>
    <row r="83" spans="1:7" ht="13.5">
      <c r="A83" s="262"/>
      <c r="B83" s="153" t="s">
        <v>129</v>
      </c>
      <c r="C83" s="155">
        <v>72.849999999999994</v>
      </c>
      <c r="E83" s="16" t="s">
        <v>129</v>
      </c>
      <c r="F83" s="7" t="e">
        <f>VLOOKUP(E83,#REF!,16,FALSE)</f>
        <v>#REF!</v>
      </c>
      <c r="G83" s="166" t="e">
        <f t="shared" si="4"/>
        <v>#REF!</v>
      </c>
    </row>
    <row r="84" spans="1:7" ht="22.5">
      <c r="A84" s="153" t="s">
        <v>340</v>
      </c>
      <c r="B84" s="153" t="s">
        <v>131</v>
      </c>
      <c r="C84" s="155">
        <v>93.99</v>
      </c>
      <c r="E84" s="16" t="s">
        <v>131</v>
      </c>
      <c r="F84" s="7" t="e">
        <f>VLOOKUP(E84,#REF!,16,FALSE)</f>
        <v>#REF!</v>
      </c>
      <c r="G84" s="166" t="e">
        <f t="shared" si="4"/>
        <v>#REF!</v>
      </c>
    </row>
    <row r="85" spans="1:7" ht="13.5">
      <c r="A85" s="153" t="s">
        <v>132</v>
      </c>
      <c r="B85" s="153" t="s">
        <v>133</v>
      </c>
      <c r="C85" s="155">
        <v>149.63999999999999</v>
      </c>
      <c r="E85" s="16" t="s">
        <v>133</v>
      </c>
      <c r="F85" s="7" t="e">
        <f>VLOOKUP(E85,#REF!,16,FALSE)</f>
        <v>#REF!</v>
      </c>
      <c r="G85" s="166" t="e">
        <f t="shared" si="4"/>
        <v>#REF!</v>
      </c>
    </row>
    <row r="86" spans="1:7" ht="13.5">
      <c r="A86" s="153" t="s">
        <v>341</v>
      </c>
      <c r="B86" s="153" t="s">
        <v>135</v>
      </c>
      <c r="C86" s="155">
        <v>138.15</v>
      </c>
      <c r="E86" s="16" t="s">
        <v>135</v>
      </c>
      <c r="F86" s="7" t="e">
        <f>VLOOKUP(E86,#REF!,16,FALSE)</f>
        <v>#REF!</v>
      </c>
      <c r="G86" s="166" t="e">
        <f t="shared" si="4"/>
        <v>#REF!</v>
      </c>
    </row>
    <row r="87" spans="1:7" ht="13.5">
      <c r="A87" s="153" t="s">
        <v>136</v>
      </c>
      <c r="B87" s="153" t="s">
        <v>137</v>
      </c>
      <c r="C87" s="155">
        <v>87.2</v>
      </c>
      <c r="E87" s="16" t="s">
        <v>137</v>
      </c>
      <c r="F87" s="7" t="e">
        <f>VLOOKUP(E87,#REF!,16,FALSE)</f>
        <v>#REF!</v>
      </c>
      <c r="G87" s="166" t="e">
        <f t="shared" si="4"/>
        <v>#REF!</v>
      </c>
    </row>
    <row r="88" spans="1:7" ht="22.5">
      <c r="A88" s="153" t="s">
        <v>342</v>
      </c>
      <c r="B88" s="153" t="s">
        <v>139</v>
      </c>
      <c r="C88" s="155">
        <v>76.650000000000006</v>
      </c>
      <c r="E88" s="16" t="s">
        <v>139</v>
      </c>
      <c r="F88" s="7" t="e">
        <f>VLOOKUP(E88,#REF!,16,FALSE)</f>
        <v>#REF!</v>
      </c>
      <c r="G88" s="166" t="e">
        <f t="shared" si="4"/>
        <v>#REF!</v>
      </c>
    </row>
    <row r="89" spans="1:7" ht="13.5">
      <c r="A89" s="257" t="s">
        <v>140</v>
      </c>
      <c r="B89" s="151" t="s">
        <v>15</v>
      </c>
      <c r="C89" s="154">
        <v>96.94</v>
      </c>
      <c r="E89" s="24" t="s">
        <v>15</v>
      </c>
      <c r="F89" s="10" t="e">
        <f>SUM(F90:F91)</f>
        <v>#REF!</v>
      </c>
      <c r="G89" s="166" t="e">
        <f t="shared" si="4"/>
        <v>#REF!</v>
      </c>
    </row>
    <row r="90" spans="1:7" ht="13.5">
      <c r="A90" s="257"/>
      <c r="B90" s="153" t="s">
        <v>141</v>
      </c>
      <c r="C90" s="155">
        <v>52.67</v>
      </c>
      <c r="E90" s="16" t="s">
        <v>141</v>
      </c>
      <c r="F90" s="7" t="e">
        <f>VLOOKUP(E90,#REF!,16,FALSE)</f>
        <v>#REF!</v>
      </c>
      <c r="G90" s="166" t="e">
        <f t="shared" si="4"/>
        <v>#REF!</v>
      </c>
    </row>
    <row r="91" spans="1:7" ht="22.5">
      <c r="A91" s="257"/>
      <c r="B91" s="153" t="s">
        <v>142</v>
      </c>
      <c r="C91" s="155">
        <v>44.27</v>
      </c>
      <c r="E91" s="16" t="s">
        <v>142</v>
      </c>
      <c r="F91" s="7" t="e">
        <f>VLOOKUP(E91,#REF!,16,FALSE)</f>
        <v>#REF!</v>
      </c>
      <c r="G91" s="166" t="e">
        <f t="shared" si="4"/>
        <v>#REF!</v>
      </c>
    </row>
    <row r="92" spans="1:7" ht="22.5">
      <c r="A92" s="153" t="s">
        <v>143</v>
      </c>
      <c r="B92" s="153" t="s">
        <v>144</v>
      </c>
      <c r="C92" s="155">
        <v>131.46</v>
      </c>
      <c r="E92" s="16" t="s">
        <v>144</v>
      </c>
      <c r="F92" s="7" t="e">
        <f>VLOOKUP(E92,#REF!,16,FALSE)</f>
        <v>#REF!</v>
      </c>
      <c r="G92" s="166" t="e">
        <f t="shared" si="4"/>
        <v>#REF!</v>
      </c>
    </row>
    <row r="93" spans="1:7" ht="13.5">
      <c r="A93" s="153" t="s">
        <v>145</v>
      </c>
      <c r="B93" s="153" t="s">
        <v>146</v>
      </c>
      <c r="C93" s="155">
        <v>122.98</v>
      </c>
      <c r="E93" s="16" t="s">
        <v>146</v>
      </c>
      <c r="F93" s="7" t="e">
        <f>VLOOKUP(E93,#REF!,16,FALSE)</f>
        <v>#REF!</v>
      </c>
      <c r="G93" s="166" t="e">
        <f t="shared" si="4"/>
        <v>#REF!</v>
      </c>
    </row>
    <row r="94" spans="1:7" ht="13.5">
      <c r="A94" s="153" t="s">
        <v>147</v>
      </c>
      <c r="B94" s="153" t="s">
        <v>148</v>
      </c>
      <c r="C94" s="155">
        <v>37.33</v>
      </c>
      <c r="E94" s="16" t="s">
        <v>148</v>
      </c>
      <c r="F94" s="7" t="e">
        <f>VLOOKUP(E94,#REF!,16,FALSE)</f>
        <v>#REF!</v>
      </c>
      <c r="G94" s="166" t="e">
        <f t="shared" si="4"/>
        <v>#REF!</v>
      </c>
    </row>
    <row r="95" spans="1:7" ht="22.5">
      <c r="A95" s="153" t="s">
        <v>343</v>
      </c>
      <c r="B95" s="153" t="s">
        <v>150</v>
      </c>
      <c r="C95" s="155">
        <v>31.84</v>
      </c>
      <c r="E95" s="16" t="s">
        <v>150</v>
      </c>
      <c r="F95" s="7" t="e">
        <f>VLOOKUP(E95,#REF!,16,FALSE)</f>
        <v>#REF!</v>
      </c>
      <c r="G95" s="166" t="e">
        <f t="shared" si="4"/>
        <v>#REF!</v>
      </c>
    </row>
    <row r="96" spans="1:7" ht="13.5">
      <c r="A96" s="153" t="s">
        <v>344</v>
      </c>
      <c r="B96" s="153" t="s">
        <v>152</v>
      </c>
      <c r="C96" s="155">
        <v>0</v>
      </c>
      <c r="E96" s="16" t="s">
        <v>152</v>
      </c>
      <c r="F96" s="7" t="e">
        <f>VLOOKUP(E96,#REF!,16,FALSE)</f>
        <v>#REF!</v>
      </c>
      <c r="G96" s="166" t="e">
        <f t="shared" si="4"/>
        <v>#REF!</v>
      </c>
    </row>
    <row r="97" spans="1:7" ht="13.5">
      <c r="A97" s="153" t="s">
        <v>153</v>
      </c>
      <c r="B97" s="153" t="s">
        <v>154</v>
      </c>
      <c r="C97" s="155">
        <v>36.74</v>
      </c>
      <c r="E97" s="16" t="s">
        <v>154</v>
      </c>
      <c r="F97" s="7" t="e">
        <f>VLOOKUP(E97,#REF!,16,FALSE)</f>
        <v>#REF!</v>
      </c>
      <c r="G97" s="166" t="e">
        <f t="shared" si="4"/>
        <v>#REF!</v>
      </c>
    </row>
    <row r="98" spans="1:7" ht="22.5">
      <c r="A98" s="153" t="s">
        <v>345</v>
      </c>
      <c r="B98" s="153" t="s">
        <v>156</v>
      </c>
      <c r="C98" s="155">
        <v>30.89</v>
      </c>
      <c r="E98" s="16" t="s">
        <v>156</v>
      </c>
      <c r="F98" s="7" t="e">
        <f>VLOOKUP(E98,#REF!,16,FALSE)</f>
        <v>#REF!</v>
      </c>
      <c r="G98" s="166" t="e">
        <f t="shared" si="4"/>
        <v>#REF!</v>
      </c>
    </row>
    <row r="99" spans="1:7" ht="22.5">
      <c r="A99" s="153" t="s">
        <v>346</v>
      </c>
      <c r="B99" s="153" t="s">
        <v>158</v>
      </c>
      <c r="C99" s="155">
        <v>60.34</v>
      </c>
      <c r="E99" s="16" t="s">
        <v>158</v>
      </c>
      <c r="F99" s="7" t="e">
        <f>VLOOKUP(E99,#REF!,16,FALSE)</f>
        <v>#REF!</v>
      </c>
      <c r="G99" s="166" t="e">
        <f t="shared" si="4"/>
        <v>#REF!</v>
      </c>
    </row>
    <row r="100" spans="1:7" ht="13.5">
      <c r="A100" s="153" t="s">
        <v>159</v>
      </c>
      <c r="B100" s="153" t="s">
        <v>192</v>
      </c>
      <c r="C100" s="155">
        <v>0</v>
      </c>
      <c r="E100" s="11" t="s">
        <v>365</v>
      </c>
      <c r="F100" s="7"/>
      <c r="G100" s="166">
        <f t="shared" si="4"/>
        <v>0</v>
      </c>
    </row>
    <row r="101" spans="1:7" ht="13.5">
      <c r="A101" s="153">
        <v>372001</v>
      </c>
      <c r="B101" s="153" t="s">
        <v>163</v>
      </c>
      <c r="C101" s="155">
        <v>19</v>
      </c>
      <c r="E101" s="11" t="s">
        <v>163</v>
      </c>
      <c r="F101" s="7" t="e">
        <f>VLOOKUP(E101,#REF!,16,FALSE)</f>
        <v>#REF!</v>
      </c>
      <c r="G101" s="166" t="e">
        <f t="shared" si="4"/>
        <v>#REF!</v>
      </c>
    </row>
    <row r="102" spans="1:7" ht="13.5">
      <c r="A102" s="153">
        <v>371001</v>
      </c>
      <c r="B102" s="153" t="s">
        <v>165</v>
      </c>
      <c r="C102" s="155">
        <v>33.4</v>
      </c>
      <c r="E102" s="16" t="s">
        <v>165</v>
      </c>
      <c r="F102" s="7" t="e">
        <f>VLOOKUP(E102,#REF!,16,FALSE)</f>
        <v>#REF!</v>
      </c>
      <c r="G102" s="166" t="e">
        <f t="shared" si="4"/>
        <v>#REF!</v>
      </c>
    </row>
    <row r="103" spans="1:7" ht="22.5">
      <c r="A103" s="162" t="s">
        <v>347</v>
      </c>
      <c r="B103" s="163"/>
      <c r="C103" s="154">
        <v>774.88</v>
      </c>
      <c r="E103" s="24" t="s">
        <v>15</v>
      </c>
      <c r="F103" s="10" t="e">
        <f>SUM(F104:F107)</f>
        <v>#REF!</v>
      </c>
      <c r="G103" s="166" t="e">
        <f t="shared" si="4"/>
        <v>#REF!</v>
      </c>
    </row>
    <row r="104" spans="1:7" ht="13.5" customHeight="1">
      <c r="A104" s="160">
        <v>9990810</v>
      </c>
      <c r="B104" s="153" t="s">
        <v>167</v>
      </c>
      <c r="C104" s="155">
        <v>377.6</v>
      </c>
      <c r="E104" s="16" t="s">
        <v>167</v>
      </c>
      <c r="F104" s="7" t="e">
        <f>VLOOKUP(E104,#REF!,16,FALSE)</f>
        <v>#REF!</v>
      </c>
      <c r="G104" s="166" t="e">
        <f t="shared" si="4"/>
        <v>#REF!</v>
      </c>
    </row>
    <row r="105" spans="1:7" ht="13.5">
      <c r="A105" s="160">
        <v>9990818</v>
      </c>
      <c r="B105" s="153" t="s">
        <v>168</v>
      </c>
      <c r="C105" s="155">
        <v>153.6</v>
      </c>
      <c r="E105" s="16" t="s">
        <v>168</v>
      </c>
      <c r="F105" s="7" t="e">
        <f>VLOOKUP(E105,#REF!,16,FALSE)</f>
        <v>#REF!</v>
      </c>
      <c r="G105" s="166" t="e">
        <f t="shared" si="4"/>
        <v>#REF!</v>
      </c>
    </row>
    <row r="106" spans="1:7" ht="13.5">
      <c r="A106" s="160">
        <v>9990901</v>
      </c>
      <c r="B106" s="153" t="s">
        <v>169</v>
      </c>
      <c r="C106" s="155">
        <v>188.13</v>
      </c>
      <c r="E106" s="16" t="s">
        <v>169</v>
      </c>
      <c r="F106" s="7" t="e">
        <f>VLOOKUP(E106,#REF!,16,FALSE)</f>
        <v>#REF!</v>
      </c>
      <c r="G106" s="166" t="e">
        <f t="shared" si="4"/>
        <v>#REF!</v>
      </c>
    </row>
    <row r="107" spans="1:7" ht="13.5">
      <c r="A107" s="160">
        <v>9990164</v>
      </c>
      <c r="B107" s="153" t="s">
        <v>170</v>
      </c>
      <c r="C107" s="155">
        <v>55.55</v>
      </c>
      <c r="E107" s="16" t="s">
        <v>170</v>
      </c>
      <c r="F107" s="7" t="e">
        <f>VLOOKUP(E107,#REF!,16,FALSE)</f>
        <v>#REF!</v>
      </c>
      <c r="G107" s="166" t="e">
        <f t="shared" si="4"/>
        <v>#REF!</v>
      </c>
    </row>
    <row r="110" spans="1:7">
      <c r="E110" s="161"/>
      <c r="F110" s="161"/>
    </row>
    <row r="111" spans="1:7">
      <c r="E111" s="50" t="s">
        <v>366</v>
      </c>
    </row>
  </sheetData>
  <mergeCells count="22">
    <mergeCell ref="A28:A30"/>
    <mergeCell ref="A1:B1"/>
    <mergeCell ref="A2:B2"/>
    <mergeCell ref="A3:B3"/>
    <mergeCell ref="A4:A6"/>
    <mergeCell ref="A7:A9"/>
    <mergeCell ref="A10:A12"/>
    <mergeCell ref="A13:A15"/>
    <mergeCell ref="A16:A18"/>
    <mergeCell ref="A19:A21"/>
    <mergeCell ref="A22:A24"/>
    <mergeCell ref="A25:A27"/>
    <mergeCell ref="A52:A54"/>
    <mergeCell ref="A76:B76"/>
    <mergeCell ref="A81:A83"/>
    <mergeCell ref="A89:A91"/>
    <mergeCell ref="A31:A33"/>
    <mergeCell ref="A34:A36"/>
    <mergeCell ref="A37:A39"/>
    <mergeCell ref="A40:A42"/>
    <mergeCell ref="A43:A45"/>
    <mergeCell ref="A47:A49"/>
  </mergeCells>
  <phoneticPr fontId="3"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3</vt:i4>
      </vt:variant>
    </vt:vector>
  </HeadingPairs>
  <TitlesOfParts>
    <vt:vector size="8" baseType="lpstr">
      <vt:lpstr>附件1基表</vt:lpstr>
      <vt:lpstr>附件2研究生</vt:lpstr>
      <vt:lpstr>附件3本专科</vt:lpstr>
      <vt:lpstr>附件4服兵役</vt:lpstr>
      <vt:lpstr>Sheet1</vt:lpstr>
      <vt:lpstr>附件1基表!Print_Titles</vt:lpstr>
      <vt:lpstr>附件3本专科!Print_Titles</vt:lpstr>
      <vt:lpstr>附件4服兵役!Print_Titles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尹剑锋 null</dc:creator>
  <cp:lastModifiedBy>尹剑锋 null</cp:lastModifiedBy>
  <cp:lastPrinted>2020-09-23T01:15:46Z</cp:lastPrinted>
  <dcterms:created xsi:type="dcterms:W3CDTF">2020-08-21T00:48:46Z</dcterms:created>
  <dcterms:modified xsi:type="dcterms:W3CDTF">2020-09-23T01:43:23Z</dcterms:modified>
</cp:coreProperties>
</file>