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6530" windowHeight="11640"/>
  </bookViews>
  <sheets>
    <sheet name="统计表" sheetId="2" r:id="rId1"/>
    <sheet name="Sheet3" sheetId="3" r:id="rId2"/>
  </sheets>
  <calcPr calcId="144525" iterate="1"/>
</workbook>
</file>

<file path=xl/calcChain.xml><?xml version="1.0" encoding="utf-8"?>
<calcChain xmlns="http://schemas.openxmlformats.org/spreadsheetml/2006/main">
  <c r="C18" i="2" l="1"/>
  <c r="C139" i="2" l="1"/>
  <c r="C137" i="2"/>
  <c r="C136" i="2" s="1"/>
  <c r="C126" i="2"/>
  <c r="C122" i="2"/>
  <c r="C111" i="2"/>
  <c r="C108" i="2"/>
  <c r="C107" i="2" s="1"/>
  <c r="C102" i="2"/>
  <c r="C99" i="2"/>
  <c r="C95" i="2"/>
  <c r="C92" i="2"/>
  <c r="C83" i="2"/>
  <c r="C79" i="2" s="1"/>
  <c r="C80" i="2"/>
  <c r="C72" i="2"/>
  <c r="C68" i="2"/>
  <c r="C57" i="2"/>
  <c r="C53" i="2"/>
  <c r="C44" i="2"/>
  <c r="C38" i="2"/>
  <c r="C33" i="2"/>
  <c r="C30" i="2"/>
  <c r="C23" i="2"/>
  <c r="C17" i="2"/>
  <c r="C7" i="2"/>
  <c r="C14" i="2"/>
  <c r="C153" i="2"/>
  <c r="C155" i="2"/>
  <c r="C160" i="2"/>
  <c r="C37" i="2" l="1"/>
  <c r="C67" i="2"/>
  <c r="C29" i="2"/>
  <c r="C152" i="2"/>
  <c r="C121" i="2"/>
  <c r="C6" i="2"/>
  <c r="C52" i="2"/>
  <c r="C91" i="2"/>
  <c r="C5" i="2" s="1"/>
  <c r="C98" i="2"/>
</calcChain>
</file>

<file path=xl/sharedStrings.xml><?xml version="1.0" encoding="utf-8"?>
<sst xmlns="http://schemas.openxmlformats.org/spreadsheetml/2006/main" count="185" uniqueCount="165">
  <si>
    <t>市州</t>
  </si>
  <si>
    <t>县市区</t>
  </si>
  <si>
    <t>备注</t>
    <phoneticPr fontId="2" type="noConversion"/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</si>
  <si>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</si>
  <si>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</si>
  <si>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</si>
  <si>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</si>
  <si>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</si>
  <si>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</si>
  <si>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</si>
  <si>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</si>
  <si>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株洲市</t>
  </si>
  <si>
    <t>天元区</t>
  </si>
  <si>
    <t>株洲县</t>
  </si>
  <si>
    <t>攸县</t>
  </si>
  <si>
    <t>荼陵县</t>
  </si>
  <si>
    <t>炎陵县</t>
  </si>
  <si>
    <t>醴陵市</t>
    <phoneticPr fontId="2" type="noConversion"/>
  </si>
  <si>
    <t>湘潭市</t>
  </si>
  <si>
    <t>雨湖区</t>
  </si>
  <si>
    <t>岳塘区</t>
  </si>
  <si>
    <t>湘潭县</t>
  </si>
  <si>
    <t>湘乡市</t>
  </si>
  <si>
    <t>韶山市</t>
  </si>
  <si>
    <t>衡阳市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</si>
  <si>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</si>
  <si>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</si>
  <si>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</si>
  <si>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</si>
  <si>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</si>
  <si>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</si>
  <si>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</si>
  <si>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</si>
  <si>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</si>
  <si>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</si>
  <si>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</si>
  <si>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</si>
  <si>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大样区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</si>
  <si>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</si>
  <si>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</si>
  <si>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</si>
  <si>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</si>
  <si>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</si>
  <si>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</si>
  <si>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</si>
  <si>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城步县</t>
  </si>
  <si>
    <t>武冈市</t>
  </si>
  <si>
    <t>新宁县</t>
  </si>
  <si>
    <t>岳阳市</t>
  </si>
  <si>
    <t>云溪区</t>
  </si>
  <si>
    <t>君山区</t>
  </si>
  <si>
    <t>岳阳县</t>
  </si>
  <si>
    <t>华容县</t>
  </si>
  <si>
    <t>湘阴县</t>
  </si>
  <si>
    <t>平江县</t>
  </si>
  <si>
    <t>汩罗市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</si>
  <si>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</si>
  <si>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</si>
  <si>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</si>
  <si>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</si>
  <si>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</si>
  <si>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</si>
  <si>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</si>
  <si>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</si>
  <si>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</si>
  <si>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</si>
  <si>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</si>
  <si>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永定区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</si>
  <si>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</si>
  <si>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</si>
  <si>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</si>
  <si>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</si>
  <si>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</si>
  <si>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</si>
  <si>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</si>
  <si>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</si>
  <si>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</si>
  <si>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</si>
  <si>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</si>
  <si>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</si>
  <si>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</si>
  <si>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</si>
  <si>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</si>
  <si>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</si>
  <si>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</si>
  <si>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</si>
  <si>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</si>
  <si>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</si>
  <si>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</si>
  <si>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</si>
  <si>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</si>
  <si>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</si>
  <si>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</si>
  <si>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</si>
  <si>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</si>
  <si>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</si>
  <si>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</si>
  <si>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</si>
  <si>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</si>
  <si>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</si>
  <si>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</si>
  <si>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</si>
  <si>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</si>
  <si>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</si>
  <si>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</si>
  <si>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</si>
  <si>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</si>
  <si>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</si>
  <si>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</si>
  <si>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</si>
  <si>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</si>
  <si>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</si>
  <si>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</si>
  <si>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</si>
  <si>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</si>
  <si>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</si>
  <si>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</si>
  <si>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</si>
  <si>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</si>
  <si>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</si>
  <si>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</si>
  <si>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</si>
  <si>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</si>
  <si>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</si>
  <si>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</si>
  <si>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</si>
  <si>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</si>
  <si>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</si>
  <si>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</si>
  <si>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岳阳楼区（含经开区）</t>
    <phoneticPr fontId="1" type="noConversion"/>
  </si>
  <si>
    <t>石峰区（含云龙示范区）</t>
    <phoneticPr fontId="1" type="noConversion"/>
  </si>
  <si>
    <t>洪江区</t>
    <phoneticPr fontId="1" type="noConversion"/>
  </si>
  <si>
    <t>金洞区</t>
    <phoneticPr fontId="1" type="noConversion"/>
  </si>
  <si>
    <t>长沙市</t>
    <phoneticPr fontId="1" type="noConversion"/>
  </si>
  <si>
    <t>附件：</t>
    <phoneticPr fontId="1" type="noConversion"/>
  </si>
  <si>
    <t>长沙市小计</t>
    <phoneticPr fontId="1" type="noConversion"/>
  </si>
  <si>
    <t>省直管县小计</t>
    <phoneticPr fontId="1" type="noConversion"/>
  </si>
  <si>
    <t>株洲市小计</t>
    <phoneticPr fontId="1" type="noConversion"/>
  </si>
  <si>
    <t>湘潭市小计</t>
    <phoneticPr fontId="1" type="noConversion"/>
  </si>
  <si>
    <t>湘西土家族苗族自治州</t>
    <phoneticPr fontId="1" type="noConversion"/>
  </si>
  <si>
    <t>娄底市小计</t>
    <phoneticPr fontId="1" type="noConversion"/>
  </si>
  <si>
    <t>娄底市本级及所辖区</t>
    <phoneticPr fontId="1" type="noConversion"/>
  </si>
  <si>
    <t>衡阳市小计</t>
    <phoneticPr fontId="1" type="noConversion"/>
  </si>
  <si>
    <t>邵阳市小计</t>
    <phoneticPr fontId="1" type="noConversion"/>
  </si>
  <si>
    <t>岳阳市小计</t>
    <phoneticPr fontId="1" type="noConversion"/>
  </si>
  <si>
    <t>常德市小计</t>
    <phoneticPr fontId="1" type="noConversion"/>
  </si>
  <si>
    <t>张家界市小计</t>
    <phoneticPr fontId="1" type="noConversion"/>
  </si>
  <si>
    <t>张家界市</t>
    <phoneticPr fontId="1" type="noConversion"/>
  </si>
  <si>
    <t>益阳市小计</t>
    <phoneticPr fontId="1" type="noConversion"/>
  </si>
  <si>
    <t>郴州市小计</t>
    <phoneticPr fontId="1" type="noConversion"/>
  </si>
  <si>
    <t>永州市小计</t>
    <phoneticPr fontId="1" type="noConversion"/>
  </si>
  <si>
    <t>怀化市小计</t>
    <phoneticPr fontId="1" type="noConversion"/>
  </si>
  <si>
    <t>单位：万元</t>
    <phoneticPr fontId="1" type="noConversion"/>
  </si>
  <si>
    <t>金额</t>
    <phoneticPr fontId="1" type="noConversion"/>
  </si>
  <si>
    <t>湘西土家族苗族自治州小计</t>
    <phoneticPr fontId="1" type="noConversion"/>
  </si>
  <si>
    <t>市本级及所辖区</t>
    <phoneticPr fontId="1" type="noConversion"/>
  </si>
  <si>
    <t>市本级及所辖区</t>
    <phoneticPr fontId="1" type="noConversion"/>
  </si>
  <si>
    <t>珠晖区</t>
    <phoneticPr fontId="1" type="noConversion"/>
  </si>
  <si>
    <t>双清区</t>
    <phoneticPr fontId="1" type="noConversion"/>
  </si>
  <si>
    <t>市本级及所辖区</t>
    <phoneticPr fontId="1" type="noConversion"/>
  </si>
  <si>
    <t>市本级及所辖区</t>
    <phoneticPr fontId="1" type="noConversion"/>
  </si>
  <si>
    <t>荷塘区</t>
    <phoneticPr fontId="1" type="noConversion"/>
  </si>
  <si>
    <t>芦淞区</t>
    <phoneticPr fontId="1" type="noConversion"/>
  </si>
  <si>
    <t>农村土地承包经营权确权登记颁证补助资金分配表</t>
    <phoneticPr fontId="2" type="noConversion"/>
  </si>
  <si>
    <t>市州合计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</si>
</sst>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sz val="10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14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workbookViewId="0">
      <selection activeCell="J26" sqref="J26"/>
    </sheetView>
  </sheetViews>
  <sheetFormatPr defaultRowHeight="13.5" x14ac:dyDescent="0.15"/>
  <cols>
    <col min="1" max="1" width="16.625" customWidth="1"/>
    <col min="2" max="2" width="26.375" customWidth="1"/>
    <col min="3" max="3" width="17.375" customWidth="1"/>
    <col min="4" max="4" width="13.625" customWidth="1"/>
  </cols>
  <sheetData>
    <row r="1" spans="1:4" x14ac:dyDescent="0.15">
      <c r="A1" t="s">
        <v>134</v>
      </c>
    </row>
    <row r="2" spans="1:4" ht="19.5" x14ac:dyDescent="0.15">
      <c r="A2" s="14" t="s">
        <v>163</v>
      </c>
      <c r="B2" s="14"/>
      <c r="C2" s="14"/>
      <c r="D2" s="14"/>
    </row>
    <row r="3" spans="1:4" ht="19.5" x14ac:dyDescent="0.15">
      <c r="A3" s="11"/>
      <c r="B3" s="11"/>
      <c r="C3" s="11"/>
      <c r="D3" s="12" t="s">
        <v>152</v>
      </c>
    </row>
    <row r="4" spans="1:4" ht="18" customHeight="1" x14ac:dyDescent="0.15">
      <c r="A4" s="1" t="s">
        <v>0</v>
      </c>
      <c r="B4" s="1" t="s">
        <v>1</v>
      </c>
      <c r="C4" s="1" t="s">
        <v>153</v>
      </c>
      <c r="D4" s="2" t="s">
        <v>2</v>
      </c>
    </row>
    <row r="5" spans="1:4" ht="21" customHeight="1" x14ac:dyDescent="0.15">
      <c r="A5" s="10" t="s">
        <v>164</v>
      </c>
      <c r="B5" s="1"/>
      <c r="C5" s="1">
        <f>C6+C17+C29+C37+C52+C67+C79+C91+C98+C107+C121+C136+C152+C160</f>
        <v>52094.01</v>
      </c>
      <c r="D5" s="2"/>
    </row>
    <row r="6" spans="1:4" x14ac:dyDescent="0.15">
      <c r="A6" s="16" t="s">
        <v>133</v>
      </c>
      <c r="B6" s="1" t="s">
        <v>135</v>
      </c>
      <c r="C6" s="1">
        <f>C7+C14</f>
        <v>3644.2799999999997</v>
      </c>
      <c r="D6" s="2"/>
    </row>
    <row r="7" spans="1:4" x14ac:dyDescent="0.15">
      <c r="A7" s="17"/>
      <c r="B7" s="1" t="s">
        <v>155</v>
      </c>
      <c r="C7" s="1">
        <f>SUM(C8:C13)</f>
        <v>1279.6999999999998</v>
      </c>
      <c r="D7" s="2"/>
    </row>
    <row r="8" spans="1:4" ht="14.25" x14ac:dyDescent="0.15">
      <c r="A8" s="17"/>
      <c r="B8" s="7" t="s">
        <v>3</v>
      </c>
      <c r="C8" s="8">
        <v>45.12</v>
      </c>
      <c r="D8" s="3"/>
    </row>
    <row r="9" spans="1:4" ht="14.25" x14ac:dyDescent="0.15">
      <c r="A9" s="17"/>
      <c r="B9" s="7" t="s">
        <v>4</v>
      </c>
      <c r="C9" s="8">
        <v>118.91</v>
      </c>
      <c r="D9" s="3"/>
    </row>
    <row r="10" spans="1:4" ht="14.25" x14ac:dyDescent="0.15">
      <c r="A10" s="17"/>
      <c r="B10" s="7" t="s">
        <v>5</v>
      </c>
      <c r="C10" s="8">
        <v>25.98</v>
      </c>
      <c r="D10" s="3"/>
    </row>
    <row r="11" spans="1:4" ht="14.25" x14ac:dyDescent="0.15">
      <c r="A11" s="17"/>
      <c r="B11" s="7" t="s">
        <v>6</v>
      </c>
      <c r="C11" s="8">
        <v>109.28</v>
      </c>
      <c r="D11" s="3"/>
    </row>
    <row r="12" spans="1:4" ht="14.25" x14ac:dyDescent="0.15">
      <c r="A12" s="17"/>
      <c r="B12" s="7" t="s">
        <v>7</v>
      </c>
      <c r="C12" s="8">
        <v>393.89</v>
      </c>
      <c r="D12" s="3"/>
    </row>
    <row r="13" spans="1:4" ht="14.25" x14ac:dyDescent="0.15">
      <c r="A13" s="17"/>
      <c r="B13" s="7" t="s">
        <v>8</v>
      </c>
      <c r="C13" s="8">
        <v>586.52</v>
      </c>
      <c r="D13" s="3"/>
    </row>
    <row r="14" spans="1:4" ht="14.25" x14ac:dyDescent="0.15">
      <c r="A14" s="17"/>
      <c r="B14" s="1" t="s">
        <v>136</v>
      </c>
      <c r="C14" s="8">
        <f>C15+C16</f>
        <v>2364.58</v>
      </c>
      <c r="D14" s="3"/>
    </row>
    <row r="15" spans="1:4" ht="14.25" x14ac:dyDescent="0.15">
      <c r="A15" s="17"/>
      <c r="B15" s="7" t="s">
        <v>9</v>
      </c>
      <c r="C15" s="8">
        <v>1321.74</v>
      </c>
      <c r="D15" s="3"/>
    </row>
    <row r="16" spans="1:4" ht="14.25" x14ac:dyDescent="0.15">
      <c r="A16" s="18"/>
      <c r="B16" s="7" t="s">
        <v>10</v>
      </c>
      <c r="C16" s="8">
        <v>1042.8399999999999</v>
      </c>
      <c r="D16" s="3"/>
    </row>
    <row r="17" spans="1:4" x14ac:dyDescent="0.15">
      <c r="A17" s="15" t="s">
        <v>11</v>
      </c>
      <c r="B17" s="1" t="s">
        <v>137</v>
      </c>
      <c r="C17" s="1">
        <f>C18+C23</f>
        <v>2672.84</v>
      </c>
      <c r="D17" s="2"/>
    </row>
    <row r="18" spans="1:4" x14ac:dyDescent="0.15">
      <c r="A18" s="15"/>
      <c r="B18" s="1" t="s">
        <v>156</v>
      </c>
      <c r="C18" s="1">
        <f>SUM(C19:C22)</f>
        <v>291.22000000000003</v>
      </c>
      <c r="D18" s="2"/>
    </row>
    <row r="19" spans="1:4" ht="14.25" x14ac:dyDescent="0.15">
      <c r="A19" s="15"/>
      <c r="B19" s="7" t="s">
        <v>130</v>
      </c>
      <c r="C19" s="7">
        <v>19.920000000000002</v>
      </c>
      <c r="D19" s="6"/>
    </row>
    <row r="20" spans="1:4" ht="14.25" x14ac:dyDescent="0.15">
      <c r="A20" s="15"/>
      <c r="B20" s="13" t="s">
        <v>161</v>
      </c>
      <c r="C20" s="13">
        <v>18.13</v>
      </c>
      <c r="D20" s="6"/>
    </row>
    <row r="21" spans="1:4" ht="14.25" x14ac:dyDescent="0.15">
      <c r="A21" s="15"/>
      <c r="B21" s="13" t="s">
        <v>162</v>
      </c>
      <c r="C21" s="13">
        <v>105.33</v>
      </c>
      <c r="D21" s="6"/>
    </row>
    <row r="22" spans="1:4" ht="14.25" x14ac:dyDescent="0.15">
      <c r="A22" s="15"/>
      <c r="B22" s="7" t="s">
        <v>12</v>
      </c>
      <c r="C22" s="8">
        <v>147.84</v>
      </c>
      <c r="D22" s="3"/>
    </row>
    <row r="23" spans="1:4" ht="14.25" x14ac:dyDescent="0.15">
      <c r="A23" s="15"/>
      <c r="B23" s="1" t="s">
        <v>136</v>
      </c>
      <c r="C23" s="8">
        <f>SUM(C24:C28)</f>
        <v>2381.62</v>
      </c>
      <c r="D23" s="3"/>
    </row>
    <row r="24" spans="1:4" ht="14.25" x14ac:dyDescent="0.15">
      <c r="A24" s="15"/>
      <c r="B24" s="7" t="s">
        <v>13</v>
      </c>
      <c r="C24" s="8">
        <v>144.37</v>
      </c>
      <c r="D24" s="3"/>
    </row>
    <row r="25" spans="1:4" ht="14.25" x14ac:dyDescent="0.15">
      <c r="A25" s="15"/>
      <c r="B25" s="7" t="s">
        <v>14</v>
      </c>
      <c r="C25" s="8">
        <v>814.34</v>
      </c>
      <c r="D25" s="3"/>
    </row>
    <row r="26" spans="1:4" ht="14.25" x14ac:dyDescent="0.15">
      <c r="A26" s="15"/>
      <c r="B26" s="7" t="s">
        <v>15</v>
      </c>
      <c r="C26" s="8">
        <v>487.46</v>
      </c>
      <c r="D26" s="3"/>
    </row>
    <row r="27" spans="1:4" ht="14.25" x14ac:dyDescent="0.15">
      <c r="A27" s="15"/>
      <c r="B27" s="7" t="s">
        <v>16</v>
      </c>
      <c r="C27" s="8">
        <v>196.26</v>
      </c>
      <c r="D27" s="3"/>
    </row>
    <row r="28" spans="1:4" ht="14.25" x14ac:dyDescent="0.15">
      <c r="A28" s="15"/>
      <c r="B28" s="7" t="s">
        <v>17</v>
      </c>
      <c r="C28" s="8">
        <v>739.19</v>
      </c>
      <c r="D28" s="3"/>
    </row>
    <row r="29" spans="1:4" ht="14.25" x14ac:dyDescent="0.15">
      <c r="A29" s="16" t="s">
        <v>18</v>
      </c>
      <c r="B29" s="1" t="s">
        <v>138</v>
      </c>
      <c r="C29" s="8">
        <f>C30+C33</f>
        <v>1875.7700000000002</v>
      </c>
      <c r="D29" s="3"/>
    </row>
    <row r="30" spans="1:4" ht="14.25" x14ac:dyDescent="0.15">
      <c r="A30" s="17"/>
      <c r="B30" s="1" t="s">
        <v>156</v>
      </c>
      <c r="C30" s="8">
        <f>C31+C32</f>
        <v>344.22999999999996</v>
      </c>
      <c r="D30" s="3"/>
    </row>
    <row r="31" spans="1:4" ht="14.25" x14ac:dyDescent="0.15">
      <c r="A31" s="17"/>
      <c r="B31" s="7" t="s">
        <v>19</v>
      </c>
      <c r="C31" s="8">
        <v>334.33</v>
      </c>
      <c r="D31" s="3"/>
    </row>
    <row r="32" spans="1:4" ht="14.25" x14ac:dyDescent="0.15">
      <c r="A32" s="17"/>
      <c r="B32" s="7" t="s">
        <v>20</v>
      </c>
      <c r="C32" s="8">
        <v>9.9</v>
      </c>
      <c r="D32" s="3"/>
    </row>
    <row r="33" spans="1:4" ht="14.25" x14ac:dyDescent="0.15">
      <c r="A33" s="17"/>
      <c r="B33" s="1" t="s">
        <v>136</v>
      </c>
      <c r="C33" s="8">
        <f>C34+C35+C36</f>
        <v>1531.5400000000002</v>
      </c>
      <c r="D33" s="3"/>
    </row>
    <row r="34" spans="1:4" ht="14.25" x14ac:dyDescent="0.15">
      <c r="A34" s="17"/>
      <c r="B34" s="7" t="s">
        <v>21</v>
      </c>
      <c r="C34" s="8">
        <v>769.64</v>
      </c>
      <c r="D34" s="3"/>
    </row>
    <row r="35" spans="1:4" ht="14.25" x14ac:dyDescent="0.15">
      <c r="A35" s="17"/>
      <c r="B35" s="7" t="s">
        <v>22</v>
      </c>
      <c r="C35" s="8">
        <v>672.49</v>
      </c>
      <c r="D35" s="3"/>
    </row>
    <row r="36" spans="1:4" ht="14.25" x14ac:dyDescent="0.15">
      <c r="A36" s="18"/>
      <c r="B36" s="7" t="s">
        <v>23</v>
      </c>
      <c r="C36" s="8">
        <v>89.41</v>
      </c>
      <c r="D36" s="3"/>
    </row>
    <row r="37" spans="1:4" ht="14.25" x14ac:dyDescent="0.15">
      <c r="A37" s="16" t="s">
        <v>24</v>
      </c>
      <c r="B37" s="1" t="s">
        <v>142</v>
      </c>
      <c r="C37" s="8">
        <f>C38+C44</f>
        <v>5204.67</v>
      </c>
      <c r="D37" s="3"/>
    </row>
    <row r="38" spans="1:4" ht="14.25" x14ac:dyDescent="0.15">
      <c r="A38" s="17"/>
      <c r="B38" s="1" t="s">
        <v>156</v>
      </c>
      <c r="C38" s="8">
        <f>SUM(C39:C43)</f>
        <v>72.100000000000009</v>
      </c>
      <c r="D38" s="3"/>
    </row>
    <row r="39" spans="1:4" ht="14.25" x14ac:dyDescent="0.15">
      <c r="A39" s="17"/>
      <c r="B39" s="7" t="s">
        <v>157</v>
      </c>
      <c r="C39" s="8">
        <v>36.450000000000003</v>
      </c>
      <c r="D39" s="3"/>
    </row>
    <row r="40" spans="1:4" ht="14.25" x14ac:dyDescent="0.15">
      <c r="A40" s="17"/>
      <c r="B40" s="7" t="s">
        <v>25</v>
      </c>
      <c r="C40" s="8">
        <v>-8.75</v>
      </c>
      <c r="D40" s="3"/>
    </row>
    <row r="41" spans="1:4" ht="14.25" x14ac:dyDescent="0.15">
      <c r="A41" s="17"/>
      <c r="B41" s="7" t="s">
        <v>26</v>
      </c>
      <c r="C41" s="8">
        <v>0.39</v>
      </c>
      <c r="D41" s="3"/>
    </row>
    <row r="42" spans="1:4" ht="14.25" x14ac:dyDescent="0.15">
      <c r="A42" s="17"/>
      <c r="B42" s="7" t="s">
        <v>27</v>
      </c>
      <c r="C42" s="8">
        <v>24.6</v>
      </c>
      <c r="D42" s="3"/>
    </row>
    <row r="43" spans="1:4" ht="14.25" x14ac:dyDescent="0.15">
      <c r="A43" s="17"/>
      <c r="B43" s="7" t="s">
        <v>28</v>
      </c>
      <c r="C43" s="8">
        <v>19.41</v>
      </c>
      <c r="D43" s="3"/>
    </row>
    <row r="44" spans="1:4" ht="14.25" x14ac:dyDescent="0.15">
      <c r="A44" s="17"/>
      <c r="B44" s="1" t="s">
        <v>136</v>
      </c>
      <c r="C44" s="8">
        <f>SUM(C45:C51)</f>
        <v>5132.57</v>
      </c>
      <c r="D44" s="3"/>
    </row>
    <row r="45" spans="1:4" ht="14.25" x14ac:dyDescent="0.15">
      <c r="A45" s="17"/>
      <c r="B45" s="7" t="s">
        <v>29</v>
      </c>
      <c r="C45" s="8">
        <v>976.2</v>
      </c>
      <c r="D45" s="3"/>
    </row>
    <row r="46" spans="1:4" ht="14.25" x14ac:dyDescent="0.15">
      <c r="A46" s="17"/>
      <c r="B46" s="7" t="s">
        <v>30</v>
      </c>
      <c r="C46" s="8">
        <v>1012.3</v>
      </c>
      <c r="D46" s="3"/>
    </row>
    <row r="47" spans="1:4" ht="14.25" x14ac:dyDescent="0.15">
      <c r="A47" s="17"/>
      <c r="B47" s="7" t="s">
        <v>31</v>
      </c>
      <c r="C47" s="8">
        <v>249.34</v>
      </c>
      <c r="D47" s="3"/>
    </row>
    <row r="48" spans="1:4" ht="14.25" x14ac:dyDescent="0.15">
      <c r="A48" s="17"/>
      <c r="B48" s="7" t="s">
        <v>32</v>
      </c>
      <c r="C48" s="8">
        <v>619.05999999999995</v>
      </c>
      <c r="D48" s="3"/>
    </row>
    <row r="49" spans="1:4" ht="14.25" x14ac:dyDescent="0.15">
      <c r="A49" s="17"/>
      <c r="B49" s="7" t="s">
        <v>33</v>
      </c>
      <c r="C49" s="8">
        <v>765.18</v>
      </c>
      <c r="D49" s="3"/>
    </row>
    <row r="50" spans="1:4" ht="14.25" x14ac:dyDescent="0.15">
      <c r="A50" s="17"/>
      <c r="B50" s="7" t="s">
        <v>34</v>
      </c>
      <c r="C50" s="8">
        <v>797.99</v>
      </c>
      <c r="D50" s="3"/>
    </row>
    <row r="51" spans="1:4" ht="14.25" x14ac:dyDescent="0.15">
      <c r="A51" s="18"/>
      <c r="B51" s="7" t="s">
        <v>35</v>
      </c>
      <c r="C51" s="8">
        <v>712.5</v>
      </c>
      <c r="D51" s="3"/>
    </row>
    <row r="52" spans="1:4" ht="14.25" x14ac:dyDescent="0.15">
      <c r="A52" s="16" t="s">
        <v>36</v>
      </c>
      <c r="B52" s="1" t="s">
        <v>143</v>
      </c>
      <c r="C52" s="8">
        <f>C53+C57</f>
        <v>5299.7800000000007</v>
      </c>
      <c r="D52" s="3"/>
    </row>
    <row r="53" spans="1:4" ht="14.25" x14ac:dyDescent="0.15">
      <c r="A53" s="17"/>
      <c r="B53" s="1" t="s">
        <v>156</v>
      </c>
      <c r="C53" s="8">
        <f>C54+C55+C56</f>
        <v>153.97</v>
      </c>
      <c r="D53" s="3"/>
    </row>
    <row r="54" spans="1:4" ht="14.25" x14ac:dyDescent="0.15">
      <c r="A54" s="17"/>
      <c r="B54" s="7" t="s">
        <v>158</v>
      </c>
      <c r="C54" s="8">
        <v>19.25</v>
      </c>
      <c r="D54" s="3"/>
    </row>
    <row r="55" spans="1:4" ht="14.25" x14ac:dyDescent="0.15">
      <c r="A55" s="17"/>
      <c r="B55" s="7" t="s">
        <v>37</v>
      </c>
      <c r="C55" s="8">
        <v>98.44</v>
      </c>
      <c r="D55" s="3"/>
    </row>
    <row r="56" spans="1:4" ht="14.25" x14ac:dyDescent="0.15">
      <c r="A56" s="17"/>
      <c r="B56" s="7" t="s">
        <v>38</v>
      </c>
      <c r="C56" s="8">
        <v>36.28</v>
      </c>
      <c r="D56" s="3"/>
    </row>
    <row r="57" spans="1:4" ht="14.25" x14ac:dyDescent="0.15">
      <c r="A57" s="17"/>
      <c r="B57" s="1" t="s">
        <v>136</v>
      </c>
      <c r="C57" s="8">
        <f>SUM(C58:C66)</f>
        <v>5145.8100000000004</v>
      </c>
      <c r="D57" s="3"/>
    </row>
    <row r="58" spans="1:4" ht="14.25" x14ac:dyDescent="0.15">
      <c r="A58" s="17"/>
      <c r="B58" s="7" t="s">
        <v>39</v>
      </c>
      <c r="C58" s="8">
        <v>234.74</v>
      </c>
      <c r="D58" s="3"/>
    </row>
    <row r="59" spans="1:4" ht="14.25" x14ac:dyDescent="0.15">
      <c r="A59" s="17"/>
      <c r="B59" s="7" t="s">
        <v>40</v>
      </c>
      <c r="C59" s="8">
        <v>520.12</v>
      </c>
      <c r="D59" s="3"/>
    </row>
    <row r="60" spans="1:4" ht="14.25" x14ac:dyDescent="0.15">
      <c r="A60" s="17"/>
      <c r="B60" s="7" t="s">
        <v>41</v>
      </c>
      <c r="C60" s="8">
        <v>849.8</v>
      </c>
      <c r="D60" s="3"/>
    </row>
    <row r="61" spans="1:4" ht="14.25" x14ac:dyDescent="0.15">
      <c r="A61" s="17"/>
      <c r="B61" s="7" t="s">
        <v>42</v>
      </c>
      <c r="C61" s="8">
        <v>1018.84</v>
      </c>
      <c r="D61" s="3"/>
    </row>
    <row r="62" spans="1:4" ht="14.25" x14ac:dyDescent="0.15">
      <c r="A62" s="17"/>
      <c r="B62" s="7" t="s">
        <v>43</v>
      </c>
      <c r="C62" s="8">
        <v>734.39</v>
      </c>
      <c r="D62" s="3"/>
    </row>
    <row r="63" spans="1:4" ht="14.25" x14ac:dyDescent="0.15">
      <c r="A63" s="17"/>
      <c r="B63" s="7" t="s">
        <v>44</v>
      </c>
      <c r="C63" s="8">
        <v>400.25</v>
      </c>
      <c r="D63" s="3"/>
    </row>
    <row r="64" spans="1:4" ht="14.25" x14ac:dyDescent="0.15">
      <c r="A64" s="17"/>
      <c r="B64" s="7" t="s">
        <v>45</v>
      </c>
      <c r="C64" s="8">
        <v>252.64</v>
      </c>
      <c r="D64" s="3"/>
    </row>
    <row r="65" spans="1:4" ht="14.25" x14ac:dyDescent="0.15">
      <c r="A65" s="17"/>
      <c r="B65" s="7" t="s">
        <v>46</v>
      </c>
      <c r="C65" s="8">
        <v>553.14</v>
      </c>
      <c r="D65" s="3"/>
    </row>
    <row r="66" spans="1:4" ht="14.25" x14ac:dyDescent="0.15">
      <c r="A66" s="18"/>
      <c r="B66" s="7" t="s">
        <v>47</v>
      </c>
      <c r="C66" s="8">
        <v>581.89</v>
      </c>
      <c r="D66" s="3"/>
    </row>
    <row r="67" spans="1:4" ht="14.25" x14ac:dyDescent="0.15">
      <c r="A67" s="16" t="s">
        <v>48</v>
      </c>
      <c r="B67" s="1" t="s">
        <v>144</v>
      </c>
      <c r="C67" s="8">
        <f>C68+C72</f>
        <v>4078.36</v>
      </c>
      <c r="D67" s="3"/>
    </row>
    <row r="68" spans="1:4" ht="14.25" x14ac:dyDescent="0.15">
      <c r="A68" s="17"/>
      <c r="B68" s="1" t="s">
        <v>156</v>
      </c>
      <c r="C68" s="8">
        <f>C69+C70+C71</f>
        <v>55.41</v>
      </c>
      <c r="D68" s="3"/>
    </row>
    <row r="69" spans="1:4" ht="14.25" x14ac:dyDescent="0.15">
      <c r="A69" s="17"/>
      <c r="B69" s="7" t="s">
        <v>129</v>
      </c>
      <c r="C69" s="7">
        <v>120.79</v>
      </c>
      <c r="D69" s="5"/>
    </row>
    <row r="70" spans="1:4" ht="14.25" x14ac:dyDescent="0.15">
      <c r="A70" s="17"/>
      <c r="B70" s="7" t="s">
        <v>49</v>
      </c>
      <c r="C70" s="8">
        <v>79.77</v>
      </c>
      <c r="D70" s="3"/>
    </row>
    <row r="71" spans="1:4" ht="14.25" x14ac:dyDescent="0.15">
      <c r="A71" s="17"/>
      <c r="B71" s="7" t="s">
        <v>50</v>
      </c>
      <c r="C71" s="8">
        <v>-145.15</v>
      </c>
      <c r="D71" s="3"/>
    </row>
    <row r="72" spans="1:4" ht="14.25" x14ac:dyDescent="0.15">
      <c r="A72" s="17"/>
      <c r="B72" s="1" t="s">
        <v>136</v>
      </c>
      <c r="C72" s="8">
        <f>C73+C74+C75+C76+C77+C78</f>
        <v>4022.9500000000003</v>
      </c>
      <c r="D72" s="3"/>
    </row>
    <row r="73" spans="1:4" ht="14.25" x14ac:dyDescent="0.15">
      <c r="A73" s="17"/>
      <c r="B73" s="7" t="s">
        <v>51</v>
      </c>
      <c r="C73" s="8">
        <v>712.49</v>
      </c>
      <c r="D73" s="3"/>
    </row>
    <row r="74" spans="1:4" ht="14.25" x14ac:dyDescent="0.15">
      <c r="A74" s="17"/>
      <c r="B74" s="7" t="s">
        <v>52</v>
      </c>
      <c r="C74" s="8">
        <v>1044.42</v>
      </c>
      <c r="D74" s="3"/>
    </row>
    <row r="75" spans="1:4" ht="14.25" x14ac:dyDescent="0.15">
      <c r="A75" s="17"/>
      <c r="B75" s="7" t="s">
        <v>53</v>
      </c>
      <c r="C75" s="8">
        <v>580.64</v>
      </c>
      <c r="D75" s="3"/>
    </row>
    <row r="76" spans="1:4" ht="14.25" x14ac:dyDescent="0.15">
      <c r="A76" s="17"/>
      <c r="B76" s="7" t="s">
        <v>54</v>
      </c>
      <c r="C76" s="8">
        <v>774.04</v>
      </c>
      <c r="D76" s="3"/>
    </row>
    <row r="77" spans="1:4" ht="14.25" x14ac:dyDescent="0.15">
      <c r="A77" s="17"/>
      <c r="B77" s="7" t="s">
        <v>55</v>
      </c>
      <c r="C77" s="8">
        <v>430.57</v>
      </c>
      <c r="D77" s="3"/>
    </row>
    <row r="78" spans="1:4" ht="14.25" x14ac:dyDescent="0.15">
      <c r="A78" s="18"/>
      <c r="B78" s="7" t="s">
        <v>56</v>
      </c>
      <c r="C78" s="8">
        <v>480.79</v>
      </c>
      <c r="D78" s="3"/>
    </row>
    <row r="79" spans="1:4" ht="14.25" x14ac:dyDescent="0.15">
      <c r="A79" s="19" t="s">
        <v>57</v>
      </c>
      <c r="B79" s="1" t="s">
        <v>145</v>
      </c>
      <c r="C79" s="8">
        <f>C80+C83</f>
        <v>5975.81</v>
      </c>
      <c r="D79" s="3"/>
    </row>
    <row r="80" spans="1:4" ht="14.25" x14ac:dyDescent="0.15">
      <c r="A80" s="20"/>
      <c r="B80" s="1" t="s">
        <v>156</v>
      </c>
      <c r="C80" s="8">
        <f>C81+C82</f>
        <v>1091.5899999999999</v>
      </c>
      <c r="D80" s="3"/>
    </row>
    <row r="81" spans="1:4" ht="14.25" x14ac:dyDescent="0.15">
      <c r="A81" s="20"/>
      <c r="B81" s="7" t="s">
        <v>58</v>
      </c>
      <c r="C81" s="8">
        <v>124.82</v>
      </c>
      <c r="D81" s="3"/>
    </row>
    <row r="82" spans="1:4" ht="14.25" x14ac:dyDescent="0.15">
      <c r="A82" s="20"/>
      <c r="B82" s="7" t="s">
        <v>59</v>
      </c>
      <c r="C82" s="8">
        <v>966.77</v>
      </c>
      <c r="D82" s="3"/>
    </row>
    <row r="83" spans="1:4" ht="14.25" x14ac:dyDescent="0.15">
      <c r="A83" s="20"/>
      <c r="B83" s="1" t="s">
        <v>136</v>
      </c>
      <c r="C83" s="8">
        <f>SUM(C84:C90)</f>
        <v>4884.22</v>
      </c>
      <c r="D83" s="3"/>
    </row>
    <row r="84" spans="1:4" ht="14.25" x14ac:dyDescent="0.15">
      <c r="A84" s="20"/>
      <c r="B84" s="7" t="s">
        <v>60</v>
      </c>
      <c r="C84" s="8">
        <v>759.78</v>
      </c>
      <c r="D84" s="3"/>
    </row>
    <row r="85" spans="1:4" ht="14.25" x14ac:dyDescent="0.15">
      <c r="A85" s="20"/>
      <c r="B85" s="7" t="s">
        <v>61</v>
      </c>
      <c r="C85" s="8">
        <v>831.44</v>
      </c>
      <c r="D85" s="3"/>
    </row>
    <row r="86" spans="1:4" ht="14.25" x14ac:dyDescent="0.15">
      <c r="A86" s="20"/>
      <c r="B86" s="7" t="s">
        <v>62</v>
      </c>
      <c r="C86" s="8">
        <v>383.62</v>
      </c>
      <c r="D86" s="3"/>
    </row>
    <row r="87" spans="1:4" ht="14.25" x14ac:dyDescent="0.15">
      <c r="A87" s="20"/>
      <c r="B87" s="7" t="s">
        <v>63</v>
      </c>
      <c r="C87" s="8">
        <v>644.04999999999995</v>
      </c>
      <c r="D87" s="3"/>
    </row>
    <row r="88" spans="1:4" ht="14.25" x14ac:dyDescent="0.15">
      <c r="A88" s="20"/>
      <c r="B88" s="7" t="s">
        <v>64</v>
      </c>
      <c r="C88" s="8">
        <v>1386.18</v>
      </c>
      <c r="D88" s="3"/>
    </row>
    <row r="89" spans="1:4" ht="14.25" x14ac:dyDescent="0.15">
      <c r="A89" s="20"/>
      <c r="B89" s="7" t="s">
        <v>65</v>
      </c>
      <c r="C89" s="8">
        <v>630.20000000000005</v>
      </c>
      <c r="D89" s="3"/>
    </row>
    <row r="90" spans="1:4" ht="14.25" x14ac:dyDescent="0.15">
      <c r="A90" s="21"/>
      <c r="B90" s="7" t="s">
        <v>66</v>
      </c>
      <c r="C90" s="8">
        <v>248.95</v>
      </c>
      <c r="D90" s="3"/>
    </row>
    <row r="91" spans="1:4" ht="14.25" x14ac:dyDescent="0.15">
      <c r="A91" s="16" t="s">
        <v>147</v>
      </c>
      <c r="B91" s="1" t="s">
        <v>146</v>
      </c>
      <c r="C91" s="8">
        <f>C92+C95</f>
        <v>1633.33</v>
      </c>
      <c r="D91" s="3"/>
    </row>
    <row r="92" spans="1:4" ht="14.25" x14ac:dyDescent="0.15">
      <c r="A92" s="17"/>
      <c r="B92" s="1" t="s">
        <v>159</v>
      </c>
      <c r="C92" s="8">
        <f>C93+C94</f>
        <v>447.77</v>
      </c>
      <c r="D92" s="3"/>
    </row>
    <row r="93" spans="1:4" ht="14.25" x14ac:dyDescent="0.15">
      <c r="A93" s="17"/>
      <c r="B93" s="7" t="s">
        <v>67</v>
      </c>
      <c r="C93" s="8">
        <v>429.75</v>
      </c>
      <c r="D93" s="3"/>
    </row>
    <row r="94" spans="1:4" ht="14.25" x14ac:dyDescent="0.15">
      <c r="A94" s="17"/>
      <c r="B94" s="7" t="s">
        <v>68</v>
      </c>
      <c r="C94" s="8">
        <v>18.02</v>
      </c>
      <c r="D94" s="3"/>
    </row>
    <row r="95" spans="1:4" ht="14.25" x14ac:dyDescent="0.15">
      <c r="A95" s="17"/>
      <c r="B95" s="1" t="s">
        <v>136</v>
      </c>
      <c r="C95" s="8">
        <f>C96+C97</f>
        <v>1185.56</v>
      </c>
      <c r="D95" s="3"/>
    </row>
    <row r="96" spans="1:4" ht="14.25" x14ac:dyDescent="0.15">
      <c r="A96" s="17"/>
      <c r="B96" s="7" t="s">
        <v>69</v>
      </c>
      <c r="C96" s="8">
        <v>755.92</v>
      </c>
      <c r="D96" s="3"/>
    </row>
    <row r="97" spans="1:4" ht="14.25" x14ac:dyDescent="0.15">
      <c r="A97" s="18"/>
      <c r="B97" s="7" t="s">
        <v>70</v>
      </c>
      <c r="C97" s="8">
        <v>429.64</v>
      </c>
      <c r="D97" s="3"/>
    </row>
    <row r="98" spans="1:4" ht="14.25" x14ac:dyDescent="0.15">
      <c r="A98" s="16" t="s">
        <v>71</v>
      </c>
      <c r="B98" s="1" t="s">
        <v>148</v>
      </c>
      <c r="C98" s="8">
        <f>C99+C102</f>
        <v>3262.66</v>
      </c>
      <c r="D98" s="3"/>
    </row>
    <row r="99" spans="1:4" ht="14.25" x14ac:dyDescent="0.15">
      <c r="A99" s="17"/>
      <c r="B99" s="1" t="s">
        <v>156</v>
      </c>
      <c r="C99" s="8">
        <f>C100+C101</f>
        <v>970.54</v>
      </c>
      <c r="D99" s="3"/>
    </row>
    <row r="100" spans="1:4" ht="14.25" x14ac:dyDescent="0.15">
      <c r="A100" s="17"/>
      <c r="B100" s="7" t="s">
        <v>72</v>
      </c>
      <c r="C100" s="8">
        <v>368.23</v>
      </c>
      <c r="D100" s="3"/>
    </row>
    <row r="101" spans="1:4" ht="14.25" x14ac:dyDescent="0.15">
      <c r="A101" s="17"/>
      <c r="B101" s="7" t="s">
        <v>73</v>
      </c>
      <c r="C101" s="8">
        <v>602.30999999999995</v>
      </c>
      <c r="D101" s="3"/>
    </row>
    <row r="102" spans="1:4" ht="14.25" x14ac:dyDescent="0.15">
      <c r="A102" s="17"/>
      <c r="B102" s="1" t="s">
        <v>136</v>
      </c>
      <c r="C102" s="8">
        <f>C103+C104+C105+C106</f>
        <v>2292.12</v>
      </c>
      <c r="D102" s="3"/>
    </row>
    <row r="103" spans="1:4" ht="14.25" x14ac:dyDescent="0.15">
      <c r="A103" s="17"/>
      <c r="B103" s="7" t="s">
        <v>74</v>
      </c>
      <c r="C103" s="8">
        <v>804.86</v>
      </c>
      <c r="D103" s="3"/>
    </row>
    <row r="104" spans="1:4" ht="14.25" x14ac:dyDescent="0.15">
      <c r="A104" s="17"/>
      <c r="B104" s="7" t="s">
        <v>75</v>
      </c>
      <c r="C104" s="8">
        <v>209.16</v>
      </c>
      <c r="D104" s="3"/>
    </row>
    <row r="105" spans="1:4" ht="14.25" x14ac:dyDescent="0.15">
      <c r="A105" s="17"/>
      <c r="B105" s="7" t="s">
        <v>76</v>
      </c>
      <c r="C105" s="8">
        <v>651.79999999999995</v>
      </c>
      <c r="D105" s="3"/>
    </row>
    <row r="106" spans="1:4" ht="14.25" x14ac:dyDescent="0.15">
      <c r="A106" s="18"/>
      <c r="B106" s="7" t="s">
        <v>77</v>
      </c>
      <c r="C106" s="8">
        <v>626.29999999999995</v>
      </c>
      <c r="D106" s="3"/>
    </row>
    <row r="107" spans="1:4" ht="14.25" x14ac:dyDescent="0.15">
      <c r="A107" s="16" t="s">
        <v>78</v>
      </c>
      <c r="B107" s="1" t="s">
        <v>149</v>
      </c>
      <c r="C107" s="8">
        <f>C108+C111</f>
        <v>3998.9399999999996</v>
      </c>
      <c r="D107" s="3"/>
    </row>
    <row r="108" spans="1:4" ht="14.25" x14ac:dyDescent="0.15">
      <c r="A108" s="17"/>
      <c r="B108" s="1" t="s">
        <v>156</v>
      </c>
      <c r="C108" s="8">
        <f>C109+C110</f>
        <v>308.06</v>
      </c>
      <c r="D108" s="3"/>
    </row>
    <row r="109" spans="1:4" ht="14.25" x14ac:dyDescent="0.15">
      <c r="A109" s="17"/>
      <c r="B109" s="7" t="s">
        <v>79</v>
      </c>
      <c r="C109" s="8">
        <v>104.04</v>
      </c>
      <c r="D109" s="3"/>
    </row>
    <row r="110" spans="1:4" ht="14.25" x14ac:dyDescent="0.15">
      <c r="A110" s="17"/>
      <c r="B110" s="7" t="s">
        <v>80</v>
      </c>
      <c r="C110" s="8">
        <v>204.02</v>
      </c>
      <c r="D110" s="3"/>
    </row>
    <row r="111" spans="1:4" ht="14.25" x14ac:dyDescent="0.15">
      <c r="A111" s="17"/>
      <c r="B111" s="1" t="s">
        <v>136</v>
      </c>
      <c r="C111" s="8">
        <f>SUM(C112:C120)</f>
        <v>3690.8799999999997</v>
      </c>
      <c r="D111" s="3"/>
    </row>
    <row r="112" spans="1:4" ht="14.25" x14ac:dyDescent="0.15">
      <c r="A112" s="17"/>
      <c r="B112" s="7" t="s">
        <v>81</v>
      </c>
      <c r="C112" s="8">
        <v>937.6</v>
      </c>
      <c r="D112" s="3"/>
    </row>
    <row r="113" spans="1:4" ht="14.25" x14ac:dyDescent="0.15">
      <c r="A113" s="17"/>
      <c r="B113" s="7" t="s">
        <v>82</v>
      </c>
      <c r="C113" s="8">
        <v>499.68</v>
      </c>
      <c r="D113" s="3"/>
    </row>
    <row r="114" spans="1:4" ht="14.25" x14ac:dyDescent="0.15">
      <c r="A114" s="17"/>
      <c r="B114" s="7" t="s">
        <v>83</v>
      </c>
      <c r="C114" s="8">
        <v>486.69</v>
      </c>
      <c r="D114" s="3"/>
    </row>
    <row r="115" spans="1:4" ht="14.25" x14ac:dyDescent="0.15">
      <c r="A115" s="17"/>
      <c r="B115" s="7" t="s">
        <v>84</v>
      </c>
      <c r="C115" s="8">
        <v>288.95999999999998</v>
      </c>
      <c r="D115" s="3"/>
    </row>
    <row r="116" spans="1:4" ht="14.25" x14ac:dyDescent="0.15">
      <c r="A116" s="17"/>
      <c r="B116" s="7" t="s">
        <v>85</v>
      </c>
      <c r="C116" s="8">
        <v>267.54000000000002</v>
      </c>
      <c r="D116" s="3"/>
    </row>
    <row r="117" spans="1:4" ht="14.25" x14ac:dyDescent="0.15">
      <c r="A117" s="17"/>
      <c r="B117" s="7" t="s">
        <v>86</v>
      </c>
      <c r="C117" s="8">
        <v>361.18</v>
      </c>
      <c r="D117" s="3"/>
    </row>
    <row r="118" spans="1:4" ht="14.25" x14ac:dyDescent="0.15">
      <c r="A118" s="17"/>
      <c r="B118" s="7" t="s">
        <v>87</v>
      </c>
      <c r="C118" s="8">
        <v>161.88</v>
      </c>
      <c r="D118" s="3"/>
    </row>
    <row r="119" spans="1:4" ht="14.25" x14ac:dyDescent="0.15">
      <c r="A119" s="17"/>
      <c r="B119" s="7" t="s">
        <v>88</v>
      </c>
      <c r="C119" s="8">
        <v>379.24</v>
      </c>
      <c r="D119" s="3"/>
    </row>
    <row r="120" spans="1:4" ht="14.25" x14ac:dyDescent="0.15">
      <c r="A120" s="18"/>
      <c r="B120" s="7" t="s">
        <v>89</v>
      </c>
      <c r="C120" s="8">
        <v>308.11</v>
      </c>
      <c r="D120" s="3"/>
    </row>
    <row r="121" spans="1:4" ht="14.25" x14ac:dyDescent="0.15">
      <c r="A121" s="16" t="s">
        <v>90</v>
      </c>
      <c r="B121" s="1" t="s">
        <v>150</v>
      </c>
      <c r="C121" s="8">
        <f>C122+C126</f>
        <v>4681.63</v>
      </c>
      <c r="D121" s="3"/>
    </row>
    <row r="122" spans="1:4" ht="14.25" x14ac:dyDescent="0.15">
      <c r="A122" s="17"/>
      <c r="B122" s="1" t="s">
        <v>156</v>
      </c>
      <c r="C122" s="8">
        <f>C123+C124+C125</f>
        <v>1060.44</v>
      </c>
      <c r="D122" s="3"/>
    </row>
    <row r="123" spans="1:4" ht="14.25" x14ac:dyDescent="0.15">
      <c r="A123" s="17"/>
      <c r="B123" s="7" t="s">
        <v>91</v>
      </c>
      <c r="C123" s="8">
        <v>564.66</v>
      </c>
      <c r="D123" s="3"/>
    </row>
    <row r="124" spans="1:4" ht="14.25" x14ac:dyDescent="0.15">
      <c r="A124" s="17"/>
      <c r="B124" s="7" t="s">
        <v>92</v>
      </c>
      <c r="C124" s="8">
        <v>445.28</v>
      </c>
      <c r="D124" s="3"/>
    </row>
    <row r="125" spans="1:4" ht="14.25" x14ac:dyDescent="0.15">
      <c r="A125" s="17"/>
      <c r="B125" s="9" t="s">
        <v>132</v>
      </c>
      <c r="C125" s="9">
        <v>50.5</v>
      </c>
      <c r="D125" s="4"/>
    </row>
    <row r="126" spans="1:4" ht="14.25" x14ac:dyDescent="0.15">
      <c r="A126" s="17"/>
      <c r="B126" s="1" t="s">
        <v>136</v>
      </c>
      <c r="C126" s="7">
        <f>SUM(C127:C135)</f>
        <v>3621.19</v>
      </c>
      <c r="D126" s="4"/>
    </row>
    <row r="127" spans="1:4" ht="14.25" x14ac:dyDescent="0.15">
      <c r="A127" s="17"/>
      <c r="B127" s="9" t="s">
        <v>93</v>
      </c>
      <c r="C127" s="9">
        <v>683.79</v>
      </c>
      <c r="D127" s="4"/>
    </row>
    <row r="128" spans="1:4" ht="14.25" x14ac:dyDescent="0.15">
      <c r="A128" s="17"/>
      <c r="B128" s="7" t="s">
        <v>94</v>
      </c>
      <c r="C128" s="8">
        <v>605.05999999999995</v>
      </c>
      <c r="D128" s="3"/>
    </row>
    <row r="129" spans="1:4" ht="14.25" x14ac:dyDescent="0.15">
      <c r="A129" s="17"/>
      <c r="B129" s="7" t="s">
        <v>95</v>
      </c>
      <c r="C129" s="8">
        <v>117.16</v>
      </c>
      <c r="D129" s="3"/>
    </row>
    <row r="130" spans="1:4" ht="14.25" x14ac:dyDescent="0.15">
      <c r="A130" s="17"/>
      <c r="B130" s="7" t="s">
        <v>96</v>
      </c>
      <c r="C130" s="8">
        <v>637.82000000000005</v>
      </c>
      <c r="D130" s="3"/>
    </row>
    <row r="131" spans="1:4" ht="14.25" x14ac:dyDescent="0.15">
      <c r="A131" s="17"/>
      <c r="B131" s="7" t="s">
        <v>97</v>
      </c>
      <c r="C131" s="8">
        <v>300.62</v>
      </c>
      <c r="D131" s="3"/>
    </row>
    <row r="132" spans="1:4" ht="14.25" x14ac:dyDescent="0.15">
      <c r="A132" s="17"/>
      <c r="B132" s="7" t="s">
        <v>98</v>
      </c>
      <c r="C132" s="8">
        <v>600.54</v>
      </c>
      <c r="D132" s="3"/>
    </row>
    <row r="133" spans="1:4" ht="14.25" x14ac:dyDescent="0.15">
      <c r="A133" s="17"/>
      <c r="B133" s="7" t="s">
        <v>99</v>
      </c>
      <c r="C133" s="8">
        <v>166.04</v>
      </c>
      <c r="D133" s="3"/>
    </row>
    <row r="134" spans="1:4" ht="14.25" x14ac:dyDescent="0.15">
      <c r="A134" s="17"/>
      <c r="B134" s="7" t="s">
        <v>100</v>
      </c>
      <c r="C134" s="8">
        <v>102.8</v>
      </c>
      <c r="D134" s="3"/>
    </row>
    <row r="135" spans="1:4" ht="14.25" x14ac:dyDescent="0.15">
      <c r="A135" s="18"/>
      <c r="B135" s="7" t="s">
        <v>101</v>
      </c>
      <c r="C135" s="8">
        <v>407.36</v>
      </c>
      <c r="D135" s="3"/>
    </row>
    <row r="136" spans="1:4" ht="14.25" x14ac:dyDescent="0.15">
      <c r="A136" s="16" t="s">
        <v>102</v>
      </c>
      <c r="B136" s="1" t="s">
        <v>151</v>
      </c>
      <c r="C136" s="8">
        <f>C137+C139</f>
        <v>4710.1899999999996</v>
      </c>
      <c r="D136" s="3"/>
    </row>
    <row r="137" spans="1:4" ht="14.25" x14ac:dyDescent="0.15">
      <c r="A137" s="17"/>
      <c r="B137" s="1" t="s">
        <v>160</v>
      </c>
      <c r="C137" s="8">
        <f>C138</f>
        <v>106.8</v>
      </c>
      <c r="D137" s="3"/>
    </row>
    <row r="138" spans="1:4" ht="14.25" x14ac:dyDescent="0.15">
      <c r="A138" s="17"/>
      <c r="B138" s="7" t="s">
        <v>103</v>
      </c>
      <c r="C138" s="8">
        <v>106.8</v>
      </c>
      <c r="D138" s="3"/>
    </row>
    <row r="139" spans="1:4" ht="14.25" x14ac:dyDescent="0.15">
      <c r="A139" s="17"/>
      <c r="B139" s="1" t="s">
        <v>136</v>
      </c>
      <c r="C139" s="8">
        <f>SUM(C140:C151)</f>
        <v>4603.3899999999994</v>
      </c>
      <c r="D139" s="3"/>
    </row>
    <row r="140" spans="1:4" ht="14.25" x14ac:dyDescent="0.15">
      <c r="A140" s="17"/>
      <c r="B140" s="7" t="s">
        <v>104</v>
      </c>
      <c r="C140" s="8">
        <v>297.87</v>
      </c>
      <c r="D140" s="3"/>
    </row>
    <row r="141" spans="1:4" ht="14.25" x14ac:dyDescent="0.15">
      <c r="A141" s="17"/>
      <c r="B141" s="7" t="s">
        <v>105</v>
      </c>
      <c r="C141" s="8">
        <v>642.98</v>
      </c>
      <c r="D141" s="3"/>
    </row>
    <row r="142" spans="1:4" ht="14.25" x14ac:dyDescent="0.15">
      <c r="A142" s="17"/>
      <c r="B142" s="7" t="s">
        <v>106</v>
      </c>
      <c r="C142" s="8">
        <v>450.95</v>
      </c>
      <c r="D142" s="3"/>
    </row>
    <row r="143" spans="1:4" ht="14.25" x14ac:dyDescent="0.15">
      <c r="A143" s="17"/>
      <c r="B143" s="7" t="s">
        <v>107</v>
      </c>
      <c r="C143" s="8">
        <v>741.95</v>
      </c>
      <c r="D143" s="3"/>
    </row>
    <row r="144" spans="1:4" ht="14.25" x14ac:dyDescent="0.15">
      <c r="A144" s="17"/>
      <c r="B144" s="7" t="s">
        <v>108</v>
      </c>
      <c r="C144" s="8">
        <v>344.6</v>
      </c>
      <c r="D144" s="3"/>
    </row>
    <row r="145" spans="1:4" ht="14.25" x14ac:dyDescent="0.15">
      <c r="A145" s="17"/>
      <c r="B145" s="7" t="s">
        <v>109</v>
      </c>
      <c r="C145" s="8">
        <v>292.98</v>
      </c>
      <c r="D145" s="3"/>
    </row>
    <row r="146" spans="1:4" ht="14.25" x14ac:dyDescent="0.15">
      <c r="A146" s="17"/>
      <c r="B146" s="7" t="s">
        <v>110</v>
      </c>
      <c r="C146" s="8">
        <v>315.58</v>
      </c>
      <c r="D146" s="3"/>
    </row>
    <row r="147" spans="1:4" ht="14.25" x14ac:dyDescent="0.15">
      <c r="A147" s="17"/>
      <c r="B147" s="7" t="s">
        <v>111</v>
      </c>
      <c r="C147" s="8">
        <v>500.39</v>
      </c>
      <c r="D147" s="3"/>
    </row>
    <row r="148" spans="1:4" ht="14.25" x14ac:dyDescent="0.15">
      <c r="A148" s="17"/>
      <c r="B148" s="7" t="s">
        <v>112</v>
      </c>
      <c r="C148" s="8">
        <v>332.46</v>
      </c>
      <c r="D148" s="3"/>
    </row>
    <row r="149" spans="1:4" ht="14.25" x14ac:dyDescent="0.15">
      <c r="A149" s="17"/>
      <c r="B149" s="7" t="s">
        <v>113</v>
      </c>
      <c r="C149" s="8">
        <v>253.45</v>
      </c>
      <c r="D149" s="3"/>
    </row>
    <row r="150" spans="1:4" ht="14.25" x14ac:dyDescent="0.15">
      <c r="A150" s="17"/>
      <c r="B150" s="7" t="s">
        <v>114</v>
      </c>
      <c r="C150" s="7">
        <v>415.44</v>
      </c>
      <c r="D150" s="4"/>
    </row>
    <row r="151" spans="1:4" ht="14.25" x14ac:dyDescent="0.15">
      <c r="A151" s="18"/>
      <c r="B151" s="7" t="s">
        <v>131</v>
      </c>
      <c r="C151" s="7">
        <v>14.74</v>
      </c>
      <c r="D151" s="4"/>
    </row>
    <row r="152" spans="1:4" ht="14.25" x14ac:dyDescent="0.15">
      <c r="A152" s="16" t="s">
        <v>115</v>
      </c>
      <c r="B152" s="1" t="s">
        <v>140</v>
      </c>
      <c r="C152" s="9">
        <f>C153+C155</f>
        <v>2298.8599999999997</v>
      </c>
      <c r="D152" s="4"/>
    </row>
    <row r="153" spans="1:4" ht="14.25" x14ac:dyDescent="0.15">
      <c r="A153" s="17"/>
      <c r="B153" s="1" t="s">
        <v>141</v>
      </c>
      <c r="C153" s="9">
        <f>C154</f>
        <v>220.48</v>
      </c>
      <c r="D153" s="4"/>
    </row>
    <row r="154" spans="1:4" ht="14.25" x14ac:dyDescent="0.15">
      <c r="A154" s="17"/>
      <c r="B154" s="7" t="s">
        <v>116</v>
      </c>
      <c r="C154" s="8">
        <v>220.48</v>
      </c>
      <c r="D154" s="3"/>
    </row>
    <row r="155" spans="1:4" ht="14.25" x14ac:dyDescent="0.15">
      <c r="A155" s="17"/>
      <c r="B155" s="1" t="s">
        <v>136</v>
      </c>
      <c r="C155" s="8">
        <f>SUM(C156:C159)</f>
        <v>2078.3799999999997</v>
      </c>
      <c r="D155" s="3"/>
    </row>
    <row r="156" spans="1:4" ht="14.25" x14ac:dyDescent="0.15">
      <c r="A156" s="17"/>
      <c r="B156" s="7" t="s">
        <v>117</v>
      </c>
      <c r="C156" s="8">
        <v>622.25</v>
      </c>
      <c r="D156" s="3"/>
    </row>
    <row r="157" spans="1:4" ht="14.25" x14ac:dyDescent="0.15">
      <c r="A157" s="17"/>
      <c r="B157" s="7" t="s">
        <v>118</v>
      </c>
      <c r="C157" s="8">
        <v>925.33</v>
      </c>
      <c r="D157" s="3"/>
    </row>
    <row r="158" spans="1:4" ht="14.25" x14ac:dyDescent="0.15">
      <c r="A158" s="17"/>
      <c r="B158" s="7" t="s">
        <v>119</v>
      </c>
      <c r="C158" s="8">
        <v>58.6</v>
      </c>
      <c r="D158" s="3"/>
    </row>
    <row r="159" spans="1:4" ht="14.25" x14ac:dyDescent="0.15">
      <c r="A159" s="18"/>
      <c r="B159" s="7" t="s">
        <v>120</v>
      </c>
      <c r="C159" s="8">
        <v>472.2</v>
      </c>
      <c r="D159" s="3"/>
    </row>
    <row r="160" spans="1:4" ht="14.25" x14ac:dyDescent="0.15">
      <c r="A160" s="16" t="s">
        <v>139</v>
      </c>
      <c r="B160" s="1" t="s">
        <v>154</v>
      </c>
      <c r="C160" s="8">
        <f>SUM(C161:C168)</f>
        <v>2756.89</v>
      </c>
      <c r="D160" s="3"/>
    </row>
    <row r="161" spans="1:4" ht="14.25" customHeight="1" x14ac:dyDescent="0.15">
      <c r="A161" s="17"/>
      <c r="B161" s="7" t="s">
        <v>121</v>
      </c>
      <c r="C161" s="8">
        <v>140.13999999999999</v>
      </c>
      <c r="D161" s="3"/>
    </row>
    <row r="162" spans="1:4" ht="14.25" x14ac:dyDescent="0.15">
      <c r="A162" s="17"/>
      <c r="B162" s="7" t="s">
        <v>122</v>
      </c>
      <c r="C162" s="8">
        <v>309.2</v>
      </c>
      <c r="D162" s="3"/>
    </row>
    <row r="163" spans="1:4" ht="14.25" x14ac:dyDescent="0.15">
      <c r="A163" s="17"/>
      <c r="B163" s="7" t="s">
        <v>123</v>
      </c>
      <c r="C163" s="8">
        <v>470.12</v>
      </c>
      <c r="D163" s="3"/>
    </row>
    <row r="164" spans="1:4" ht="14.25" x14ac:dyDescent="0.15">
      <c r="A164" s="17"/>
      <c r="B164" s="7" t="s">
        <v>124</v>
      </c>
      <c r="C164" s="8">
        <v>343.27</v>
      </c>
      <c r="D164" s="3"/>
    </row>
    <row r="165" spans="1:4" ht="14.25" x14ac:dyDescent="0.15">
      <c r="A165" s="17"/>
      <c r="B165" s="7" t="s">
        <v>125</v>
      </c>
      <c r="C165" s="8">
        <v>293.54000000000002</v>
      </c>
      <c r="D165" s="3"/>
    </row>
    <row r="166" spans="1:4" ht="14.25" x14ac:dyDescent="0.15">
      <c r="A166" s="17"/>
      <c r="B166" s="7" t="s">
        <v>126</v>
      </c>
      <c r="C166" s="8">
        <v>142.83000000000001</v>
      </c>
      <c r="D166" s="3"/>
    </row>
    <row r="167" spans="1:4" ht="14.25" x14ac:dyDescent="0.15">
      <c r="A167" s="17"/>
      <c r="B167" s="7" t="s">
        <v>127</v>
      </c>
      <c r="C167" s="8">
        <v>560.37</v>
      </c>
      <c r="D167" s="3"/>
    </row>
    <row r="168" spans="1:4" ht="14.25" x14ac:dyDescent="0.15">
      <c r="A168" s="18"/>
      <c r="B168" s="7" t="s">
        <v>128</v>
      </c>
      <c r="C168" s="8">
        <v>497.42</v>
      </c>
      <c r="D168" s="3"/>
    </row>
  </sheetData>
  <mergeCells count="15">
    <mergeCell ref="A2:D2"/>
    <mergeCell ref="A17:A28"/>
    <mergeCell ref="A6:A16"/>
    <mergeCell ref="A29:A36"/>
    <mergeCell ref="A160:A168"/>
    <mergeCell ref="A37:A51"/>
    <mergeCell ref="A52:A66"/>
    <mergeCell ref="A67:A78"/>
    <mergeCell ref="A79:A90"/>
    <mergeCell ref="A91:A97"/>
    <mergeCell ref="A98:A106"/>
    <mergeCell ref="A107:A120"/>
    <mergeCell ref="A121:A135"/>
    <mergeCell ref="A136:A151"/>
    <mergeCell ref="A152:A15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2018-12-29T05:18:47Z</dcterms:modified>
</cp:coreProperties>
</file>