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明细表" sheetId="12" r:id="rId1"/>
    <sheet name="水毁损失统计" sheetId="2" state="hidden" r:id="rId2"/>
  </sheets>
  <definedNames>
    <definedName name="_xlnm._FilterDatabase" localSheetId="0" hidden="1">明细表!$A$6:$G$59</definedName>
    <definedName name="_xlnm._FilterDatabase" localSheetId="1" hidden="1">水毁损失统计!$A$6:$L$129</definedName>
    <definedName name="_xlnm.Print_Area" localSheetId="1">水毁损失统计!$A$80:$L$91</definedName>
    <definedName name="_xlnm.Print_Titles" localSheetId="1">水毁损失统计!$1:$5</definedName>
    <definedName name="_xlnm.Print_Titles" localSheetId="0">明细表!$2:$5</definedName>
  </definedNames>
  <calcPr calcId="144525"/>
</workbook>
</file>

<file path=xl/sharedStrings.xml><?xml version="1.0" encoding="utf-8"?>
<sst xmlns="http://schemas.openxmlformats.org/spreadsheetml/2006/main" count="442" uniqueCount="163">
  <si>
    <t>附件2</t>
  </si>
  <si>
    <t>绩效目标表</t>
  </si>
  <si>
    <t>市州县</t>
  </si>
  <si>
    <t>产出指标</t>
  </si>
  <si>
    <t>社会效益指标</t>
  </si>
  <si>
    <t>满意度指标</t>
  </si>
  <si>
    <t>数量指标</t>
  </si>
  <si>
    <t>时效指标</t>
  </si>
  <si>
    <t>服务对象满意度指标</t>
  </si>
  <si>
    <t>抢通任务完成率</t>
  </si>
  <si>
    <t>Ⅲ级及以下公路突发事件抢通时间</t>
  </si>
  <si>
    <t>基本公共服务水平</t>
  </si>
  <si>
    <t>公路安全通畅水平</t>
  </si>
  <si>
    <t>司乘人员认可度</t>
  </si>
  <si>
    <t>长沙市</t>
  </si>
  <si>
    <t>≤24小时</t>
  </si>
  <si>
    <t>随断随抢，随抢随通</t>
  </si>
  <si>
    <t>提升</t>
  </si>
  <si>
    <t>≥90%　</t>
  </si>
  <si>
    <t>浏阳市</t>
  </si>
  <si>
    <t>宁乡市</t>
  </si>
  <si>
    <t>株洲市</t>
  </si>
  <si>
    <t>渌口区</t>
  </si>
  <si>
    <t>攸县</t>
  </si>
  <si>
    <t>茶陵县</t>
  </si>
  <si>
    <t>炎陵县</t>
  </si>
  <si>
    <t>醴陵市</t>
  </si>
  <si>
    <t>邵阳市</t>
  </si>
  <si>
    <t>邵阳县</t>
  </si>
  <si>
    <t>隆回县</t>
  </si>
  <si>
    <t>洞口县</t>
  </si>
  <si>
    <t>城步县</t>
  </si>
  <si>
    <t>邵东市</t>
  </si>
  <si>
    <t>岳阳市</t>
  </si>
  <si>
    <t>岳阳市本级</t>
  </si>
  <si>
    <t>君山区</t>
  </si>
  <si>
    <t>华容县</t>
  </si>
  <si>
    <t>平江县</t>
  </si>
  <si>
    <t>汨罗市</t>
  </si>
  <si>
    <t>临湘市</t>
  </si>
  <si>
    <t>常德市</t>
  </si>
  <si>
    <t>桃源县</t>
  </si>
  <si>
    <t>汉寿县</t>
  </si>
  <si>
    <t>石门县</t>
  </si>
  <si>
    <t>张家界市</t>
  </si>
  <si>
    <t>武陵源区</t>
  </si>
  <si>
    <t>慈利县</t>
  </si>
  <si>
    <t>益阳市</t>
  </si>
  <si>
    <t>南县</t>
  </si>
  <si>
    <t>桃江县</t>
  </si>
  <si>
    <t>安化县</t>
  </si>
  <si>
    <t>郴州市</t>
  </si>
  <si>
    <t>北湖区</t>
  </si>
  <si>
    <t>苏仙区</t>
  </si>
  <si>
    <t>桂阳县</t>
  </si>
  <si>
    <t>宜章县</t>
  </si>
  <si>
    <t>永兴县</t>
  </si>
  <si>
    <t>汝城县</t>
  </si>
  <si>
    <t>桂东县</t>
  </si>
  <si>
    <t>安仁县</t>
  </si>
  <si>
    <t>资兴市</t>
  </si>
  <si>
    <t>永州市</t>
  </si>
  <si>
    <t>道县</t>
  </si>
  <si>
    <t>祁阳市</t>
  </si>
  <si>
    <t>娄底市</t>
  </si>
  <si>
    <t>娄星区</t>
  </si>
  <si>
    <t>双峰县</t>
  </si>
  <si>
    <t>涟源市</t>
  </si>
  <si>
    <t>湘西州</t>
  </si>
  <si>
    <t>古丈县</t>
  </si>
  <si>
    <t>保靖县</t>
  </si>
  <si>
    <t>永顺县</t>
  </si>
  <si>
    <t xml:space="preserve">湖南省普通公路水毁损失汇总表 </t>
  </si>
  <si>
    <t>市州</t>
  </si>
  <si>
    <t>省公路事务中心上报</t>
  </si>
  <si>
    <t>部灾毁系统国省干线损毁里程（截至到8月2日）</t>
  </si>
  <si>
    <t>县区</t>
  </si>
  <si>
    <t>合计</t>
  </si>
  <si>
    <t>干线公路</t>
  </si>
  <si>
    <t>农村公路</t>
  </si>
  <si>
    <t>水毁里程（km）</t>
  </si>
  <si>
    <t>损失金额（万元）</t>
  </si>
  <si>
    <t>损毁里程（km）</t>
  </si>
  <si>
    <t>合计损毁里程（km）</t>
  </si>
  <si>
    <t>损毁路基里程（km）</t>
  </si>
  <si>
    <t>损毁路面里程（km）</t>
  </si>
  <si>
    <t>全省合计</t>
  </si>
  <si>
    <t>小计</t>
  </si>
  <si>
    <t>望城区</t>
  </si>
  <si>
    <t>长沙县</t>
  </si>
  <si>
    <t>芦淞区</t>
  </si>
  <si>
    <t>天元区</t>
  </si>
  <si>
    <t>株洲县</t>
  </si>
  <si>
    <t>湘潭市</t>
  </si>
  <si>
    <t>湘潭县</t>
  </si>
  <si>
    <t>湘乡市</t>
  </si>
  <si>
    <t>雨湖区</t>
  </si>
  <si>
    <t>岳塘区</t>
  </si>
  <si>
    <t>衡阳市</t>
  </si>
  <si>
    <t>常宁市</t>
  </si>
  <si>
    <t>衡南县</t>
  </si>
  <si>
    <t>耒阳市</t>
  </si>
  <si>
    <t>衡山县</t>
  </si>
  <si>
    <t>衡阳县</t>
  </si>
  <si>
    <t>衡东县</t>
  </si>
  <si>
    <t>南岳区</t>
  </si>
  <si>
    <t>雁峰区</t>
  </si>
  <si>
    <t>祁东县</t>
  </si>
  <si>
    <t>蒸湘区</t>
  </si>
  <si>
    <t>珠晖区</t>
  </si>
  <si>
    <t>北塔区</t>
  </si>
  <si>
    <t>城步苗族自治县</t>
  </si>
  <si>
    <t>大祥区</t>
  </si>
  <si>
    <t>双清区</t>
  </si>
  <si>
    <t>绥宁县</t>
  </si>
  <si>
    <t>武冈市</t>
  </si>
  <si>
    <t>新宁县</t>
  </si>
  <si>
    <t>新邵县</t>
  </si>
  <si>
    <t>云溪区</t>
  </si>
  <si>
    <t>湘阴县</t>
  </si>
  <si>
    <t>岳阳县</t>
  </si>
  <si>
    <t>安乡县</t>
  </si>
  <si>
    <t>鼎城区</t>
  </si>
  <si>
    <t>津市市</t>
  </si>
  <si>
    <t>澧县</t>
  </si>
  <si>
    <t>临澧县</t>
  </si>
  <si>
    <t>武陵区</t>
  </si>
  <si>
    <t>桑植县</t>
  </si>
  <si>
    <t>永定区</t>
  </si>
  <si>
    <t>资阳区</t>
  </si>
  <si>
    <t>大通湖区</t>
  </si>
  <si>
    <t>赫山区</t>
  </si>
  <si>
    <t>沅江市</t>
  </si>
  <si>
    <t>嘉禾县</t>
  </si>
  <si>
    <t>临武县</t>
  </si>
  <si>
    <t>宁远县</t>
  </si>
  <si>
    <t>东安县</t>
  </si>
  <si>
    <t>蓝山县</t>
  </si>
  <si>
    <t>冷水滩区</t>
  </si>
  <si>
    <t>双牌县</t>
  </si>
  <si>
    <t>新田县</t>
  </si>
  <si>
    <t>零陵区</t>
  </si>
  <si>
    <t>祁阳县</t>
  </si>
  <si>
    <t>怀化市</t>
  </si>
  <si>
    <t>鹤城区</t>
  </si>
  <si>
    <t>洪江市</t>
  </si>
  <si>
    <t>会同县</t>
  </si>
  <si>
    <t>靖州苗族侗族自治县</t>
  </si>
  <si>
    <t>芷江县</t>
  </si>
  <si>
    <t>麻阳苗族自治县</t>
  </si>
  <si>
    <t>通道侗族自治县</t>
  </si>
  <si>
    <t>新晃侗族自治县</t>
  </si>
  <si>
    <t>溆浦县</t>
  </si>
  <si>
    <t>辰溪县</t>
  </si>
  <si>
    <t>沅陵县</t>
  </si>
  <si>
    <t>中方县</t>
  </si>
  <si>
    <t>冷水江市</t>
  </si>
  <si>
    <t>新化县</t>
  </si>
  <si>
    <t>泸溪县</t>
  </si>
  <si>
    <t>凤凰县</t>
  </si>
  <si>
    <t>花垣县</t>
  </si>
  <si>
    <t>吉首市</t>
  </si>
  <si>
    <t>龙山县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</si>
</sst>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0_ "/>
    <numFmt numFmtId="178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.5"/>
      <color rgb="FF000000"/>
      <name val="宋体"/>
      <charset val="134"/>
      <scheme val="minor"/>
    </font>
    <font>
      <sz val="11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9" fillId="20" borderId="15" applyNumberFormat="false" applyAlignment="false" applyProtection="false">
      <alignment vertical="center"/>
    </xf>
    <xf numFmtId="0" fontId="33" fillId="24" borderId="16" applyNumberFormat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0" fillId="16" borderId="14" applyNumberFormat="false" applyFon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38" fillId="20" borderId="17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9" fillId="0" borderId="0"/>
    <xf numFmtId="0" fontId="22" fillId="1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36" fillId="30" borderId="17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176" fontId="0" fillId="2" borderId="0" xfId="0" applyNumberFormat="true" applyFont="true" applyFill="true" applyBorder="true" applyAlignment="true">
      <alignment vertical="center" wrapText="true"/>
    </xf>
    <xf numFmtId="176" fontId="2" fillId="2" borderId="0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2" borderId="2" xfId="38" applyFont="true" applyFill="true" applyBorder="true" applyAlignment="true">
      <alignment horizontal="center" vertical="center" wrapText="true"/>
    </xf>
    <xf numFmtId="0" fontId="3" fillId="2" borderId="3" xfId="38" applyFont="true" applyFill="true" applyBorder="true" applyAlignment="true">
      <alignment horizontal="center" vertical="center" wrapText="true"/>
    </xf>
    <xf numFmtId="0" fontId="3" fillId="2" borderId="1" xfId="38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2" borderId="4" xfId="38" applyFont="true" applyFill="true" applyBorder="true" applyAlignment="true">
      <alignment horizontal="center" vertical="center" wrapText="true"/>
    </xf>
    <xf numFmtId="0" fontId="3" fillId="2" borderId="5" xfId="38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3" fillId="3" borderId="1" xfId="38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3" fillId="2" borderId="6" xfId="38" applyFont="true" applyFill="true" applyBorder="true" applyAlignment="true">
      <alignment horizontal="center" vertical="center" wrapText="true"/>
    </xf>
    <xf numFmtId="0" fontId="3" fillId="3" borderId="4" xfId="38" applyFont="true" applyFill="true" applyBorder="true" applyAlignment="true">
      <alignment horizontal="center" vertical="center" wrapText="true"/>
    </xf>
    <xf numFmtId="0" fontId="3" fillId="3" borderId="2" xfId="38" applyFont="true" applyFill="true" applyBorder="true" applyAlignment="true">
      <alignment horizontal="center" vertical="center" wrapText="true"/>
    </xf>
    <xf numFmtId="0" fontId="3" fillId="3" borderId="3" xfId="38" applyFont="true" applyFill="true" applyBorder="true" applyAlignment="true">
      <alignment horizontal="center" vertical="center" wrapText="true"/>
    </xf>
    <xf numFmtId="0" fontId="3" fillId="3" borderId="6" xfId="38" applyFont="true" applyFill="true" applyBorder="true" applyAlignment="true">
      <alignment horizontal="center" vertical="center" wrapText="true"/>
    </xf>
    <xf numFmtId="0" fontId="3" fillId="3" borderId="7" xfId="38" applyFont="true" applyFill="true" applyBorder="true" applyAlignment="true">
      <alignment horizontal="center" vertical="center" wrapText="true"/>
    </xf>
    <xf numFmtId="0" fontId="3" fillId="3" borderId="8" xfId="38" applyFont="true" applyFill="true" applyBorder="true" applyAlignment="true">
      <alignment horizontal="center" vertical="center" wrapText="true"/>
    </xf>
    <xf numFmtId="177" fontId="3" fillId="2" borderId="1" xfId="38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3" borderId="1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3" borderId="9" xfId="0" applyFont="true" applyFill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4" fillId="3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>
      <alignment vertical="center"/>
    </xf>
    <xf numFmtId="0" fontId="9" fillId="0" borderId="0" xfId="0" applyFont="true">
      <alignment vertical="center"/>
    </xf>
    <xf numFmtId="0" fontId="10" fillId="0" borderId="0" xfId="0" applyFont="true" applyFill="true">
      <alignment vertical="center"/>
    </xf>
    <xf numFmtId="0" fontId="10" fillId="0" borderId="0" xfId="0" applyFont="true">
      <alignment vertical="center"/>
    </xf>
    <xf numFmtId="0" fontId="10" fillId="0" borderId="0" xfId="0" applyFont="true" applyFill="true" applyAlignment="true">
      <alignment horizontal="center" vertical="center" wrapText="true"/>
    </xf>
    <xf numFmtId="178" fontId="11" fillId="0" borderId="0" xfId="0" applyNumberFormat="true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10" fillId="0" borderId="0" xfId="0" applyFont="true" applyFill="true" applyAlignment="true">
      <alignment horizontal="left" vertical="center" wrapText="true"/>
    </xf>
    <xf numFmtId="176" fontId="12" fillId="0" borderId="0" xfId="0" applyNumberFormat="true" applyFont="true" applyFill="true" applyAlignment="true">
      <alignment horizontal="center" vertical="center" wrapText="true"/>
    </xf>
    <xf numFmtId="0" fontId="13" fillId="0" borderId="1" xfId="38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9" fillId="0" borderId="1" xfId="1" applyFont="true" applyBorder="true" applyAlignment="true">
      <alignment horizontal="center" vertical="center" wrapText="true"/>
    </xf>
    <xf numFmtId="9" fontId="17" fillId="0" borderId="1" xfId="0" applyNumberFormat="true" applyFont="true" applyBorder="true" applyAlignment="true">
      <alignment horizontal="center" vertical="center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 wrapText="true"/>
    </xf>
    <xf numFmtId="0" fontId="10" fillId="0" borderId="1" xfId="1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9" fontId="17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常规_Sheet2" xfId="38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pane ySplit="5" topLeftCell="A6" activePane="bottomLeft" state="frozen"/>
      <selection/>
      <selection pane="bottomLeft" activeCell="K7" sqref="K7"/>
    </sheetView>
  </sheetViews>
  <sheetFormatPr defaultColWidth="9" defaultRowHeight="13.5" outlineLevelCol="5"/>
  <cols>
    <col min="1" max="1" width="16.375" style="43" customWidth="true"/>
    <col min="2" max="2" width="12.875" style="44" customWidth="true"/>
    <col min="3" max="3" width="13.25" style="45" customWidth="true"/>
    <col min="4" max="4" width="20.5" style="41" customWidth="true"/>
    <col min="5" max="5" width="10.5" style="41" customWidth="true"/>
    <col min="6" max="6" width="11.75" style="41" customWidth="true"/>
    <col min="7" max="16383" width="9" style="41" customWidth="true"/>
    <col min="16384" max="16384" width="9" style="41"/>
  </cols>
  <sheetData>
    <row r="1" ht="20" customHeight="true" spans="1:1">
      <c r="A1" s="46" t="s">
        <v>0</v>
      </c>
    </row>
    <row r="2" s="1" customFormat="true" ht="51" customHeight="true" spans="1:6">
      <c r="A2" s="47" t="s">
        <v>1</v>
      </c>
      <c r="B2" s="47"/>
      <c r="C2" s="47"/>
      <c r="D2" s="47"/>
      <c r="E2" s="47"/>
      <c r="F2" s="47"/>
    </row>
    <row r="3" s="1" customFormat="true" ht="25" customHeight="true" spans="1:6">
      <c r="A3" s="48" t="s">
        <v>2</v>
      </c>
      <c r="B3" s="49" t="s">
        <v>3</v>
      </c>
      <c r="C3" s="49"/>
      <c r="D3" s="49" t="s">
        <v>4</v>
      </c>
      <c r="E3" s="49"/>
      <c r="F3" s="49" t="s">
        <v>5</v>
      </c>
    </row>
    <row r="4" s="1" customFormat="true" ht="33" customHeight="true" spans="1:6">
      <c r="A4" s="48"/>
      <c r="B4" s="50" t="s">
        <v>6</v>
      </c>
      <c r="C4" s="51" t="s">
        <v>7</v>
      </c>
      <c r="D4" s="52" t="s">
        <v>4</v>
      </c>
      <c r="E4" s="52"/>
      <c r="F4" s="52" t="s">
        <v>8</v>
      </c>
    </row>
    <row r="5" s="1" customFormat="true" ht="49" customHeight="true" spans="1:6">
      <c r="A5" s="48"/>
      <c r="B5" s="53" t="s">
        <v>9</v>
      </c>
      <c r="C5" s="52" t="s">
        <v>10</v>
      </c>
      <c r="D5" s="52" t="s">
        <v>11</v>
      </c>
      <c r="E5" s="52" t="s">
        <v>12</v>
      </c>
      <c r="F5" s="52" t="s">
        <v>13</v>
      </c>
    </row>
    <row r="6" s="2" customFormat="true" ht="39" customHeight="true" spans="1:6">
      <c r="A6" s="54" t="s">
        <v>14</v>
      </c>
      <c r="B6" s="55">
        <v>1</v>
      </c>
      <c r="C6" s="56" t="s">
        <v>15</v>
      </c>
      <c r="D6" s="57" t="s">
        <v>16</v>
      </c>
      <c r="E6" s="59" t="s">
        <v>17</v>
      </c>
      <c r="F6" s="60" t="s">
        <v>18</v>
      </c>
    </row>
    <row r="7" s="38" customFormat="true" ht="39" customHeight="true" spans="1:6">
      <c r="A7" s="58" t="s">
        <v>19</v>
      </c>
      <c r="B7" s="55">
        <v>1</v>
      </c>
      <c r="C7" s="56" t="s">
        <v>15</v>
      </c>
      <c r="D7" s="57" t="s">
        <v>16</v>
      </c>
      <c r="E7" s="59" t="s">
        <v>17</v>
      </c>
      <c r="F7" s="60" t="s">
        <v>18</v>
      </c>
    </row>
    <row r="8" s="38" customFormat="true" ht="39" customHeight="true" spans="1:6">
      <c r="A8" s="58" t="s">
        <v>20</v>
      </c>
      <c r="B8" s="55">
        <v>1</v>
      </c>
      <c r="C8" s="56" t="s">
        <v>15</v>
      </c>
      <c r="D8" s="57" t="s">
        <v>16</v>
      </c>
      <c r="E8" s="59" t="s">
        <v>17</v>
      </c>
      <c r="F8" s="60" t="s">
        <v>18</v>
      </c>
    </row>
    <row r="9" s="39" customFormat="true" ht="39" customHeight="true" spans="1:6">
      <c r="A9" s="54" t="s">
        <v>21</v>
      </c>
      <c r="B9" s="55">
        <v>1</v>
      </c>
      <c r="C9" s="56" t="s">
        <v>15</v>
      </c>
      <c r="D9" s="57" t="s">
        <v>16</v>
      </c>
      <c r="E9" s="59" t="s">
        <v>17</v>
      </c>
      <c r="F9" s="60" t="s">
        <v>18</v>
      </c>
    </row>
    <row r="10" ht="39" customHeight="true" spans="1:6">
      <c r="A10" s="58" t="s">
        <v>22</v>
      </c>
      <c r="B10" s="55">
        <v>1</v>
      </c>
      <c r="C10" s="56" t="s">
        <v>15</v>
      </c>
      <c r="D10" s="57" t="s">
        <v>16</v>
      </c>
      <c r="E10" s="59" t="s">
        <v>17</v>
      </c>
      <c r="F10" s="60" t="s">
        <v>18</v>
      </c>
    </row>
    <row r="11" ht="39" customHeight="true" spans="1:6">
      <c r="A11" s="58" t="s">
        <v>23</v>
      </c>
      <c r="B11" s="55">
        <v>1</v>
      </c>
      <c r="C11" s="56" t="s">
        <v>15</v>
      </c>
      <c r="D11" s="57" t="s">
        <v>16</v>
      </c>
      <c r="E11" s="59" t="s">
        <v>17</v>
      </c>
      <c r="F11" s="60" t="s">
        <v>18</v>
      </c>
    </row>
    <row r="12" ht="39" customHeight="true" spans="1:6">
      <c r="A12" s="58" t="s">
        <v>24</v>
      </c>
      <c r="B12" s="55">
        <v>1</v>
      </c>
      <c r="C12" s="56" t="s">
        <v>15</v>
      </c>
      <c r="D12" s="57" t="s">
        <v>16</v>
      </c>
      <c r="E12" s="59" t="s">
        <v>17</v>
      </c>
      <c r="F12" s="60" t="s">
        <v>18</v>
      </c>
    </row>
    <row r="13" ht="39" customHeight="true" spans="1:6">
      <c r="A13" s="58" t="s">
        <v>25</v>
      </c>
      <c r="B13" s="55">
        <v>1</v>
      </c>
      <c r="C13" s="56" t="s">
        <v>15</v>
      </c>
      <c r="D13" s="57" t="s">
        <v>16</v>
      </c>
      <c r="E13" s="59" t="s">
        <v>17</v>
      </c>
      <c r="F13" s="60" t="s">
        <v>18</v>
      </c>
    </row>
    <row r="14" ht="39" customHeight="true" spans="1:6">
      <c r="A14" s="58" t="s">
        <v>26</v>
      </c>
      <c r="B14" s="55">
        <v>1</v>
      </c>
      <c r="C14" s="56" t="s">
        <v>15</v>
      </c>
      <c r="D14" s="57" t="s">
        <v>16</v>
      </c>
      <c r="E14" s="59" t="s">
        <v>17</v>
      </c>
      <c r="F14" s="60" t="s">
        <v>18</v>
      </c>
    </row>
    <row r="15" s="40" customFormat="true" ht="39" customHeight="true" spans="1:6">
      <c r="A15" s="54" t="s">
        <v>27</v>
      </c>
      <c r="B15" s="55">
        <v>1</v>
      </c>
      <c r="C15" s="56" t="s">
        <v>15</v>
      </c>
      <c r="D15" s="57" t="s">
        <v>16</v>
      </c>
      <c r="E15" s="59" t="s">
        <v>17</v>
      </c>
      <c r="F15" s="60" t="s">
        <v>18</v>
      </c>
    </row>
    <row r="16" s="41" customFormat="true" ht="39" customHeight="true" spans="1:6">
      <c r="A16" s="58" t="s">
        <v>28</v>
      </c>
      <c r="B16" s="55">
        <v>1</v>
      </c>
      <c r="C16" s="56" t="s">
        <v>15</v>
      </c>
      <c r="D16" s="57" t="s">
        <v>16</v>
      </c>
      <c r="E16" s="59" t="s">
        <v>17</v>
      </c>
      <c r="F16" s="60" t="s">
        <v>18</v>
      </c>
    </row>
    <row r="17" ht="39" customHeight="true" spans="1:6">
      <c r="A17" s="58" t="s">
        <v>29</v>
      </c>
      <c r="B17" s="55">
        <v>1</v>
      </c>
      <c r="C17" s="56" t="s">
        <v>15</v>
      </c>
      <c r="D17" s="57" t="s">
        <v>16</v>
      </c>
      <c r="E17" s="59" t="s">
        <v>17</v>
      </c>
      <c r="F17" s="60" t="s">
        <v>18</v>
      </c>
    </row>
    <row r="18" s="41" customFormat="true" ht="39" customHeight="true" spans="1:6">
      <c r="A18" s="58" t="s">
        <v>30</v>
      </c>
      <c r="B18" s="55">
        <v>1</v>
      </c>
      <c r="C18" s="56" t="s">
        <v>15</v>
      </c>
      <c r="D18" s="57" t="s">
        <v>16</v>
      </c>
      <c r="E18" s="59" t="s">
        <v>17</v>
      </c>
      <c r="F18" s="60" t="s">
        <v>18</v>
      </c>
    </row>
    <row r="19" ht="39" customHeight="true" spans="1:6">
      <c r="A19" s="58" t="s">
        <v>31</v>
      </c>
      <c r="B19" s="55">
        <v>1</v>
      </c>
      <c r="C19" s="56" t="s">
        <v>15</v>
      </c>
      <c r="D19" s="57" t="s">
        <v>16</v>
      </c>
      <c r="E19" s="59" t="s">
        <v>17</v>
      </c>
      <c r="F19" s="60" t="s">
        <v>18</v>
      </c>
    </row>
    <row r="20" ht="39" customHeight="true" spans="1:6">
      <c r="A20" s="58" t="s">
        <v>32</v>
      </c>
      <c r="B20" s="55">
        <v>1</v>
      </c>
      <c r="C20" s="56" t="s">
        <v>15</v>
      </c>
      <c r="D20" s="57" t="s">
        <v>16</v>
      </c>
      <c r="E20" s="59" t="s">
        <v>17</v>
      </c>
      <c r="F20" s="60" t="s">
        <v>18</v>
      </c>
    </row>
    <row r="21" s="39" customFormat="true" ht="39" customHeight="true" spans="1:6">
      <c r="A21" s="54" t="s">
        <v>33</v>
      </c>
      <c r="B21" s="55">
        <v>1</v>
      </c>
      <c r="C21" s="56" t="s">
        <v>15</v>
      </c>
      <c r="D21" s="57" t="s">
        <v>16</v>
      </c>
      <c r="E21" s="59" t="s">
        <v>17</v>
      </c>
      <c r="F21" s="60" t="s">
        <v>18</v>
      </c>
    </row>
    <row r="22" ht="39" customHeight="true" spans="1:6">
      <c r="A22" s="58" t="s">
        <v>34</v>
      </c>
      <c r="B22" s="55">
        <v>1</v>
      </c>
      <c r="C22" s="56" t="s">
        <v>15</v>
      </c>
      <c r="D22" s="57" t="s">
        <v>16</v>
      </c>
      <c r="E22" s="59" t="s">
        <v>17</v>
      </c>
      <c r="F22" s="60" t="s">
        <v>18</v>
      </c>
    </row>
    <row r="23" ht="39" customHeight="true" spans="1:6">
      <c r="A23" s="58" t="s">
        <v>35</v>
      </c>
      <c r="B23" s="55">
        <v>1</v>
      </c>
      <c r="C23" s="56" t="s">
        <v>15</v>
      </c>
      <c r="D23" s="57" t="s">
        <v>16</v>
      </c>
      <c r="E23" s="59" t="s">
        <v>17</v>
      </c>
      <c r="F23" s="60" t="s">
        <v>18</v>
      </c>
    </row>
    <row r="24" ht="39" customHeight="true" spans="1:6">
      <c r="A24" s="58" t="s">
        <v>36</v>
      </c>
      <c r="B24" s="55">
        <v>1</v>
      </c>
      <c r="C24" s="56" t="s">
        <v>15</v>
      </c>
      <c r="D24" s="57" t="s">
        <v>16</v>
      </c>
      <c r="E24" s="59" t="s">
        <v>17</v>
      </c>
      <c r="F24" s="60" t="s">
        <v>18</v>
      </c>
    </row>
    <row r="25" ht="39" customHeight="true" spans="1:6">
      <c r="A25" s="58" t="s">
        <v>37</v>
      </c>
      <c r="B25" s="55">
        <v>1</v>
      </c>
      <c r="C25" s="56" t="s">
        <v>15</v>
      </c>
      <c r="D25" s="57" t="s">
        <v>16</v>
      </c>
      <c r="E25" s="59" t="s">
        <v>17</v>
      </c>
      <c r="F25" s="60" t="s">
        <v>18</v>
      </c>
    </row>
    <row r="26" ht="39" customHeight="true" spans="1:6">
      <c r="A26" s="58" t="s">
        <v>38</v>
      </c>
      <c r="B26" s="55">
        <v>1</v>
      </c>
      <c r="C26" s="56" t="s">
        <v>15</v>
      </c>
      <c r="D26" s="57" t="s">
        <v>16</v>
      </c>
      <c r="E26" s="59" t="s">
        <v>17</v>
      </c>
      <c r="F26" s="60" t="s">
        <v>18</v>
      </c>
    </row>
    <row r="27" ht="39" customHeight="true" spans="1:6">
      <c r="A27" s="58" t="s">
        <v>39</v>
      </c>
      <c r="B27" s="55">
        <v>1</v>
      </c>
      <c r="C27" s="56" t="s">
        <v>15</v>
      </c>
      <c r="D27" s="57" t="s">
        <v>16</v>
      </c>
      <c r="E27" s="59" t="s">
        <v>17</v>
      </c>
      <c r="F27" s="60" t="s">
        <v>18</v>
      </c>
    </row>
    <row r="28" s="39" customFormat="true" ht="39" customHeight="true" spans="1:6">
      <c r="A28" s="54" t="s">
        <v>40</v>
      </c>
      <c r="B28" s="55">
        <v>1</v>
      </c>
      <c r="C28" s="56" t="s">
        <v>15</v>
      </c>
      <c r="D28" s="57" t="s">
        <v>16</v>
      </c>
      <c r="E28" s="59" t="s">
        <v>17</v>
      </c>
      <c r="F28" s="60" t="s">
        <v>18</v>
      </c>
    </row>
    <row r="29" s="41" customFormat="true" ht="39" customHeight="true" spans="1:6">
      <c r="A29" s="58" t="s">
        <v>41</v>
      </c>
      <c r="B29" s="55">
        <v>1</v>
      </c>
      <c r="C29" s="56" t="s">
        <v>15</v>
      </c>
      <c r="D29" s="57" t="s">
        <v>16</v>
      </c>
      <c r="E29" s="59" t="s">
        <v>17</v>
      </c>
      <c r="F29" s="60" t="s">
        <v>18</v>
      </c>
    </row>
    <row r="30" s="41" customFormat="true" ht="39" customHeight="true" spans="1:6">
      <c r="A30" s="58" t="s">
        <v>42</v>
      </c>
      <c r="B30" s="55">
        <v>1</v>
      </c>
      <c r="C30" s="56" t="s">
        <v>15</v>
      </c>
      <c r="D30" s="57" t="s">
        <v>16</v>
      </c>
      <c r="E30" s="59" t="s">
        <v>17</v>
      </c>
      <c r="F30" s="60" t="s">
        <v>18</v>
      </c>
    </row>
    <row r="31" ht="39" customHeight="true" spans="1:6">
      <c r="A31" s="58" t="s">
        <v>43</v>
      </c>
      <c r="B31" s="55">
        <v>1</v>
      </c>
      <c r="C31" s="56" t="s">
        <v>15</v>
      </c>
      <c r="D31" s="57" t="s">
        <v>16</v>
      </c>
      <c r="E31" s="59" t="s">
        <v>17</v>
      </c>
      <c r="F31" s="60" t="s">
        <v>18</v>
      </c>
    </row>
    <row r="32" s="40" customFormat="true" ht="39" customHeight="true" spans="1:6">
      <c r="A32" s="54" t="s">
        <v>44</v>
      </c>
      <c r="B32" s="55">
        <v>1</v>
      </c>
      <c r="C32" s="56" t="s">
        <v>15</v>
      </c>
      <c r="D32" s="57" t="s">
        <v>16</v>
      </c>
      <c r="E32" s="59" t="s">
        <v>17</v>
      </c>
      <c r="F32" s="60" t="s">
        <v>18</v>
      </c>
    </row>
    <row r="33" s="40" customFormat="true" ht="39" customHeight="true" spans="1:6">
      <c r="A33" s="58" t="s">
        <v>45</v>
      </c>
      <c r="B33" s="55">
        <v>1</v>
      </c>
      <c r="C33" s="56" t="s">
        <v>15</v>
      </c>
      <c r="D33" s="57" t="s">
        <v>16</v>
      </c>
      <c r="E33" s="59" t="s">
        <v>17</v>
      </c>
      <c r="F33" s="60" t="s">
        <v>18</v>
      </c>
    </row>
    <row r="34" s="41" customFormat="true" ht="39" customHeight="true" spans="1:6">
      <c r="A34" s="58" t="s">
        <v>46</v>
      </c>
      <c r="B34" s="55">
        <v>1</v>
      </c>
      <c r="C34" s="56" t="s">
        <v>15</v>
      </c>
      <c r="D34" s="57" t="s">
        <v>16</v>
      </c>
      <c r="E34" s="59" t="s">
        <v>17</v>
      </c>
      <c r="F34" s="60" t="s">
        <v>18</v>
      </c>
    </row>
    <row r="35" s="39" customFormat="true" ht="39" customHeight="true" spans="1:6">
      <c r="A35" s="54" t="s">
        <v>47</v>
      </c>
      <c r="B35" s="55">
        <v>1</v>
      </c>
      <c r="C35" s="56" t="s">
        <v>15</v>
      </c>
      <c r="D35" s="57" t="s">
        <v>16</v>
      </c>
      <c r="E35" s="59" t="s">
        <v>17</v>
      </c>
      <c r="F35" s="60" t="s">
        <v>18</v>
      </c>
    </row>
    <row r="36" ht="39" customHeight="true" spans="1:6">
      <c r="A36" s="58" t="s">
        <v>48</v>
      </c>
      <c r="B36" s="55">
        <v>1</v>
      </c>
      <c r="C36" s="56" t="s">
        <v>15</v>
      </c>
      <c r="D36" s="57" t="s">
        <v>16</v>
      </c>
      <c r="E36" s="59" t="s">
        <v>17</v>
      </c>
      <c r="F36" s="60" t="s">
        <v>18</v>
      </c>
    </row>
    <row r="37" ht="39" customHeight="true" spans="1:6">
      <c r="A37" s="58" t="s">
        <v>49</v>
      </c>
      <c r="B37" s="55">
        <v>1</v>
      </c>
      <c r="C37" s="56" t="s">
        <v>15</v>
      </c>
      <c r="D37" s="57" t="s">
        <v>16</v>
      </c>
      <c r="E37" s="59" t="s">
        <v>17</v>
      </c>
      <c r="F37" s="60" t="s">
        <v>18</v>
      </c>
    </row>
    <row r="38" ht="39" customHeight="true" spans="1:6">
      <c r="A38" s="58" t="s">
        <v>50</v>
      </c>
      <c r="B38" s="55">
        <v>1</v>
      </c>
      <c r="C38" s="56" t="s">
        <v>15</v>
      </c>
      <c r="D38" s="57" t="s">
        <v>16</v>
      </c>
      <c r="E38" s="59" t="s">
        <v>17</v>
      </c>
      <c r="F38" s="60" t="s">
        <v>18</v>
      </c>
    </row>
    <row r="39" s="39" customFormat="true" ht="39" customHeight="true" spans="1:6">
      <c r="A39" s="54" t="s">
        <v>51</v>
      </c>
      <c r="B39" s="55">
        <v>1</v>
      </c>
      <c r="C39" s="56" t="s">
        <v>15</v>
      </c>
      <c r="D39" s="57" t="s">
        <v>16</v>
      </c>
      <c r="E39" s="59" t="s">
        <v>17</v>
      </c>
      <c r="F39" s="60" t="s">
        <v>18</v>
      </c>
    </row>
    <row r="40" ht="39" customHeight="true" spans="1:6">
      <c r="A40" s="58" t="s">
        <v>52</v>
      </c>
      <c r="B40" s="55">
        <v>1</v>
      </c>
      <c r="C40" s="56" t="s">
        <v>15</v>
      </c>
      <c r="D40" s="57" t="s">
        <v>16</v>
      </c>
      <c r="E40" s="59" t="s">
        <v>17</v>
      </c>
      <c r="F40" s="60" t="s">
        <v>18</v>
      </c>
    </row>
    <row r="41" ht="39" customHeight="true" spans="1:6">
      <c r="A41" s="58" t="s">
        <v>53</v>
      </c>
      <c r="B41" s="55">
        <v>1</v>
      </c>
      <c r="C41" s="56" t="s">
        <v>15</v>
      </c>
      <c r="D41" s="57" t="s">
        <v>16</v>
      </c>
      <c r="E41" s="59" t="s">
        <v>17</v>
      </c>
      <c r="F41" s="60" t="s">
        <v>18</v>
      </c>
    </row>
    <row r="42" ht="39" customHeight="true" spans="1:6">
      <c r="A42" s="58" t="s">
        <v>54</v>
      </c>
      <c r="B42" s="55">
        <v>1</v>
      </c>
      <c r="C42" s="56" t="s">
        <v>15</v>
      </c>
      <c r="D42" s="57" t="s">
        <v>16</v>
      </c>
      <c r="E42" s="59" t="s">
        <v>17</v>
      </c>
      <c r="F42" s="60" t="s">
        <v>18</v>
      </c>
    </row>
    <row r="43" ht="39" customHeight="true" spans="1:6">
      <c r="A43" s="58" t="s">
        <v>55</v>
      </c>
      <c r="B43" s="55">
        <v>1</v>
      </c>
      <c r="C43" s="56" t="s">
        <v>15</v>
      </c>
      <c r="D43" s="57" t="s">
        <v>16</v>
      </c>
      <c r="E43" s="59" t="s">
        <v>17</v>
      </c>
      <c r="F43" s="60" t="s">
        <v>18</v>
      </c>
    </row>
    <row r="44" ht="39" customHeight="true" spans="1:6">
      <c r="A44" s="58" t="s">
        <v>56</v>
      </c>
      <c r="B44" s="55">
        <v>1</v>
      </c>
      <c r="C44" s="56" t="s">
        <v>15</v>
      </c>
      <c r="D44" s="57" t="s">
        <v>16</v>
      </c>
      <c r="E44" s="59" t="s">
        <v>17</v>
      </c>
      <c r="F44" s="60" t="s">
        <v>18</v>
      </c>
    </row>
    <row r="45" ht="39" customHeight="true" spans="1:6">
      <c r="A45" s="58" t="s">
        <v>57</v>
      </c>
      <c r="B45" s="55">
        <v>1</v>
      </c>
      <c r="C45" s="56" t="s">
        <v>15</v>
      </c>
      <c r="D45" s="57" t="s">
        <v>16</v>
      </c>
      <c r="E45" s="59" t="s">
        <v>17</v>
      </c>
      <c r="F45" s="60" t="s">
        <v>18</v>
      </c>
    </row>
    <row r="46" ht="39" customHeight="true" spans="1:6">
      <c r="A46" s="58" t="s">
        <v>58</v>
      </c>
      <c r="B46" s="55">
        <v>1</v>
      </c>
      <c r="C46" s="56" t="s">
        <v>15</v>
      </c>
      <c r="D46" s="57" t="s">
        <v>16</v>
      </c>
      <c r="E46" s="59" t="s">
        <v>17</v>
      </c>
      <c r="F46" s="60" t="s">
        <v>18</v>
      </c>
    </row>
    <row r="47" ht="39" customHeight="true" spans="1:6">
      <c r="A47" s="58" t="s">
        <v>59</v>
      </c>
      <c r="B47" s="55">
        <v>1</v>
      </c>
      <c r="C47" s="56" t="s">
        <v>15</v>
      </c>
      <c r="D47" s="57" t="s">
        <v>16</v>
      </c>
      <c r="E47" s="59" t="s">
        <v>17</v>
      </c>
      <c r="F47" s="60" t="s">
        <v>18</v>
      </c>
    </row>
    <row r="48" ht="39" customHeight="true" spans="1:6">
      <c r="A48" s="58" t="s">
        <v>60</v>
      </c>
      <c r="B48" s="55">
        <v>1</v>
      </c>
      <c r="C48" s="56" t="s">
        <v>15</v>
      </c>
      <c r="D48" s="57" t="s">
        <v>16</v>
      </c>
      <c r="E48" s="59" t="s">
        <v>17</v>
      </c>
      <c r="F48" s="60" t="s">
        <v>18</v>
      </c>
    </row>
    <row r="49" s="39" customFormat="true" ht="39" customHeight="true" spans="1:6">
      <c r="A49" s="54" t="s">
        <v>61</v>
      </c>
      <c r="B49" s="55">
        <v>1</v>
      </c>
      <c r="C49" s="56" t="s">
        <v>15</v>
      </c>
      <c r="D49" s="57" t="s">
        <v>16</v>
      </c>
      <c r="E49" s="59" t="s">
        <v>17</v>
      </c>
      <c r="F49" s="60" t="s">
        <v>18</v>
      </c>
    </row>
    <row r="50" ht="39" customHeight="true" spans="1:6">
      <c r="A50" s="58" t="s">
        <v>62</v>
      </c>
      <c r="B50" s="55">
        <v>1</v>
      </c>
      <c r="C50" s="56" t="s">
        <v>15</v>
      </c>
      <c r="D50" s="57" t="s">
        <v>16</v>
      </c>
      <c r="E50" s="59" t="s">
        <v>17</v>
      </c>
      <c r="F50" s="60" t="s">
        <v>18</v>
      </c>
    </row>
    <row r="51" ht="39" customHeight="true" spans="1:6">
      <c r="A51" s="58" t="s">
        <v>63</v>
      </c>
      <c r="B51" s="55">
        <v>1</v>
      </c>
      <c r="C51" s="56" t="s">
        <v>15</v>
      </c>
      <c r="D51" s="57" t="s">
        <v>16</v>
      </c>
      <c r="E51" s="59" t="s">
        <v>17</v>
      </c>
      <c r="F51" s="60" t="s">
        <v>18</v>
      </c>
    </row>
    <row r="52" s="39" customFormat="true" ht="39" customHeight="true" spans="1:6">
      <c r="A52" s="54" t="s">
        <v>64</v>
      </c>
      <c r="B52" s="55">
        <v>1</v>
      </c>
      <c r="C52" s="56" t="s">
        <v>15</v>
      </c>
      <c r="D52" s="57" t="s">
        <v>16</v>
      </c>
      <c r="E52" s="59" t="s">
        <v>17</v>
      </c>
      <c r="F52" s="60" t="s">
        <v>18</v>
      </c>
    </row>
    <row r="53" ht="39" customHeight="true" spans="1:6">
      <c r="A53" s="58" t="s">
        <v>65</v>
      </c>
      <c r="B53" s="55">
        <v>1</v>
      </c>
      <c r="C53" s="56" t="s">
        <v>15</v>
      </c>
      <c r="D53" s="57" t="s">
        <v>16</v>
      </c>
      <c r="E53" s="59" t="s">
        <v>17</v>
      </c>
      <c r="F53" s="60" t="s">
        <v>18</v>
      </c>
    </row>
    <row r="54" ht="39" customHeight="true" spans="1:6">
      <c r="A54" s="58" t="s">
        <v>66</v>
      </c>
      <c r="B54" s="55">
        <v>1</v>
      </c>
      <c r="C54" s="56" t="s">
        <v>15</v>
      </c>
      <c r="D54" s="57" t="s">
        <v>16</v>
      </c>
      <c r="E54" s="59" t="s">
        <v>17</v>
      </c>
      <c r="F54" s="60" t="s">
        <v>18</v>
      </c>
    </row>
    <row r="55" ht="39" customHeight="true" spans="1:6">
      <c r="A55" s="58" t="s">
        <v>67</v>
      </c>
      <c r="B55" s="55">
        <v>1</v>
      </c>
      <c r="C55" s="56" t="s">
        <v>15</v>
      </c>
      <c r="D55" s="57" t="s">
        <v>16</v>
      </c>
      <c r="E55" s="59" t="s">
        <v>17</v>
      </c>
      <c r="F55" s="60" t="s">
        <v>18</v>
      </c>
    </row>
    <row r="56" s="39" customFormat="true" ht="39" customHeight="true" spans="1:6">
      <c r="A56" s="54" t="s">
        <v>68</v>
      </c>
      <c r="B56" s="55">
        <v>1</v>
      </c>
      <c r="C56" s="56" t="s">
        <v>15</v>
      </c>
      <c r="D56" s="57" t="s">
        <v>16</v>
      </c>
      <c r="E56" s="59" t="s">
        <v>17</v>
      </c>
      <c r="F56" s="60" t="s">
        <v>18</v>
      </c>
    </row>
    <row r="57" ht="39" customHeight="true" spans="1:6">
      <c r="A57" s="58" t="s">
        <v>69</v>
      </c>
      <c r="B57" s="55">
        <v>1</v>
      </c>
      <c r="C57" s="56" t="s">
        <v>15</v>
      </c>
      <c r="D57" s="57" t="s">
        <v>16</v>
      </c>
      <c r="E57" s="59" t="s">
        <v>17</v>
      </c>
      <c r="F57" s="60" t="s">
        <v>18</v>
      </c>
    </row>
    <row r="58" s="42" customFormat="true" ht="39" customHeight="true" spans="1:6">
      <c r="A58" s="58" t="s">
        <v>70</v>
      </c>
      <c r="B58" s="55">
        <v>1</v>
      </c>
      <c r="C58" s="56" t="s">
        <v>15</v>
      </c>
      <c r="D58" s="57" t="s">
        <v>16</v>
      </c>
      <c r="E58" s="59" t="s">
        <v>17</v>
      </c>
      <c r="F58" s="60" t="s">
        <v>18</v>
      </c>
    </row>
    <row r="59" s="41" customFormat="true" ht="39" customHeight="true" spans="1:6">
      <c r="A59" s="58" t="s">
        <v>71</v>
      </c>
      <c r="B59" s="55">
        <v>1</v>
      </c>
      <c r="C59" s="56" t="s">
        <v>15</v>
      </c>
      <c r="D59" s="57" t="s">
        <v>16</v>
      </c>
      <c r="E59" s="59" t="s">
        <v>17</v>
      </c>
      <c r="F59" s="60" t="s">
        <v>18</v>
      </c>
    </row>
  </sheetData>
  <mergeCells count="5">
    <mergeCell ref="A2:F2"/>
    <mergeCell ref="B3:C3"/>
    <mergeCell ref="D3:E3"/>
    <mergeCell ref="D4:E4"/>
    <mergeCell ref="A3:A5"/>
  </mergeCells>
  <printOptions horizontalCentered="true"/>
  <pageMargins left="0.28" right="0.16" top="0.31496062992126" bottom="0.393055555555556" header="0.275590551181102" footer="0.15748031496063"/>
  <pageSetup paperSize="9" scale="85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workbookViewId="0">
      <selection activeCell="A80" sqref="A80:L91"/>
    </sheetView>
  </sheetViews>
  <sheetFormatPr defaultColWidth="9" defaultRowHeight="13.5"/>
  <cols>
    <col min="2" max="2" width="9" style="3"/>
    <col min="3" max="3" width="9.38333333333333" style="3"/>
    <col min="4" max="4" width="11.5" style="3"/>
    <col min="5" max="5" width="9" style="3"/>
    <col min="6" max="6" width="10.3833333333333" style="3"/>
    <col min="7" max="7" width="9.38333333333333" style="3"/>
    <col min="8" max="8" width="10.3833333333333" style="3"/>
    <col min="9" max="9" width="9" style="3"/>
    <col min="10" max="11" width="9" style="3" customWidth="true"/>
    <col min="12" max="12" width="10.75" style="3" customWidth="true"/>
    <col min="13" max="16384" width="9" style="4"/>
  </cols>
  <sheetData>
    <row r="1" s="1" customFormat="true" ht="32.25" customHeight="true" spans="1:12">
      <c r="A1" s="5"/>
      <c r="B1" s="6" t="s">
        <v>72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true" ht="27" customHeight="true" spans="1:12">
      <c r="A2" s="7" t="s">
        <v>73</v>
      </c>
      <c r="B2" s="8" t="s">
        <v>74</v>
      </c>
      <c r="C2" s="9"/>
      <c r="D2" s="9"/>
      <c r="E2" s="9"/>
      <c r="F2" s="9"/>
      <c r="G2" s="9"/>
      <c r="H2" s="19"/>
      <c r="I2" s="17" t="s">
        <v>75</v>
      </c>
      <c r="J2" s="17"/>
      <c r="K2" s="17"/>
      <c r="L2" s="17"/>
    </row>
    <row r="3" s="1" customFormat="true" ht="26.25" customHeight="true" spans="1:12">
      <c r="A3" s="7"/>
      <c r="B3" s="10" t="s">
        <v>76</v>
      </c>
      <c r="C3" s="11" t="s">
        <v>77</v>
      </c>
      <c r="D3" s="11"/>
      <c r="E3" s="10" t="s">
        <v>78</v>
      </c>
      <c r="F3" s="10"/>
      <c r="G3" s="10" t="s">
        <v>79</v>
      </c>
      <c r="H3" s="10"/>
      <c r="I3" s="17"/>
      <c r="J3" s="20"/>
      <c r="K3" s="20"/>
      <c r="L3" s="17"/>
    </row>
    <row r="4" s="1" customFormat="true" ht="20.1" customHeight="true" spans="1:12">
      <c r="A4" s="7"/>
      <c r="B4" s="10"/>
      <c r="C4" s="12" t="s">
        <v>80</v>
      </c>
      <c r="D4" s="12" t="s">
        <v>81</v>
      </c>
      <c r="E4" s="12" t="s">
        <v>80</v>
      </c>
      <c r="F4" s="12" t="s">
        <v>81</v>
      </c>
      <c r="G4" s="12" t="s">
        <v>80</v>
      </c>
      <c r="H4" s="12" t="s">
        <v>81</v>
      </c>
      <c r="I4" s="21" t="s">
        <v>82</v>
      </c>
      <c r="J4" s="22"/>
      <c r="K4" s="23"/>
      <c r="L4" s="24" t="s">
        <v>81</v>
      </c>
    </row>
    <row r="5" s="1" customFormat="true" ht="45" customHeight="true" spans="1:12">
      <c r="A5" s="7"/>
      <c r="B5" s="10"/>
      <c r="C5" s="13"/>
      <c r="D5" s="13"/>
      <c r="E5" s="13"/>
      <c r="F5" s="13"/>
      <c r="G5" s="13"/>
      <c r="H5" s="13"/>
      <c r="I5" s="17" t="s">
        <v>83</v>
      </c>
      <c r="J5" s="17" t="s">
        <v>84</v>
      </c>
      <c r="K5" s="17" t="s">
        <v>85</v>
      </c>
      <c r="L5" s="25"/>
    </row>
    <row r="6" s="2" customFormat="true" ht="27" customHeight="true" spans="1:12">
      <c r="A6" s="7" t="s">
        <v>86</v>
      </c>
      <c r="B6" s="7"/>
      <c r="C6" s="10">
        <f t="shared" ref="C6:L6" si="0">C7+C12+C19+C24+C36+C49+C57+C67+C72+C80+C92+C102+C115+C121</f>
        <v>2685.939</v>
      </c>
      <c r="D6" s="10">
        <f t="shared" si="0"/>
        <v>228450.029</v>
      </c>
      <c r="E6" s="10">
        <f t="shared" si="0"/>
        <v>72.592</v>
      </c>
      <c r="F6" s="10">
        <f t="shared" si="0"/>
        <v>59796.969</v>
      </c>
      <c r="G6" s="10">
        <f t="shared" si="0"/>
        <v>2613.347</v>
      </c>
      <c r="H6" s="10">
        <f t="shared" si="0"/>
        <v>168653.06</v>
      </c>
      <c r="I6" s="10">
        <f t="shared" si="0"/>
        <v>73.006</v>
      </c>
      <c r="J6" s="26">
        <f t="shared" si="0"/>
        <v>20.09</v>
      </c>
      <c r="K6" s="10">
        <f t="shared" si="0"/>
        <v>52.916</v>
      </c>
      <c r="L6" s="26">
        <f t="shared" si="0"/>
        <v>29440.46</v>
      </c>
    </row>
    <row r="7" s="2" customFormat="true" ht="14.25" spans="1:12">
      <c r="A7" s="14" t="s">
        <v>14</v>
      </c>
      <c r="B7" s="10" t="s">
        <v>87</v>
      </c>
      <c r="C7" s="10">
        <f t="shared" ref="C7:C16" si="1">E7+G7</f>
        <v>15.77</v>
      </c>
      <c r="D7" s="10">
        <f t="shared" ref="D7:D16" si="2">F7+H7</f>
        <v>2356.05</v>
      </c>
      <c r="E7" s="10">
        <f t="shared" ref="E7:L7" si="3">SUM(E8:E11)</f>
        <v>10.47</v>
      </c>
      <c r="F7" s="10">
        <f t="shared" si="3"/>
        <v>2190.7</v>
      </c>
      <c r="G7" s="10">
        <f t="shared" si="3"/>
        <v>5.3</v>
      </c>
      <c r="H7" s="10">
        <f t="shared" si="3"/>
        <v>165.35</v>
      </c>
      <c r="I7" s="10">
        <f t="shared" si="3"/>
        <v>0</v>
      </c>
      <c r="J7" s="10">
        <f t="shared" si="3"/>
        <v>0</v>
      </c>
      <c r="K7" s="10">
        <f t="shared" si="3"/>
        <v>0</v>
      </c>
      <c r="L7" s="10">
        <f t="shared" si="3"/>
        <v>10</v>
      </c>
    </row>
    <row r="8" spans="1:12">
      <c r="A8" s="14"/>
      <c r="B8" s="14" t="s">
        <v>88</v>
      </c>
      <c r="C8" s="10">
        <f t="shared" si="1"/>
        <v>5.6</v>
      </c>
      <c r="D8" s="10">
        <f t="shared" si="2"/>
        <v>395.35</v>
      </c>
      <c r="E8" s="14">
        <v>0.3</v>
      </c>
      <c r="F8" s="14">
        <v>230</v>
      </c>
      <c r="G8" s="14">
        <v>5.3</v>
      </c>
      <c r="H8" s="14">
        <v>165.35</v>
      </c>
      <c r="I8" s="27"/>
      <c r="J8" s="27"/>
      <c r="K8" s="27"/>
      <c r="L8" s="28"/>
    </row>
    <row r="9" spans="1:12">
      <c r="A9" s="14"/>
      <c r="B9" s="15" t="s">
        <v>20</v>
      </c>
      <c r="C9" s="10">
        <f t="shared" si="1"/>
        <v>4.46</v>
      </c>
      <c r="D9" s="10">
        <f t="shared" si="2"/>
        <v>129.7</v>
      </c>
      <c r="E9" s="15">
        <v>4.46</v>
      </c>
      <c r="F9" s="15">
        <v>129.7</v>
      </c>
      <c r="G9" s="14"/>
      <c r="H9" s="14"/>
      <c r="I9" s="27"/>
      <c r="J9" s="27"/>
      <c r="K9" s="27"/>
      <c r="L9" s="28">
        <v>10</v>
      </c>
    </row>
    <row r="10" spans="1:12">
      <c r="A10" s="14"/>
      <c r="B10" s="15" t="s">
        <v>19</v>
      </c>
      <c r="C10" s="10">
        <f t="shared" si="1"/>
        <v>3.61</v>
      </c>
      <c r="D10" s="10">
        <f t="shared" si="2"/>
        <v>1756</v>
      </c>
      <c r="E10" s="15">
        <v>3.61</v>
      </c>
      <c r="F10" s="15">
        <v>1756</v>
      </c>
      <c r="G10" s="14"/>
      <c r="H10" s="14"/>
      <c r="I10" s="27"/>
      <c r="J10" s="27"/>
      <c r="K10" s="27"/>
      <c r="L10" s="28"/>
    </row>
    <row r="11" spans="1:12">
      <c r="A11" s="14"/>
      <c r="B11" s="15" t="s">
        <v>89</v>
      </c>
      <c r="C11" s="10">
        <f t="shared" si="1"/>
        <v>2.1</v>
      </c>
      <c r="D11" s="10">
        <f t="shared" si="2"/>
        <v>75</v>
      </c>
      <c r="E11" s="15">
        <v>2.1</v>
      </c>
      <c r="F11" s="15">
        <v>75</v>
      </c>
      <c r="G11" s="14"/>
      <c r="H11" s="14"/>
      <c r="I11" s="27"/>
      <c r="J11" s="27"/>
      <c r="K11" s="27"/>
      <c r="L11" s="28"/>
    </row>
    <row r="12" spans="1:12">
      <c r="A12" s="14" t="s">
        <v>21</v>
      </c>
      <c r="B12" s="14" t="s">
        <v>87</v>
      </c>
      <c r="C12" s="10">
        <f t="shared" si="1"/>
        <v>66.7</v>
      </c>
      <c r="D12" s="10">
        <f t="shared" si="2"/>
        <v>7872.65</v>
      </c>
      <c r="E12" s="18">
        <f t="shared" ref="E12:L12" si="4">SUM(E13:E18)</f>
        <v>0.95</v>
      </c>
      <c r="F12" s="18">
        <f t="shared" si="4"/>
        <v>1970</v>
      </c>
      <c r="G12" s="18">
        <f t="shared" si="4"/>
        <v>65.75</v>
      </c>
      <c r="H12" s="18">
        <f t="shared" si="4"/>
        <v>5902.65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29">
        <f t="shared" si="4"/>
        <v>1489.2</v>
      </c>
    </row>
    <row r="13" spans="1:12">
      <c r="A13" s="14"/>
      <c r="B13" s="14" t="s">
        <v>90</v>
      </c>
      <c r="C13" s="10">
        <f t="shared" si="1"/>
        <v>0.3</v>
      </c>
      <c r="D13" s="10">
        <f t="shared" si="2"/>
        <v>180</v>
      </c>
      <c r="E13" s="14"/>
      <c r="F13" s="14"/>
      <c r="G13" s="14">
        <v>0.3</v>
      </c>
      <c r="H13" s="14">
        <v>180</v>
      </c>
      <c r="I13" s="27"/>
      <c r="J13" s="27"/>
      <c r="K13" s="27"/>
      <c r="L13" s="28"/>
    </row>
    <row r="14" spans="1:12">
      <c r="A14" s="14"/>
      <c r="B14" s="14" t="s">
        <v>91</v>
      </c>
      <c r="C14" s="10">
        <f t="shared" si="1"/>
        <v>0.07</v>
      </c>
      <c r="D14" s="10">
        <f t="shared" si="2"/>
        <v>22</v>
      </c>
      <c r="E14" s="14"/>
      <c r="F14" s="14"/>
      <c r="G14" s="14">
        <v>0.07</v>
      </c>
      <c r="H14" s="14">
        <v>22</v>
      </c>
      <c r="I14" s="27"/>
      <c r="J14" s="27"/>
      <c r="K14" s="27"/>
      <c r="L14" s="28"/>
    </row>
    <row r="15" spans="1:12">
      <c r="A15" s="14"/>
      <c r="B15" s="14" t="s">
        <v>23</v>
      </c>
      <c r="C15" s="10">
        <f t="shared" si="1"/>
        <v>6.93</v>
      </c>
      <c r="D15" s="10">
        <f t="shared" si="2"/>
        <v>1562.3</v>
      </c>
      <c r="E15" s="14">
        <v>0.25</v>
      </c>
      <c r="F15" s="14">
        <v>520</v>
      </c>
      <c r="G15" s="14">
        <v>6.68</v>
      </c>
      <c r="H15" s="14">
        <v>1042.3</v>
      </c>
      <c r="I15" s="27"/>
      <c r="J15" s="27"/>
      <c r="K15" s="27"/>
      <c r="L15" s="28"/>
    </row>
    <row r="16" spans="1:12">
      <c r="A16" s="14"/>
      <c r="B16" s="14" t="s">
        <v>92</v>
      </c>
      <c r="C16" s="10">
        <f t="shared" si="1"/>
        <v>58.9</v>
      </c>
      <c r="D16" s="10">
        <f t="shared" si="2"/>
        <v>5138.35</v>
      </c>
      <c r="E16" s="14">
        <v>0.2</v>
      </c>
      <c r="F16" s="14">
        <v>480</v>
      </c>
      <c r="G16" s="14">
        <v>58.7</v>
      </c>
      <c r="H16" s="14">
        <v>4658.35</v>
      </c>
      <c r="I16" s="27"/>
      <c r="J16" s="27"/>
      <c r="K16" s="27"/>
      <c r="L16" s="28"/>
    </row>
    <row r="17" spans="1:12">
      <c r="A17" s="16"/>
      <c r="B17" s="16" t="s">
        <v>24</v>
      </c>
      <c r="C17" s="17"/>
      <c r="D17" s="17"/>
      <c r="E17" s="16"/>
      <c r="F17" s="16"/>
      <c r="G17" s="16"/>
      <c r="H17" s="16"/>
      <c r="I17" s="30"/>
      <c r="J17" s="30"/>
      <c r="K17" s="30"/>
      <c r="L17" s="31">
        <v>15</v>
      </c>
    </row>
    <row r="18" spans="1:12">
      <c r="A18" s="14"/>
      <c r="B18" s="15" t="s">
        <v>25</v>
      </c>
      <c r="C18" s="10">
        <f t="shared" ref="C18:C54" si="5">E18+G18</f>
        <v>0.5</v>
      </c>
      <c r="D18" s="10">
        <f t="shared" ref="D18:D54" si="6">F18+H18</f>
        <v>970</v>
      </c>
      <c r="E18" s="15">
        <v>0.5</v>
      </c>
      <c r="F18" s="15">
        <v>970</v>
      </c>
      <c r="G18" s="14"/>
      <c r="H18" s="14"/>
      <c r="I18" s="27"/>
      <c r="J18" s="27"/>
      <c r="K18" s="27"/>
      <c r="L18" s="28">
        <v>1474.2</v>
      </c>
    </row>
    <row r="19" spans="1:12">
      <c r="A19" s="14" t="s">
        <v>93</v>
      </c>
      <c r="B19" s="11" t="s">
        <v>87</v>
      </c>
      <c r="C19" s="10">
        <f t="shared" si="5"/>
        <v>247.86</v>
      </c>
      <c r="D19" s="10">
        <f t="shared" si="6"/>
        <v>8378.1</v>
      </c>
      <c r="E19" s="11">
        <f t="shared" ref="E19:L19" si="7">SUM(E20:E23)</f>
        <v>4.93</v>
      </c>
      <c r="F19" s="11">
        <f t="shared" si="7"/>
        <v>130.8</v>
      </c>
      <c r="G19" s="11">
        <f t="shared" si="7"/>
        <v>242.93</v>
      </c>
      <c r="H19" s="11">
        <f t="shared" si="7"/>
        <v>8247.3</v>
      </c>
      <c r="I19" s="11">
        <f t="shared" si="7"/>
        <v>0.19</v>
      </c>
      <c r="J19" s="11">
        <f t="shared" si="7"/>
        <v>0.095</v>
      </c>
      <c r="K19" s="11">
        <f t="shared" si="7"/>
        <v>0.095</v>
      </c>
      <c r="L19" s="11">
        <f t="shared" si="7"/>
        <v>0</v>
      </c>
    </row>
    <row r="20" spans="1:12">
      <c r="A20" s="14"/>
      <c r="B20" s="14" t="s">
        <v>94</v>
      </c>
      <c r="C20" s="10">
        <f t="shared" si="5"/>
        <v>63.34</v>
      </c>
      <c r="D20" s="10">
        <f t="shared" si="6"/>
        <v>2936.9</v>
      </c>
      <c r="E20" s="15">
        <v>4.73</v>
      </c>
      <c r="F20" s="15">
        <v>120</v>
      </c>
      <c r="G20" s="14">
        <v>58.61</v>
      </c>
      <c r="H20" s="14">
        <v>2816.9</v>
      </c>
      <c r="I20" s="27">
        <v>0.19</v>
      </c>
      <c r="J20" s="27">
        <f>95/1000</f>
        <v>0.095</v>
      </c>
      <c r="K20" s="27">
        <v>0.095</v>
      </c>
      <c r="L20" s="28"/>
    </row>
    <row r="21" spans="1:12">
      <c r="A21" s="14"/>
      <c r="B21" s="14" t="s">
        <v>95</v>
      </c>
      <c r="C21" s="10">
        <f t="shared" si="5"/>
        <v>181.14</v>
      </c>
      <c r="D21" s="10">
        <f t="shared" si="6"/>
        <v>4119.2</v>
      </c>
      <c r="E21" s="15">
        <v>0.2</v>
      </c>
      <c r="F21" s="15">
        <v>10.8</v>
      </c>
      <c r="G21" s="14">
        <v>180.94</v>
      </c>
      <c r="H21" s="14">
        <v>4108.4</v>
      </c>
      <c r="I21" s="27"/>
      <c r="J21" s="27"/>
      <c r="K21" s="27"/>
      <c r="L21" s="28"/>
    </row>
    <row r="22" spans="1:12">
      <c r="A22" s="14"/>
      <c r="B22" s="14" t="s">
        <v>96</v>
      </c>
      <c r="C22" s="10">
        <f t="shared" si="5"/>
        <v>3.15</v>
      </c>
      <c r="D22" s="10">
        <f t="shared" si="6"/>
        <v>1155</v>
      </c>
      <c r="E22" s="14"/>
      <c r="F22" s="14"/>
      <c r="G22" s="14">
        <v>3.15</v>
      </c>
      <c r="H22" s="14">
        <v>1155</v>
      </c>
      <c r="I22" s="27"/>
      <c r="J22" s="27"/>
      <c r="K22" s="27"/>
      <c r="L22" s="28"/>
    </row>
    <row r="23" spans="1:12">
      <c r="A23" s="14"/>
      <c r="B23" s="14" t="s">
        <v>97</v>
      </c>
      <c r="C23" s="10">
        <f t="shared" si="5"/>
        <v>0.23</v>
      </c>
      <c r="D23" s="10">
        <f t="shared" si="6"/>
        <v>167</v>
      </c>
      <c r="E23" s="14"/>
      <c r="F23" s="14"/>
      <c r="G23" s="14">
        <v>0.23</v>
      </c>
      <c r="H23" s="14">
        <v>167</v>
      </c>
      <c r="I23" s="27"/>
      <c r="J23" s="27"/>
      <c r="K23" s="27"/>
      <c r="L23" s="28"/>
    </row>
    <row r="24" spans="1:12">
      <c r="A24" s="14" t="s">
        <v>98</v>
      </c>
      <c r="B24" s="18" t="s">
        <v>87</v>
      </c>
      <c r="C24" s="10">
        <f t="shared" si="5"/>
        <v>14.23</v>
      </c>
      <c r="D24" s="10">
        <f t="shared" si="6"/>
        <v>3916.585</v>
      </c>
      <c r="E24" s="18">
        <f t="shared" ref="E24:L24" si="8">SUM(E25:E35)</f>
        <v>2.92</v>
      </c>
      <c r="F24" s="18">
        <f t="shared" si="8"/>
        <v>1020.585</v>
      </c>
      <c r="G24" s="18">
        <f t="shared" si="8"/>
        <v>11.31</v>
      </c>
      <c r="H24" s="18">
        <f t="shared" si="8"/>
        <v>2896</v>
      </c>
      <c r="I24" s="18">
        <f t="shared" si="8"/>
        <v>0.43</v>
      </c>
      <c r="J24" s="18">
        <f t="shared" si="8"/>
        <v>0.23</v>
      </c>
      <c r="K24" s="18">
        <f t="shared" si="8"/>
        <v>0.2</v>
      </c>
      <c r="L24" s="18">
        <f t="shared" si="8"/>
        <v>852.4</v>
      </c>
    </row>
    <row r="25" spans="1:12">
      <c r="A25" s="14"/>
      <c r="B25" s="14" t="s">
        <v>99</v>
      </c>
      <c r="C25" s="10">
        <f t="shared" si="5"/>
        <v>1.85</v>
      </c>
      <c r="D25" s="10">
        <f t="shared" si="6"/>
        <v>628</v>
      </c>
      <c r="E25" s="15">
        <v>1.45</v>
      </c>
      <c r="F25" s="15">
        <v>450</v>
      </c>
      <c r="G25" s="14">
        <v>0.4</v>
      </c>
      <c r="H25" s="14">
        <v>178</v>
      </c>
      <c r="I25" s="27">
        <v>0.2</v>
      </c>
      <c r="J25" s="27">
        <v>0.1</v>
      </c>
      <c r="K25" s="27">
        <v>0.1</v>
      </c>
      <c r="L25" s="28">
        <v>210</v>
      </c>
    </row>
    <row r="26" spans="1:12">
      <c r="A26" s="14"/>
      <c r="B26" s="14" t="s">
        <v>100</v>
      </c>
      <c r="C26" s="10">
        <f t="shared" si="5"/>
        <v>1.07</v>
      </c>
      <c r="D26" s="10">
        <f t="shared" si="6"/>
        <v>497</v>
      </c>
      <c r="E26" s="14"/>
      <c r="F26" s="14"/>
      <c r="G26" s="14">
        <v>1.07</v>
      </c>
      <c r="H26" s="14">
        <v>497</v>
      </c>
      <c r="I26" s="27"/>
      <c r="J26" s="27"/>
      <c r="K26" s="27"/>
      <c r="L26" s="28">
        <v>300</v>
      </c>
    </row>
    <row r="27" spans="1:12">
      <c r="A27" s="14"/>
      <c r="B27" s="14" t="s">
        <v>101</v>
      </c>
      <c r="C27" s="10">
        <f t="shared" si="5"/>
        <v>2.56</v>
      </c>
      <c r="D27" s="10">
        <f t="shared" si="6"/>
        <v>879</v>
      </c>
      <c r="E27" s="15">
        <v>1.12</v>
      </c>
      <c r="F27" s="15">
        <v>500</v>
      </c>
      <c r="G27" s="14">
        <v>1.44</v>
      </c>
      <c r="H27" s="14">
        <v>379</v>
      </c>
      <c r="I27" s="27"/>
      <c r="J27" s="27"/>
      <c r="K27" s="27"/>
      <c r="L27" s="28">
        <v>11</v>
      </c>
    </row>
    <row r="28" spans="1:12">
      <c r="A28" s="14"/>
      <c r="B28" s="14" t="s">
        <v>102</v>
      </c>
      <c r="C28" s="10">
        <f t="shared" si="5"/>
        <v>0.59</v>
      </c>
      <c r="D28" s="10">
        <f t="shared" si="6"/>
        <v>545</v>
      </c>
      <c r="E28" s="15"/>
      <c r="F28" s="15"/>
      <c r="G28" s="14">
        <v>0.59</v>
      </c>
      <c r="H28" s="14">
        <v>545</v>
      </c>
      <c r="I28" s="27"/>
      <c r="J28" s="27"/>
      <c r="K28" s="27"/>
      <c r="L28" s="28"/>
    </row>
    <row r="29" spans="1:12">
      <c r="A29" s="14"/>
      <c r="B29" s="14" t="s">
        <v>103</v>
      </c>
      <c r="C29" s="10">
        <f t="shared" si="5"/>
        <v>0.3</v>
      </c>
      <c r="D29" s="10">
        <f t="shared" si="6"/>
        <v>49.585</v>
      </c>
      <c r="E29" s="15">
        <v>0.3</v>
      </c>
      <c r="F29" s="15">
        <v>49.585</v>
      </c>
      <c r="G29" s="14"/>
      <c r="H29" s="14"/>
      <c r="I29" s="27">
        <v>0.03</v>
      </c>
      <c r="J29" s="27">
        <v>0.03</v>
      </c>
      <c r="K29" s="27"/>
      <c r="L29" s="28">
        <v>123</v>
      </c>
    </row>
    <row r="30" spans="1:12">
      <c r="A30" s="14"/>
      <c r="B30" s="14" t="s">
        <v>104</v>
      </c>
      <c r="C30" s="10">
        <f t="shared" si="5"/>
        <v>0.15</v>
      </c>
      <c r="D30" s="10">
        <f t="shared" si="6"/>
        <v>250</v>
      </c>
      <c r="E30" s="15"/>
      <c r="F30" s="15"/>
      <c r="G30" s="14">
        <v>0.15</v>
      </c>
      <c r="H30" s="14">
        <v>250</v>
      </c>
      <c r="I30" s="27"/>
      <c r="J30" s="27"/>
      <c r="K30" s="27"/>
      <c r="L30" s="28"/>
    </row>
    <row r="31" spans="1:12">
      <c r="A31" s="14"/>
      <c r="B31" s="14" t="s">
        <v>105</v>
      </c>
      <c r="C31" s="10">
        <f t="shared" si="5"/>
        <v>2.8</v>
      </c>
      <c r="D31" s="10">
        <f t="shared" si="6"/>
        <v>209</v>
      </c>
      <c r="E31" s="15"/>
      <c r="F31" s="15"/>
      <c r="G31" s="14">
        <v>2.8</v>
      </c>
      <c r="H31" s="14">
        <v>209</v>
      </c>
      <c r="I31" s="27"/>
      <c r="J31" s="27"/>
      <c r="K31" s="27"/>
      <c r="L31" s="28">
        <v>100</v>
      </c>
    </row>
    <row r="32" spans="1:12">
      <c r="A32" s="14"/>
      <c r="B32" s="14" t="s">
        <v>106</v>
      </c>
      <c r="C32" s="10">
        <f t="shared" si="5"/>
        <v>0.18</v>
      </c>
      <c r="D32" s="10">
        <f t="shared" si="6"/>
        <v>50</v>
      </c>
      <c r="E32" s="14"/>
      <c r="F32" s="14"/>
      <c r="G32" s="14">
        <v>0.18</v>
      </c>
      <c r="H32" s="14">
        <v>50</v>
      </c>
      <c r="I32" s="27"/>
      <c r="J32" s="27"/>
      <c r="K32" s="27"/>
      <c r="L32" s="28"/>
    </row>
    <row r="33" spans="1:12">
      <c r="A33" s="14"/>
      <c r="B33" s="15" t="s">
        <v>107</v>
      </c>
      <c r="C33" s="10">
        <f t="shared" si="5"/>
        <v>3.85</v>
      </c>
      <c r="D33" s="10">
        <f t="shared" si="6"/>
        <v>491</v>
      </c>
      <c r="E33" s="15">
        <v>0.05</v>
      </c>
      <c r="F33" s="15">
        <v>21</v>
      </c>
      <c r="G33" s="14">
        <v>3.8</v>
      </c>
      <c r="H33" s="14">
        <v>470</v>
      </c>
      <c r="I33" s="27">
        <v>0.2</v>
      </c>
      <c r="J33" s="27">
        <v>0.1</v>
      </c>
      <c r="K33" s="27">
        <v>0.1</v>
      </c>
      <c r="L33" s="28">
        <v>108.4</v>
      </c>
    </row>
    <row r="34" spans="1:12">
      <c r="A34" s="14"/>
      <c r="B34" s="14" t="s">
        <v>108</v>
      </c>
      <c r="C34" s="10">
        <f t="shared" si="5"/>
        <v>0.58</v>
      </c>
      <c r="D34" s="10">
        <f t="shared" si="6"/>
        <v>218</v>
      </c>
      <c r="E34" s="14"/>
      <c r="F34" s="14"/>
      <c r="G34" s="14">
        <v>0.58</v>
      </c>
      <c r="H34" s="14">
        <v>218</v>
      </c>
      <c r="I34" s="27"/>
      <c r="J34" s="27"/>
      <c r="K34" s="27"/>
      <c r="L34" s="28"/>
    </row>
    <row r="35" spans="1:12">
      <c r="A35" s="14"/>
      <c r="B35" s="14" t="s">
        <v>109</v>
      </c>
      <c r="C35" s="10">
        <f t="shared" si="5"/>
        <v>0.3</v>
      </c>
      <c r="D35" s="10">
        <f t="shared" si="6"/>
        <v>100</v>
      </c>
      <c r="E35" s="14"/>
      <c r="F35" s="14"/>
      <c r="G35" s="14">
        <v>0.3</v>
      </c>
      <c r="H35" s="14">
        <v>100</v>
      </c>
      <c r="I35" s="27"/>
      <c r="J35" s="27"/>
      <c r="K35" s="27"/>
      <c r="L35" s="28"/>
    </row>
    <row r="36" spans="1:12">
      <c r="A36" s="14" t="s">
        <v>27</v>
      </c>
      <c r="B36" s="18" t="s">
        <v>87</v>
      </c>
      <c r="C36" s="10">
        <f t="shared" si="5"/>
        <v>255.952</v>
      </c>
      <c r="D36" s="10">
        <f t="shared" si="6"/>
        <v>18898.444</v>
      </c>
      <c r="E36" s="18">
        <f t="shared" ref="E36:L36" si="9">SUM(E37:E48)</f>
        <v>10.152</v>
      </c>
      <c r="F36" s="18">
        <f t="shared" si="9"/>
        <v>2830.814</v>
      </c>
      <c r="G36" s="18">
        <f t="shared" si="9"/>
        <v>245.8</v>
      </c>
      <c r="H36" s="18">
        <f t="shared" si="9"/>
        <v>16067.63</v>
      </c>
      <c r="I36" s="18">
        <f t="shared" si="9"/>
        <v>3.603</v>
      </c>
      <c r="J36" s="18">
        <f t="shared" si="9"/>
        <v>0.999</v>
      </c>
      <c r="K36" s="18">
        <f t="shared" si="9"/>
        <v>2.604</v>
      </c>
      <c r="L36" s="18">
        <f t="shared" si="9"/>
        <v>3655.13</v>
      </c>
    </row>
    <row r="37" spans="1:12">
      <c r="A37" s="14"/>
      <c r="B37" s="14" t="s">
        <v>110</v>
      </c>
      <c r="C37" s="10">
        <f t="shared" si="5"/>
        <v>4.72</v>
      </c>
      <c r="D37" s="10">
        <f t="shared" si="6"/>
        <v>960</v>
      </c>
      <c r="E37" s="14"/>
      <c r="F37" s="14"/>
      <c r="G37" s="14">
        <v>4.72</v>
      </c>
      <c r="H37" s="14">
        <v>960</v>
      </c>
      <c r="I37" s="27"/>
      <c r="J37" s="27"/>
      <c r="K37" s="27"/>
      <c r="L37" s="28"/>
    </row>
    <row r="38" spans="1:12">
      <c r="A38" s="14"/>
      <c r="B38" s="14" t="s">
        <v>111</v>
      </c>
      <c r="C38" s="10">
        <f t="shared" si="5"/>
        <v>32.65</v>
      </c>
      <c r="D38" s="10">
        <f t="shared" si="6"/>
        <v>1197.6</v>
      </c>
      <c r="E38" s="15">
        <v>0.65</v>
      </c>
      <c r="F38" s="15">
        <v>780</v>
      </c>
      <c r="G38" s="14">
        <v>32</v>
      </c>
      <c r="H38" s="14">
        <v>417.6</v>
      </c>
      <c r="I38" s="27"/>
      <c r="J38" s="27"/>
      <c r="K38" s="27"/>
      <c r="L38" s="28">
        <v>780</v>
      </c>
    </row>
    <row r="39" spans="1:12">
      <c r="A39" s="14"/>
      <c r="B39" s="14" t="s">
        <v>112</v>
      </c>
      <c r="C39" s="10">
        <f t="shared" si="5"/>
        <v>2</v>
      </c>
      <c r="D39" s="10">
        <f t="shared" si="6"/>
        <v>1048</v>
      </c>
      <c r="E39" s="14"/>
      <c r="F39" s="14"/>
      <c r="G39" s="14">
        <v>2</v>
      </c>
      <c r="H39" s="14">
        <v>1048</v>
      </c>
      <c r="I39" s="27"/>
      <c r="J39" s="27"/>
      <c r="K39" s="27"/>
      <c r="L39" s="28">
        <v>90</v>
      </c>
    </row>
    <row r="40" spans="1:12">
      <c r="A40" s="14"/>
      <c r="B40" s="14" t="s">
        <v>30</v>
      </c>
      <c r="C40" s="10">
        <f t="shared" si="5"/>
        <v>51.75</v>
      </c>
      <c r="D40" s="10">
        <f t="shared" si="6"/>
        <v>2933.4</v>
      </c>
      <c r="E40" s="15">
        <v>1.12</v>
      </c>
      <c r="F40" s="15">
        <v>330.4</v>
      </c>
      <c r="G40" s="14">
        <v>50.63</v>
      </c>
      <c r="H40" s="14">
        <v>2603</v>
      </c>
      <c r="I40" s="27">
        <v>0.12</v>
      </c>
      <c r="J40" s="27">
        <v>0.06</v>
      </c>
      <c r="K40" s="27">
        <v>0.06</v>
      </c>
      <c r="L40" s="28">
        <v>114</v>
      </c>
    </row>
    <row r="41" spans="1:12">
      <c r="A41" s="14"/>
      <c r="B41" s="14" t="s">
        <v>29</v>
      </c>
      <c r="C41" s="10">
        <f t="shared" si="5"/>
        <v>9.79</v>
      </c>
      <c r="D41" s="10">
        <f t="shared" si="6"/>
        <v>3346.33</v>
      </c>
      <c r="E41" s="15">
        <v>1.31</v>
      </c>
      <c r="F41" s="15">
        <v>435.33</v>
      </c>
      <c r="G41" s="14">
        <v>8.48</v>
      </c>
      <c r="H41" s="14">
        <v>2911</v>
      </c>
      <c r="I41" s="27">
        <v>0.15</v>
      </c>
      <c r="J41" s="27"/>
      <c r="K41" s="27">
        <v>0.15</v>
      </c>
      <c r="L41" s="28">
        <v>1053.43</v>
      </c>
    </row>
    <row r="42" spans="1:12">
      <c r="A42" s="14"/>
      <c r="B42" s="14" t="s">
        <v>32</v>
      </c>
      <c r="C42" s="10">
        <f t="shared" si="5"/>
        <v>9.04</v>
      </c>
      <c r="D42" s="10">
        <f t="shared" si="6"/>
        <v>3114.5</v>
      </c>
      <c r="E42" s="14"/>
      <c r="F42" s="14"/>
      <c r="G42" s="14">
        <v>9.04</v>
      </c>
      <c r="H42" s="14">
        <v>3114.5</v>
      </c>
      <c r="I42" s="27"/>
      <c r="J42" s="27"/>
      <c r="K42" s="27"/>
      <c r="L42" s="28">
        <v>606</v>
      </c>
    </row>
    <row r="43" spans="1:12">
      <c r="A43" s="14"/>
      <c r="B43" s="14" t="s">
        <v>28</v>
      </c>
      <c r="C43" s="10">
        <f t="shared" si="5"/>
        <v>4.692</v>
      </c>
      <c r="D43" s="10">
        <f t="shared" si="6"/>
        <v>1612.06</v>
      </c>
      <c r="E43" s="15">
        <v>2.932</v>
      </c>
      <c r="F43" s="15">
        <v>266.3</v>
      </c>
      <c r="G43" s="14">
        <v>1.76</v>
      </c>
      <c r="H43" s="14">
        <v>1345.76</v>
      </c>
      <c r="I43" s="27">
        <v>0.615</v>
      </c>
      <c r="J43" s="27">
        <v>0.595</v>
      </c>
      <c r="K43" s="27">
        <v>0.02</v>
      </c>
      <c r="L43" s="28">
        <v>152.38</v>
      </c>
    </row>
    <row r="44" spans="1:12">
      <c r="A44" s="14"/>
      <c r="B44" s="14" t="s">
        <v>113</v>
      </c>
      <c r="C44" s="10">
        <f t="shared" si="5"/>
        <v>0.95</v>
      </c>
      <c r="D44" s="10">
        <f t="shared" si="6"/>
        <v>32</v>
      </c>
      <c r="E44" s="14"/>
      <c r="F44" s="14"/>
      <c r="G44" s="14">
        <v>0.95</v>
      </c>
      <c r="H44" s="14">
        <v>32</v>
      </c>
      <c r="I44" s="27"/>
      <c r="J44" s="27"/>
      <c r="K44" s="27"/>
      <c r="L44" s="28"/>
    </row>
    <row r="45" spans="1:12">
      <c r="A45" s="14"/>
      <c r="B45" s="14" t="s">
        <v>114</v>
      </c>
      <c r="C45" s="10">
        <f t="shared" si="5"/>
        <v>4.78</v>
      </c>
      <c r="D45" s="10">
        <f t="shared" si="6"/>
        <v>1401.834</v>
      </c>
      <c r="E45" s="15">
        <v>3.47</v>
      </c>
      <c r="F45" s="15">
        <v>833.274</v>
      </c>
      <c r="G45" s="14">
        <v>1.31</v>
      </c>
      <c r="H45" s="14">
        <v>568.56</v>
      </c>
      <c r="I45" s="27"/>
      <c r="J45" s="27"/>
      <c r="K45" s="27"/>
      <c r="L45" s="28">
        <v>550.3</v>
      </c>
    </row>
    <row r="46" spans="1:12">
      <c r="A46" s="14"/>
      <c r="B46" s="14" t="s">
        <v>115</v>
      </c>
      <c r="C46" s="10">
        <f t="shared" si="5"/>
        <v>2.6</v>
      </c>
      <c r="D46" s="10">
        <f t="shared" si="6"/>
        <v>800.43</v>
      </c>
      <c r="E46" s="15">
        <v>0.2</v>
      </c>
      <c r="F46" s="15">
        <v>45.51</v>
      </c>
      <c r="G46" s="14">
        <v>2.4</v>
      </c>
      <c r="H46" s="14">
        <v>754.92</v>
      </c>
      <c r="I46" s="27">
        <v>0.109</v>
      </c>
      <c r="J46" s="27">
        <v>0.095</v>
      </c>
      <c r="K46" s="27">
        <v>0.014</v>
      </c>
      <c r="L46" s="28">
        <v>25.52</v>
      </c>
    </row>
    <row r="47" spans="1:12">
      <c r="A47" s="14"/>
      <c r="B47" s="14" t="s">
        <v>116</v>
      </c>
      <c r="C47" s="10">
        <f t="shared" si="5"/>
        <v>0.54</v>
      </c>
      <c r="D47" s="10">
        <f t="shared" si="6"/>
        <v>166.8</v>
      </c>
      <c r="E47" s="15">
        <v>0.47</v>
      </c>
      <c r="F47" s="15">
        <v>140</v>
      </c>
      <c r="G47" s="14">
        <v>0.07</v>
      </c>
      <c r="H47" s="14">
        <v>26.8</v>
      </c>
      <c r="I47" s="27"/>
      <c r="J47" s="27"/>
      <c r="K47" s="27"/>
      <c r="L47" s="28">
        <v>41</v>
      </c>
    </row>
    <row r="48" spans="1:12">
      <c r="A48" s="14"/>
      <c r="B48" s="14" t="s">
        <v>117</v>
      </c>
      <c r="C48" s="10">
        <f t="shared" si="5"/>
        <v>132.44</v>
      </c>
      <c r="D48" s="10">
        <f t="shared" si="6"/>
        <v>2285.49</v>
      </c>
      <c r="E48" s="14"/>
      <c r="F48" s="14"/>
      <c r="G48" s="14">
        <v>132.44</v>
      </c>
      <c r="H48" s="14">
        <v>2285.49</v>
      </c>
      <c r="I48" s="27">
        <v>2.609</v>
      </c>
      <c r="J48" s="27">
        <v>0.249</v>
      </c>
      <c r="K48" s="27">
        <v>2.36</v>
      </c>
      <c r="L48" s="28">
        <v>242.5</v>
      </c>
    </row>
    <row r="49" spans="1:12">
      <c r="A49" s="14" t="s">
        <v>33</v>
      </c>
      <c r="B49" s="14" t="s">
        <v>87</v>
      </c>
      <c r="C49" s="10">
        <f t="shared" si="5"/>
        <v>75.06</v>
      </c>
      <c r="D49" s="10">
        <f t="shared" si="6"/>
        <v>4416.01</v>
      </c>
      <c r="E49" s="18">
        <f t="shared" ref="E49:L49" si="10">SUM(E50:E56)</f>
        <v>2.23</v>
      </c>
      <c r="F49" s="18">
        <f t="shared" si="10"/>
        <v>867.07</v>
      </c>
      <c r="G49" s="18">
        <f t="shared" si="10"/>
        <v>72.83</v>
      </c>
      <c r="H49" s="18">
        <f t="shared" si="10"/>
        <v>3548.94</v>
      </c>
      <c r="I49" s="29">
        <f t="shared" si="10"/>
        <v>1.8</v>
      </c>
      <c r="J49" s="29">
        <f t="shared" si="10"/>
        <v>1.26</v>
      </c>
      <c r="K49" s="29">
        <f t="shared" si="10"/>
        <v>0.54</v>
      </c>
      <c r="L49" s="18">
        <f t="shared" si="10"/>
        <v>882.2</v>
      </c>
    </row>
    <row r="50" spans="1:12">
      <c r="A50" s="14"/>
      <c r="B50" s="14" t="s">
        <v>36</v>
      </c>
      <c r="C50" s="10">
        <f t="shared" si="5"/>
        <v>0.75</v>
      </c>
      <c r="D50" s="10">
        <f t="shared" si="6"/>
        <v>276</v>
      </c>
      <c r="E50" s="14"/>
      <c r="F50" s="14"/>
      <c r="G50" s="14">
        <v>0.75</v>
      </c>
      <c r="H50" s="14">
        <v>276</v>
      </c>
      <c r="I50" s="27"/>
      <c r="J50" s="27"/>
      <c r="K50" s="27"/>
      <c r="L50" s="28">
        <v>35</v>
      </c>
    </row>
    <row r="51" spans="1:12">
      <c r="A51" s="14"/>
      <c r="B51" s="14" t="s">
        <v>118</v>
      </c>
      <c r="C51" s="10">
        <f t="shared" si="5"/>
        <v>0.17</v>
      </c>
      <c r="D51" s="10">
        <f t="shared" si="6"/>
        <v>213</v>
      </c>
      <c r="E51" s="14"/>
      <c r="F51" s="14"/>
      <c r="G51" s="14">
        <v>0.17</v>
      </c>
      <c r="H51" s="14">
        <v>213</v>
      </c>
      <c r="I51" s="27"/>
      <c r="J51" s="27"/>
      <c r="K51" s="27"/>
      <c r="L51" s="28">
        <v>32</v>
      </c>
    </row>
    <row r="52" spans="1:12">
      <c r="A52" s="14"/>
      <c r="B52" s="14" t="s">
        <v>38</v>
      </c>
      <c r="C52" s="10">
        <f t="shared" si="5"/>
        <v>1.93</v>
      </c>
      <c r="D52" s="10">
        <f t="shared" si="6"/>
        <v>462.53</v>
      </c>
      <c r="E52" s="15">
        <v>0.33</v>
      </c>
      <c r="F52" s="15">
        <v>53.53</v>
      </c>
      <c r="G52" s="14">
        <v>1.6</v>
      </c>
      <c r="H52" s="14">
        <v>409</v>
      </c>
      <c r="I52" s="27">
        <v>0.04</v>
      </c>
      <c r="J52" s="27">
        <v>0.04</v>
      </c>
      <c r="K52" s="27"/>
      <c r="L52" s="28">
        <v>4</v>
      </c>
    </row>
    <row r="53" spans="1:12">
      <c r="A53" s="14"/>
      <c r="B53" s="14" t="s">
        <v>37</v>
      </c>
      <c r="C53" s="10">
        <f t="shared" si="5"/>
        <v>64.3</v>
      </c>
      <c r="D53" s="10">
        <f t="shared" si="6"/>
        <v>502.04</v>
      </c>
      <c r="E53" s="15">
        <v>0.3</v>
      </c>
      <c r="F53" s="15">
        <v>67.1</v>
      </c>
      <c r="G53" s="14">
        <v>64</v>
      </c>
      <c r="H53" s="14">
        <v>434.94</v>
      </c>
      <c r="I53" s="27"/>
      <c r="J53" s="27"/>
      <c r="K53" s="27"/>
      <c r="L53" s="28"/>
    </row>
    <row r="54" spans="1:12">
      <c r="A54" s="14"/>
      <c r="B54" s="14" t="s">
        <v>39</v>
      </c>
      <c r="C54" s="10">
        <f t="shared" si="5"/>
        <v>2.1</v>
      </c>
      <c r="D54" s="10">
        <f t="shared" si="6"/>
        <v>299</v>
      </c>
      <c r="E54" s="15">
        <v>0.3</v>
      </c>
      <c r="F54" s="15">
        <v>70</v>
      </c>
      <c r="G54" s="14">
        <v>1.8</v>
      </c>
      <c r="H54" s="14">
        <v>229</v>
      </c>
      <c r="I54" s="27"/>
      <c r="J54" s="27"/>
      <c r="K54" s="27"/>
      <c r="L54" s="28">
        <v>21.2</v>
      </c>
    </row>
    <row r="55" spans="1:12">
      <c r="A55" s="14"/>
      <c r="B55" s="14" t="s">
        <v>119</v>
      </c>
      <c r="C55" s="10">
        <f t="shared" ref="C55:C72" si="11">E55+G55</f>
        <v>3.09</v>
      </c>
      <c r="D55" s="10">
        <f t="shared" ref="D55:D72" si="12">F55+H55</f>
        <v>1346.44</v>
      </c>
      <c r="E55" s="15">
        <v>1.3</v>
      </c>
      <c r="F55" s="15">
        <v>676.44</v>
      </c>
      <c r="G55" s="14">
        <v>1.79</v>
      </c>
      <c r="H55" s="14">
        <v>670</v>
      </c>
      <c r="I55" s="27">
        <v>1.76</v>
      </c>
      <c r="J55" s="27">
        <v>1.22</v>
      </c>
      <c r="K55" s="27">
        <v>0.54</v>
      </c>
      <c r="L55" s="28"/>
    </row>
    <row r="56" spans="1:12">
      <c r="A56" s="14"/>
      <c r="B56" s="14" t="s">
        <v>120</v>
      </c>
      <c r="C56" s="10">
        <f t="shared" si="11"/>
        <v>2.72</v>
      </c>
      <c r="D56" s="10">
        <f t="shared" si="12"/>
        <v>1317</v>
      </c>
      <c r="E56" s="14"/>
      <c r="F56" s="14"/>
      <c r="G56" s="14">
        <v>2.72</v>
      </c>
      <c r="H56" s="14">
        <v>1317</v>
      </c>
      <c r="I56" s="27"/>
      <c r="J56" s="27"/>
      <c r="K56" s="27"/>
      <c r="L56" s="28">
        <v>790</v>
      </c>
    </row>
    <row r="57" spans="1:12">
      <c r="A57" s="14" t="s">
        <v>40</v>
      </c>
      <c r="B57" s="18" t="s">
        <v>87</v>
      </c>
      <c r="C57" s="10">
        <f t="shared" si="11"/>
        <v>304.77</v>
      </c>
      <c r="D57" s="10">
        <f t="shared" si="12"/>
        <v>27467.74</v>
      </c>
      <c r="E57" s="18">
        <f t="shared" ref="E57:L57" si="13">SUM(E58:E66)</f>
        <v>2.44</v>
      </c>
      <c r="F57" s="18">
        <f t="shared" si="13"/>
        <v>3048</v>
      </c>
      <c r="G57" s="18">
        <f t="shared" si="13"/>
        <v>302.33</v>
      </c>
      <c r="H57" s="18">
        <f t="shared" si="13"/>
        <v>24419.74</v>
      </c>
      <c r="I57" s="18">
        <f t="shared" si="13"/>
        <v>31.38</v>
      </c>
      <c r="J57" s="18">
        <f t="shared" si="13"/>
        <v>8.44</v>
      </c>
      <c r="K57" s="18">
        <f t="shared" si="13"/>
        <v>22.94</v>
      </c>
      <c r="L57" s="18">
        <f t="shared" si="13"/>
        <v>2728.14</v>
      </c>
    </row>
    <row r="58" spans="1:12">
      <c r="A58" s="14"/>
      <c r="B58" s="14" t="s">
        <v>121</v>
      </c>
      <c r="C58" s="10">
        <f t="shared" si="11"/>
        <v>1.28</v>
      </c>
      <c r="D58" s="10">
        <f t="shared" si="12"/>
        <v>414</v>
      </c>
      <c r="E58" s="14">
        <v>0.2</v>
      </c>
      <c r="F58" s="14">
        <v>128</v>
      </c>
      <c r="G58" s="14">
        <v>1.08</v>
      </c>
      <c r="H58" s="14">
        <v>286</v>
      </c>
      <c r="I58" s="27">
        <v>28.4</v>
      </c>
      <c r="J58" s="27">
        <v>7</v>
      </c>
      <c r="K58" s="27">
        <v>21.4</v>
      </c>
      <c r="L58" s="28">
        <v>130.54</v>
      </c>
    </row>
    <row r="59" spans="1:12">
      <c r="A59" s="14"/>
      <c r="B59" s="14" t="s">
        <v>122</v>
      </c>
      <c r="C59" s="10">
        <f t="shared" si="11"/>
        <v>8.12</v>
      </c>
      <c r="D59" s="10">
        <f t="shared" si="12"/>
        <v>794.56</v>
      </c>
      <c r="E59" s="14">
        <v>0.18</v>
      </c>
      <c r="F59" s="14">
        <v>120</v>
      </c>
      <c r="G59" s="14">
        <v>7.94</v>
      </c>
      <c r="H59" s="14">
        <v>674.56</v>
      </c>
      <c r="I59" s="27"/>
      <c r="J59" s="27"/>
      <c r="K59" s="27"/>
      <c r="L59" s="28"/>
    </row>
    <row r="60" spans="1:12">
      <c r="A60" s="14"/>
      <c r="B60" s="14" t="s">
        <v>42</v>
      </c>
      <c r="C60" s="10">
        <f t="shared" si="11"/>
        <v>11.36</v>
      </c>
      <c r="D60" s="10">
        <f t="shared" si="12"/>
        <v>735.58</v>
      </c>
      <c r="E60" s="14">
        <v>0.3</v>
      </c>
      <c r="F60" s="14">
        <v>220</v>
      </c>
      <c r="G60" s="14">
        <v>11.06</v>
      </c>
      <c r="H60" s="14">
        <v>515.58</v>
      </c>
      <c r="I60" s="27"/>
      <c r="J60" s="27"/>
      <c r="K60" s="27"/>
      <c r="L60" s="28"/>
    </row>
    <row r="61" spans="1:12">
      <c r="A61" s="14"/>
      <c r="B61" s="14" t="s">
        <v>123</v>
      </c>
      <c r="C61" s="10">
        <f t="shared" si="11"/>
        <v>6</v>
      </c>
      <c r="D61" s="10">
        <f t="shared" si="12"/>
        <v>1158</v>
      </c>
      <c r="E61" s="14">
        <v>0.5</v>
      </c>
      <c r="F61" s="14">
        <v>850</v>
      </c>
      <c r="G61" s="14">
        <v>5.5</v>
      </c>
      <c r="H61" s="14">
        <v>308</v>
      </c>
      <c r="I61" s="27"/>
      <c r="J61" s="27"/>
      <c r="K61" s="27"/>
      <c r="L61" s="28"/>
    </row>
    <row r="62" spans="1:12">
      <c r="A62" s="14"/>
      <c r="B62" s="14" t="s">
        <v>124</v>
      </c>
      <c r="C62" s="10">
        <f t="shared" si="11"/>
        <v>2.3</v>
      </c>
      <c r="D62" s="10">
        <f t="shared" si="12"/>
        <v>1014.2</v>
      </c>
      <c r="E62" s="14">
        <v>0.16</v>
      </c>
      <c r="F62" s="14">
        <v>180</v>
      </c>
      <c r="G62" s="14">
        <v>2.14</v>
      </c>
      <c r="H62" s="14">
        <v>834.2</v>
      </c>
      <c r="I62" s="27"/>
      <c r="J62" s="27"/>
      <c r="K62" s="27"/>
      <c r="L62" s="28"/>
    </row>
    <row r="63" spans="1:12">
      <c r="A63" s="14"/>
      <c r="B63" s="14" t="s">
        <v>125</v>
      </c>
      <c r="C63" s="10">
        <f t="shared" si="11"/>
        <v>9.43</v>
      </c>
      <c r="D63" s="10">
        <f t="shared" si="12"/>
        <v>2893</v>
      </c>
      <c r="E63" s="14">
        <v>0.2</v>
      </c>
      <c r="F63" s="14">
        <v>290</v>
      </c>
      <c r="G63" s="14">
        <v>9.23</v>
      </c>
      <c r="H63" s="14">
        <v>2603</v>
      </c>
      <c r="I63" s="27"/>
      <c r="J63" s="27"/>
      <c r="K63" s="27"/>
      <c r="L63" s="28"/>
    </row>
    <row r="64" spans="1:12">
      <c r="A64" s="14"/>
      <c r="B64" s="14" t="s">
        <v>43</v>
      </c>
      <c r="C64" s="10">
        <f t="shared" si="11"/>
        <v>12.61</v>
      </c>
      <c r="D64" s="10">
        <f t="shared" si="12"/>
        <v>14544.4</v>
      </c>
      <c r="E64" s="14">
        <v>0.6</v>
      </c>
      <c r="F64" s="14">
        <v>990</v>
      </c>
      <c r="G64" s="14">
        <v>12.01</v>
      </c>
      <c r="H64" s="14">
        <v>13554.4</v>
      </c>
      <c r="I64" s="27">
        <v>2.98</v>
      </c>
      <c r="J64" s="27">
        <v>1.44</v>
      </c>
      <c r="K64" s="27">
        <v>1.54</v>
      </c>
      <c r="L64" s="28">
        <v>2490</v>
      </c>
    </row>
    <row r="65" spans="1:12">
      <c r="A65" s="14"/>
      <c r="B65" s="14" t="s">
        <v>41</v>
      </c>
      <c r="C65" s="10">
        <f t="shared" si="11"/>
        <v>253.54</v>
      </c>
      <c r="D65" s="10">
        <f t="shared" si="12"/>
        <v>5774</v>
      </c>
      <c r="E65" s="14">
        <v>0.2</v>
      </c>
      <c r="F65" s="14">
        <v>150</v>
      </c>
      <c r="G65" s="14">
        <v>253.34</v>
      </c>
      <c r="H65" s="14">
        <v>5624</v>
      </c>
      <c r="I65" s="27"/>
      <c r="J65" s="27"/>
      <c r="K65" s="27"/>
      <c r="L65" s="28">
        <v>107.6</v>
      </c>
    </row>
    <row r="66" spans="1:12">
      <c r="A66" s="14"/>
      <c r="B66" s="14" t="s">
        <v>126</v>
      </c>
      <c r="C66" s="10">
        <f t="shared" si="11"/>
        <v>0.13</v>
      </c>
      <c r="D66" s="10">
        <f t="shared" si="12"/>
        <v>140</v>
      </c>
      <c r="E66" s="14">
        <v>0.1</v>
      </c>
      <c r="F66" s="14">
        <v>120</v>
      </c>
      <c r="G66" s="14">
        <v>0.03</v>
      </c>
      <c r="H66" s="14">
        <v>20</v>
      </c>
      <c r="I66" s="27"/>
      <c r="J66" s="27"/>
      <c r="K66" s="27"/>
      <c r="L66" s="28"/>
    </row>
    <row r="67" spans="1:12">
      <c r="A67" s="14" t="s">
        <v>44</v>
      </c>
      <c r="B67" s="14" t="s">
        <v>87</v>
      </c>
      <c r="C67" s="10">
        <f t="shared" si="11"/>
        <v>7.74</v>
      </c>
      <c r="D67" s="10">
        <f t="shared" si="12"/>
        <v>6726.11</v>
      </c>
      <c r="E67" s="18">
        <f t="shared" ref="E67:L67" si="14">SUM(E68:E71)</f>
        <v>1.3</v>
      </c>
      <c r="F67" s="18">
        <f t="shared" si="14"/>
        <v>1780</v>
      </c>
      <c r="G67" s="18">
        <f t="shared" si="14"/>
        <v>6.44</v>
      </c>
      <c r="H67" s="18">
        <f t="shared" si="14"/>
        <v>4946.11</v>
      </c>
      <c r="I67" s="18">
        <f t="shared" si="14"/>
        <v>7.103</v>
      </c>
      <c r="J67" s="18">
        <f t="shared" si="14"/>
        <v>2.02</v>
      </c>
      <c r="K67" s="18">
        <f t="shared" si="14"/>
        <v>5.083</v>
      </c>
      <c r="L67" s="18">
        <f t="shared" si="14"/>
        <v>3017.2</v>
      </c>
    </row>
    <row r="68" spans="1:12">
      <c r="A68" s="14"/>
      <c r="B68" s="14" t="s">
        <v>46</v>
      </c>
      <c r="C68" s="10">
        <f t="shared" si="11"/>
        <v>0.71</v>
      </c>
      <c r="D68" s="10">
        <f t="shared" si="12"/>
        <v>930</v>
      </c>
      <c r="E68" s="14">
        <v>0.4</v>
      </c>
      <c r="F68" s="14">
        <v>390</v>
      </c>
      <c r="G68" s="14">
        <v>0.31</v>
      </c>
      <c r="H68" s="14">
        <v>540</v>
      </c>
      <c r="I68" s="27">
        <v>1.5</v>
      </c>
      <c r="J68" s="27">
        <v>0.75</v>
      </c>
      <c r="K68" s="27">
        <v>0.75</v>
      </c>
      <c r="L68" s="28">
        <v>691</v>
      </c>
    </row>
    <row r="69" spans="1:12">
      <c r="A69" s="14"/>
      <c r="B69" s="14" t="s">
        <v>127</v>
      </c>
      <c r="C69" s="10">
        <f t="shared" si="11"/>
        <v>3.88</v>
      </c>
      <c r="D69" s="10">
        <f t="shared" si="12"/>
        <v>1889.44</v>
      </c>
      <c r="E69" s="14">
        <v>0.3</v>
      </c>
      <c r="F69" s="14">
        <v>610</v>
      </c>
      <c r="G69" s="14">
        <v>3.58</v>
      </c>
      <c r="H69" s="14">
        <v>1279.44</v>
      </c>
      <c r="I69" s="27">
        <v>2.173</v>
      </c>
      <c r="J69" s="27">
        <v>1.045</v>
      </c>
      <c r="K69" s="27">
        <v>1.128</v>
      </c>
      <c r="L69" s="28">
        <v>1735.2</v>
      </c>
    </row>
    <row r="70" spans="1:12">
      <c r="A70" s="14"/>
      <c r="B70" s="14" t="s">
        <v>45</v>
      </c>
      <c r="C70" s="10">
        <f t="shared" si="11"/>
        <v>0.37</v>
      </c>
      <c r="D70" s="10">
        <f t="shared" si="12"/>
        <v>451.67</v>
      </c>
      <c r="E70" s="14">
        <v>0.3</v>
      </c>
      <c r="F70" s="14">
        <v>420</v>
      </c>
      <c r="G70" s="14">
        <v>0.07</v>
      </c>
      <c r="H70" s="14">
        <v>31.67</v>
      </c>
      <c r="I70" s="27">
        <v>0.18</v>
      </c>
      <c r="J70" s="27">
        <v>0.075</v>
      </c>
      <c r="K70" s="27">
        <v>0.105</v>
      </c>
      <c r="L70" s="28">
        <v>11</v>
      </c>
    </row>
    <row r="71" spans="1:12">
      <c r="A71" s="14"/>
      <c r="B71" s="14" t="s">
        <v>128</v>
      </c>
      <c r="C71" s="10">
        <f t="shared" si="11"/>
        <v>2.78</v>
      </c>
      <c r="D71" s="10">
        <f t="shared" si="12"/>
        <v>3455</v>
      </c>
      <c r="E71" s="14">
        <v>0.3</v>
      </c>
      <c r="F71" s="14">
        <v>360</v>
      </c>
      <c r="G71" s="14">
        <v>2.48</v>
      </c>
      <c r="H71" s="14">
        <v>3095</v>
      </c>
      <c r="I71" s="27">
        <v>3.25</v>
      </c>
      <c r="J71" s="27">
        <v>0.15</v>
      </c>
      <c r="K71" s="27">
        <v>3.1</v>
      </c>
      <c r="L71" s="28">
        <v>580</v>
      </c>
    </row>
    <row r="72" spans="1:12">
      <c r="A72" s="14" t="s">
        <v>47</v>
      </c>
      <c r="B72" s="14" t="s">
        <v>87</v>
      </c>
      <c r="C72" s="10">
        <f t="shared" si="11"/>
        <v>171.65</v>
      </c>
      <c r="D72" s="10">
        <f t="shared" si="12"/>
        <v>16162</v>
      </c>
      <c r="E72" s="18">
        <f>SUM(E74:E79)</f>
        <v>7.89</v>
      </c>
      <c r="F72" s="18">
        <f>SUM(F74:F79)</f>
        <v>6950</v>
      </c>
      <c r="G72" s="18">
        <f>SUM(G74:G79)</f>
        <v>163.76</v>
      </c>
      <c r="H72" s="18">
        <f>SUM(H74:H79)</f>
        <v>9212</v>
      </c>
      <c r="I72" s="29">
        <f>SUM(I73:I79)</f>
        <v>5.502</v>
      </c>
      <c r="J72" s="29">
        <f>SUM(J73:J79)</f>
        <v>1.816</v>
      </c>
      <c r="K72" s="29">
        <f>SUM(K73:K79)</f>
        <v>3.686</v>
      </c>
      <c r="L72" s="29">
        <f>SUM(L73:L79)</f>
        <v>987.51</v>
      </c>
    </row>
    <row r="73" spans="1:12">
      <c r="A73" s="16"/>
      <c r="B73" s="16" t="s">
        <v>129</v>
      </c>
      <c r="C73" s="17"/>
      <c r="D73" s="17"/>
      <c r="E73" s="36"/>
      <c r="F73" s="36"/>
      <c r="G73" s="36"/>
      <c r="H73" s="36"/>
      <c r="I73" s="37">
        <v>1.897</v>
      </c>
      <c r="J73" s="30">
        <v>0.04</v>
      </c>
      <c r="K73" s="30">
        <v>1.857</v>
      </c>
      <c r="L73" s="16"/>
    </row>
    <row r="74" spans="1:12">
      <c r="A74" s="14"/>
      <c r="B74" s="14" t="s">
        <v>50</v>
      </c>
      <c r="C74" s="10">
        <f t="shared" ref="C74:C80" si="15">E74+G74</f>
        <v>33.89</v>
      </c>
      <c r="D74" s="10">
        <f t="shared" ref="D74:D80" si="16">F74+H74</f>
        <v>8460</v>
      </c>
      <c r="E74" s="14">
        <v>5.89</v>
      </c>
      <c r="F74" s="14">
        <v>4780</v>
      </c>
      <c r="G74" s="14">
        <v>28</v>
      </c>
      <c r="H74" s="14">
        <v>3680</v>
      </c>
      <c r="I74" s="27">
        <v>2.455</v>
      </c>
      <c r="J74" s="27">
        <v>1.246</v>
      </c>
      <c r="K74" s="27">
        <v>1.209</v>
      </c>
      <c r="L74" s="28">
        <v>772.51</v>
      </c>
    </row>
    <row r="75" spans="1:12">
      <c r="A75" s="14"/>
      <c r="B75" s="14" t="s">
        <v>130</v>
      </c>
      <c r="C75" s="10">
        <f t="shared" si="15"/>
        <v>6.45</v>
      </c>
      <c r="D75" s="10">
        <f t="shared" si="16"/>
        <v>1830</v>
      </c>
      <c r="E75" s="14">
        <v>0.6</v>
      </c>
      <c r="F75" s="14">
        <v>620</v>
      </c>
      <c r="G75" s="14">
        <v>5.85</v>
      </c>
      <c r="H75" s="14">
        <v>1210</v>
      </c>
      <c r="I75" s="27"/>
      <c r="J75" s="27"/>
      <c r="K75" s="27"/>
      <c r="L75" s="28"/>
    </row>
    <row r="76" spans="1:12">
      <c r="A76" s="14"/>
      <c r="B76" s="14" t="s">
        <v>131</v>
      </c>
      <c r="C76" s="10">
        <f t="shared" si="15"/>
        <v>102.6</v>
      </c>
      <c r="D76" s="10">
        <f t="shared" si="16"/>
        <v>2368</v>
      </c>
      <c r="E76" s="14">
        <v>0.3</v>
      </c>
      <c r="F76" s="14">
        <v>320</v>
      </c>
      <c r="G76" s="14">
        <v>102.3</v>
      </c>
      <c r="H76" s="14">
        <v>2048</v>
      </c>
      <c r="I76" s="27"/>
      <c r="J76" s="27"/>
      <c r="K76" s="27"/>
      <c r="L76" s="28">
        <v>65</v>
      </c>
    </row>
    <row r="77" spans="1:12">
      <c r="A77" s="14"/>
      <c r="B77" s="14" t="s">
        <v>48</v>
      </c>
      <c r="C77" s="10">
        <f t="shared" si="15"/>
        <v>18.2</v>
      </c>
      <c r="D77" s="10">
        <f t="shared" si="16"/>
        <v>1960</v>
      </c>
      <c r="E77" s="14">
        <v>0.3</v>
      </c>
      <c r="F77" s="14">
        <v>280</v>
      </c>
      <c r="G77" s="14">
        <v>17.9</v>
      </c>
      <c r="H77" s="14">
        <v>1680</v>
      </c>
      <c r="I77" s="27"/>
      <c r="J77" s="27"/>
      <c r="K77" s="27"/>
      <c r="L77" s="28"/>
    </row>
    <row r="78" spans="1:12">
      <c r="A78" s="14"/>
      <c r="B78" s="14" t="s">
        <v>49</v>
      </c>
      <c r="C78" s="10">
        <f t="shared" si="15"/>
        <v>5.41</v>
      </c>
      <c r="D78" s="10">
        <f t="shared" si="16"/>
        <v>874</v>
      </c>
      <c r="E78" s="14">
        <v>0.5</v>
      </c>
      <c r="F78" s="14">
        <v>630</v>
      </c>
      <c r="G78" s="14">
        <v>4.91</v>
      </c>
      <c r="H78" s="14">
        <v>244</v>
      </c>
      <c r="I78" s="27">
        <v>0.45</v>
      </c>
      <c r="J78" s="27">
        <v>0.18</v>
      </c>
      <c r="K78" s="27">
        <v>0.27</v>
      </c>
      <c r="L78" s="28">
        <v>150</v>
      </c>
    </row>
    <row r="79" spans="1:12">
      <c r="A79" s="14"/>
      <c r="B79" s="14" t="s">
        <v>132</v>
      </c>
      <c r="C79" s="10">
        <f t="shared" si="15"/>
        <v>5.1</v>
      </c>
      <c r="D79" s="10">
        <f t="shared" si="16"/>
        <v>670</v>
      </c>
      <c r="E79" s="14">
        <v>0.3</v>
      </c>
      <c r="F79" s="14">
        <v>320</v>
      </c>
      <c r="G79" s="14">
        <v>4.8</v>
      </c>
      <c r="H79" s="14">
        <v>350</v>
      </c>
      <c r="I79" s="27">
        <v>0.7</v>
      </c>
      <c r="J79" s="27">
        <v>0.35</v>
      </c>
      <c r="K79" s="27">
        <v>0.35</v>
      </c>
      <c r="L79" s="28"/>
    </row>
    <row r="80" spans="1:12">
      <c r="A80" s="14" t="s">
        <v>51</v>
      </c>
      <c r="B80" s="14" t="s">
        <v>87</v>
      </c>
      <c r="C80" s="10">
        <f t="shared" si="15"/>
        <v>124.167</v>
      </c>
      <c r="D80" s="10">
        <f t="shared" si="16"/>
        <v>18842.32</v>
      </c>
      <c r="E80" s="18">
        <f>SUM(E82:E91)</f>
        <v>3.21</v>
      </c>
      <c r="F80" s="18">
        <f>SUM(F82:F91)</f>
        <v>3810</v>
      </c>
      <c r="G80" s="18">
        <f>SUM(G82:G91)</f>
        <v>120.957</v>
      </c>
      <c r="H80" s="18">
        <f>SUM(H82:H91)</f>
        <v>15032.32</v>
      </c>
      <c r="I80" s="29">
        <f>SUM(I81:I91)</f>
        <v>2.905</v>
      </c>
      <c r="J80" s="29">
        <f>SUM(J81:J91)</f>
        <v>1.525</v>
      </c>
      <c r="K80" s="29">
        <f>SUM(K81:K91)</f>
        <v>1.38</v>
      </c>
      <c r="L80" s="29">
        <f>SUM(L81:L91)</f>
        <v>3509.54</v>
      </c>
    </row>
    <row r="81" spans="1:12">
      <c r="A81" s="16"/>
      <c r="B81" s="16" t="s">
        <v>57</v>
      </c>
      <c r="C81" s="17"/>
      <c r="D81" s="17"/>
      <c r="E81" s="36"/>
      <c r="F81" s="36"/>
      <c r="G81" s="36"/>
      <c r="H81" s="36"/>
      <c r="I81" s="37"/>
      <c r="J81" s="30"/>
      <c r="K81" s="30"/>
      <c r="L81" s="16">
        <v>44.6</v>
      </c>
    </row>
    <row r="82" spans="1:12">
      <c r="A82" s="14"/>
      <c r="B82" s="14" t="s">
        <v>59</v>
      </c>
      <c r="C82" s="10">
        <f t="shared" ref="C82:C92" si="17">E82+G82</f>
        <v>17.93</v>
      </c>
      <c r="D82" s="10">
        <f t="shared" ref="D82:D92" si="18">F82+H82</f>
        <v>1043.49</v>
      </c>
      <c r="E82" s="14">
        <v>0.15</v>
      </c>
      <c r="F82" s="14">
        <v>120</v>
      </c>
      <c r="G82" s="14">
        <v>17.78</v>
      </c>
      <c r="H82" s="14">
        <v>923.49</v>
      </c>
      <c r="I82" s="27"/>
      <c r="J82" s="27"/>
      <c r="K82" s="27"/>
      <c r="L82" s="28">
        <v>16</v>
      </c>
    </row>
    <row r="83" spans="1:12">
      <c r="A83" s="14"/>
      <c r="B83" s="14" t="s">
        <v>52</v>
      </c>
      <c r="C83" s="10">
        <f t="shared" si="17"/>
        <v>36.05</v>
      </c>
      <c r="D83" s="10">
        <f t="shared" si="18"/>
        <v>816.69</v>
      </c>
      <c r="E83" s="14">
        <v>0.1</v>
      </c>
      <c r="F83" s="14">
        <v>100</v>
      </c>
      <c r="G83" s="14">
        <v>35.95</v>
      </c>
      <c r="H83" s="14">
        <v>716.69</v>
      </c>
      <c r="I83" s="27"/>
      <c r="J83" s="27"/>
      <c r="K83" s="27"/>
      <c r="L83" s="28">
        <v>40</v>
      </c>
    </row>
    <row r="84" spans="1:12">
      <c r="A84" s="14"/>
      <c r="B84" s="14" t="s">
        <v>58</v>
      </c>
      <c r="C84" s="10">
        <f t="shared" si="17"/>
        <v>11.79</v>
      </c>
      <c r="D84" s="10">
        <f t="shared" si="18"/>
        <v>9527.96</v>
      </c>
      <c r="E84" s="14">
        <v>0.36</v>
      </c>
      <c r="F84" s="14">
        <v>650</v>
      </c>
      <c r="G84" s="14">
        <v>11.43</v>
      </c>
      <c r="H84" s="14">
        <v>8877.96</v>
      </c>
      <c r="I84" s="27">
        <v>0.01</v>
      </c>
      <c r="J84" s="27">
        <v>0.01</v>
      </c>
      <c r="K84" s="27"/>
      <c r="L84" s="28">
        <v>1554</v>
      </c>
    </row>
    <row r="85" spans="1:12">
      <c r="A85" s="14"/>
      <c r="B85" s="14" t="s">
        <v>54</v>
      </c>
      <c r="C85" s="10">
        <f t="shared" si="17"/>
        <v>2.867</v>
      </c>
      <c r="D85" s="10">
        <f t="shared" si="18"/>
        <v>861.18</v>
      </c>
      <c r="E85" s="14">
        <v>0.4</v>
      </c>
      <c r="F85" s="14">
        <v>390</v>
      </c>
      <c r="G85" s="14">
        <v>2.467</v>
      </c>
      <c r="H85" s="14">
        <v>471.18</v>
      </c>
      <c r="I85" s="27"/>
      <c r="J85" s="27"/>
      <c r="K85" s="27"/>
      <c r="L85" s="28"/>
    </row>
    <row r="86" spans="1:12">
      <c r="A86" s="14"/>
      <c r="B86" s="14" t="s">
        <v>133</v>
      </c>
      <c r="C86" s="10">
        <f t="shared" si="17"/>
        <v>3.13</v>
      </c>
      <c r="D86" s="10">
        <f t="shared" si="18"/>
        <v>454.6</v>
      </c>
      <c r="E86" s="14">
        <v>0.3</v>
      </c>
      <c r="F86" s="14">
        <v>260</v>
      </c>
      <c r="G86" s="14">
        <v>2.83</v>
      </c>
      <c r="H86" s="14">
        <v>194.6</v>
      </c>
      <c r="I86" s="27"/>
      <c r="J86" s="27"/>
      <c r="K86" s="27"/>
      <c r="L86" s="28"/>
    </row>
    <row r="87" spans="1:12">
      <c r="A87" s="14"/>
      <c r="B87" s="14" t="s">
        <v>134</v>
      </c>
      <c r="C87" s="10">
        <f t="shared" si="17"/>
        <v>13.31</v>
      </c>
      <c r="D87" s="10">
        <f t="shared" si="18"/>
        <v>843.7</v>
      </c>
      <c r="E87" s="14">
        <v>0.3</v>
      </c>
      <c r="F87" s="14">
        <v>260</v>
      </c>
      <c r="G87" s="14">
        <v>13.01</v>
      </c>
      <c r="H87" s="14">
        <v>583.7</v>
      </c>
      <c r="I87" s="27">
        <v>1.26</v>
      </c>
      <c r="J87" s="27">
        <v>0.39</v>
      </c>
      <c r="K87" s="27">
        <v>0.87</v>
      </c>
      <c r="L87" s="28">
        <v>143.9</v>
      </c>
    </row>
    <row r="88" spans="1:12">
      <c r="A88" s="14"/>
      <c r="B88" s="14" t="s">
        <v>53</v>
      </c>
      <c r="C88" s="10">
        <f t="shared" si="17"/>
        <v>1.26</v>
      </c>
      <c r="D88" s="10">
        <f t="shared" si="18"/>
        <v>684</v>
      </c>
      <c r="E88" s="14">
        <v>0.1</v>
      </c>
      <c r="F88" s="14">
        <v>120</v>
      </c>
      <c r="G88" s="14">
        <v>1.16</v>
      </c>
      <c r="H88" s="14">
        <v>564</v>
      </c>
      <c r="I88" s="27">
        <v>0.13</v>
      </c>
      <c r="J88" s="27">
        <v>0.065</v>
      </c>
      <c r="K88" s="27">
        <v>0.065</v>
      </c>
      <c r="L88" s="28">
        <v>120</v>
      </c>
    </row>
    <row r="89" spans="1:12">
      <c r="A89" s="14"/>
      <c r="B89" s="14" t="s">
        <v>55</v>
      </c>
      <c r="C89" s="10">
        <f t="shared" si="17"/>
        <v>28.9</v>
      </c>
      <c r="D89" s="10">
        <f t="shared" si="18"/>
        <v>2882.3</v>
      </c>
      <c r="E89" s="14">
        <v>0.8</v>
      </c>
      <c r="F89" s="14">
        <v>1260</v>
      </c>
      <c r="G89" s="14">
        <v>28.1</v>
      </c>
      <c r="H89" s="14">
        <v>1622.3</v>
      </c>
      <c r="I89" s="27">
        <v>0.06</v>
      </c>
      <c r="J89" s="27">
        <v>0.03</v>
      </c>
      <c r="K89" s="27">
        <v>0.03</v>
      </c>
      <c r="L89" s="28">
        <v>252.5</v>
      </c>
    </row>
    <row r="90" spans="1:12">
      <c r="A90" s="14"/>
      <c r="B90" s="14" t="s">
        <v>56</v>
      </c>
      <c r="C90" s="10">
        <f t="shared" si="17"/>
        <v>5.1</v>
      </c>
      <c r="D90" s="10">
        <f t="shared" si="18"/>
        <v>824.9</v>
      </c>
      <c r="E90" s="14">
        <v>0.4</v>
      </c>
      <c r="F90" s="14">
        <v>350</v>
      </c>
      <c r="G90" s="14">
        <v>4.7</v>
      </c>
      <c r="H90" s="14">
        <v>474.9</v>
      </c>
      <c r="I90" s="27">
        <v>0.2</v>
      </c>
      <c r="J90" s="27">
        <v>0.2</v>
      </c>
      <c r="K90" s="27"/>
      <c r="L90" s="28">
        <v>220.34</v>
      </c>
    </row>
    <row r="91" spans="1:12">
      <c r="A91" s="14"/>
      <c r="B91" s="14" t="s">
        <v>60</v>
      </c>
      <c r="C91" s="10">
        <f t="shared" si="17"/>
        <v>3.83</v>
      </c>
      <c r="D91" s="10">
        <f t="shared" si="18"/>
        <v>903.5</v>
      </c>
      <c r="E91" s="14">
        <v>0.3</v>
      </c>
      <c r="F91" s="14">
        <v>300</v>
      </c>
      <c r="G91" s="14">
        <v>3.53</v>
      </c>
      <c r="H91" s="14">
        <v>603.5</v>
      </c>
      <c r="I91" s="27">
        <v>1.245</v>
      </c>
      <c r="J91" s="27">
        <v>0.83</v>
      </c>
      <c r="K91" s="27">
        <v>0.415</v>
      </c>
      <c r="L91" s="28">
        <v>1118.2</v>
      </c>
    </row>
    <row r="92" spans="1:12">
      <c r="A92" s="32" t="s">
        <v>61</v>
      </c>
      <c r="B92" s="14" t="s">
        <v>87</v>
      </c>
      <c r="C92" s="10">
        <f t="shared" si="17"/>
        <v>211.95</v>
      </c>
      <c r="D92" s="10">
        <f t="shared" si="18"/>
        <v>36775.2</v>
      </c>
      <c r="E92" s="18">
        <f>SUM(E94:E101)</f>
        <v>6.35</v>
      </c>
      <c r="F92" s="18">
        <f>SUM(F94:F101)</f>
        <v>8160</v>
      </c>
      <c r="G92" s="18">
        <f>SUM(G94:G101)</f>
        <v>205.6</v>
      </c>
      <c r="H92" s="18">
        <f>SUM(H94:H101)</f>
        <v>28615.2</v>
      </c>
      <c r="I92" s="29">
        <f>SUM(I93:I101)</f>
        <v>5.3</v>
      </c>
      <c r="J92" s="29">
        <f>SUM(J93:J101)</f>
        <v>0.4</v>
      </c>
      <c r="K92" s="29">
        <f>SUM(K93:K101)</f>
        <v>4.9</v>
      </c>
      <c r="L92" s="29">
        <f>SUM(L93:L101)</f>
        <v>3881.8</v>
      </c>
    </row>
    <row r="93" spans="1:12">
      <c r="A93" s="33"/>
      <c r="B93" s="16" t="s">
        <v>135</v>
      </c>
      <c r="C93" s="17"/>
      <c r="D93" s="17"/>
      <c r="E93" s="36"/>
      <c r="F93" s="36"/>
      <c r="G93" s="36"/>
      <c r="H93" s="36"/>
      <c r="I93" s="37">
        <v>0.2</v>
      </c>
      <c r="J93" s="30">
        <v>0.1</v>
      </c>
      <c r="K93" s="30">
        <v>0.1</v>
      </c>
      <c r="L93" s="16">
        <v>15</v>
      </c>
    </row>
    <row r="94" spans="1:12">
      <c r="A94" s="34"/>
      <c r="B94" s="14" t="s">
        <v>62</v>
      </c>
      <c r="C94" s="10">
        <f t="shared" ref="C94:C115" si="19">E94+G94</f>
        <v>2.53</v>
      </c>
      <c r="D94" s="10">
        <f t="shared" ref="D94:D115" si="20">F94+H94</f>
        <v>554</v>
      </c>
      <c r="E94" s="14">
        <v>0.3</v>
      </c>
      <c r="F94" s="14">
        <v>360</v>
      </c>
      <c r="G94" s="14">
        <v>2.23</v>
      </c>
      <c r="H94" s="14">
        <v>194</v>
      </c>
      <c r="I94" s="27"/>
      <c r="J94" s="27"/>
      <c r="K94" s="27"/>
      <c r="L94" s="28"/>
    </row>
    <row r="95" spans="1:12">
      <c r="A95" s="34"/>
      <c r="B95" s="14" t="s">
        <v>136</v>
      </c>
      <c r="C95" s="10">
        <f t="shared" si="19"/>
        <v>25.25</v>
      </c>
      <c r="D95" s="10">
        <f t="shared" si="20"/>
        <v>2850</v>
      </c>
      <c r="E95" s="14">
        <v>0.25</v>
      </c>
      <c r="F95" s="14">
        <v>260</v>
      </c>
      <c r="G95" s="14">
        <v>25</v>
      </c>
      <c r="H95" s="14">
        <v>2590</v>
      </c>
      <c r="I95" s="27"/>
      <c r="J95" s="27"/>
      <c r="K95" s="27"/>
      <c r="L95" s="28"/>
    </row>
    <row r="96" spans="1:12">
      <c r="A96" s="34"/>
      <c r="B96" s="14" t="s">
        <v>137</v>
      </c>
      <c r="C96" s="10">
        <f t="shared" si="19"/>
        <v>87.92</v>
      </c>
      <c r="D96" s="10">
        <f t="shared" si="20"/>
        <v>8647.1</v>
      </c>
      <c r="E96" s="14">
        <v>0.4</v>
      </c>
      <c r="F96" s="14">
        <v>520</v>
      </c>
      <c r="G96" s="14">
        <v>87.52</v>
      </c>
      <c r="H96" s="14">
        <v>8127.1</v>
      </c>
      <c r="I96" s="27"/>
      <c r="J96" s="27"/>
      <c r="K96" s="27"/>
      <c r="L96" s="28">
        <v>300</v>
      </c>
    </row>
    <row r="97" spans="1:12">
      <c r="A97" s="34"/>
      <c r="B97" s="14" t="s">
        <v>138</v>
      </c>
      <c r="C97" s="10">
        <f t="shared" si="19"/>
        <v>23.77</v>
      </c>
      <c r="D97" s="10">
        <f t="shared" si="20"/>
        <v>1590</v>
      </c>
      <c r="E97" s="14">
        <v>0.2</v>
      </c>
      <c r="F97" s="14">
        <v>220</v>
      </c>
      <c r="G97" s="14">
        <v>23.57</v>
      </c>
      <c r="H97" s="14">
        <v>1370</v>
      </c>
      <c r="I97" s="27"/>
      <c r="J97" s="27"/>
      <c r="K97" s="27"/>
      <c r="L97" s="28"/>
    </row>
    <row r="98" spans="1:12">
      <c r="A98" s="34"/>
      <c r="B98" s="14" t="s">
        <v>139</v>
      </c>
      <c r="C98" s="10">
        <f t="shared" si="19"/>
        <v>2.3</v>
      </c>
      <c r="D98" s="10">
        <f t="shared" si="20"/>
        <v>2860</v>
      </c>
      <c r="E98" s="14">
        <v>2.3</v>
      </c>
      <c r="F98" s="14">
        <v>2860</v>
      </c>
      <c r="G98" s="14"/>
      <c r="H98" s="14"/>
      <c r="I98" s="27">
        <v>4.5</v>
      </c>
      <c r="J98" s="27"/>
      <c r="K98" s="27">
        <v>4.5</v>
      </c>
      <c r="L98" s="28">
        <v>3516.8</v>
      </c>
    </row>
    <row r="99" spans="1:12">
      <c r="A99" s="34"/>
      <c r="B99" s="14" t="s">
        <v>140</v>
      </c>
      <c r="C99" s="10">
        <f t="shared" si="19"/>
        <v>2.5</v>
      </c>
      <c r="D99" s="10">
        <f t="shared" si="20"/>
        <v>3520</v>
      </c>
      <c r="E99" s="14">
        <v>2.5</v>
      </c>
      <c r="F99" s="14">
        <v>3520</v>
      </c>
      <c r="G99" s="14"/>
      <c r="H99" s="14"/>
      <c r="I99" s="27"/>
      <c r="J99" s="27"/>
      <c r="K99" s="27"/>
      <c r="L99" s="28"/>
    </row>
    <row r="100" spans="1:12">
      <c r="A100" s="34"/>
      <c r="B100" s="14" t="s">
        <v>141</v>
      </c>
      <c r="C100" s="10">
        <f t="shared" si="19"/>
        <v>4.2</v>
      </c>
      <c r="D100" s="10">
        <f t="shared" si="20"/>
        <v>5134</v>
      </c>
      <c r="E100" s="14">
        <v>0.1</v>
      </c>
      <c r="F100" s="14">
        <v>100</v>
      </c>
      <c r="G100" s="14">
        <v>4.1</v>
      </c>
      <c r="H100" s="14">
        <v>5034</v>
      </c>
      <c r="I100" s="27"/>
      <c r="J100" s="27"/>
      <c r="K100" s="27"/>
      <c r="L100" s="28">
        <v>50</v>
      </c>
    </row>
    <row r="101" spans="1:12">
      <c r="A101" s="35"/>
      <c r="B101" s="14" t="s">
        <v>142</v>
      </c>
      <c r="C101" s="10">
        <f t="shared" si="19"/>
        <v>63.48</v>
      </c>
      <c r="D101" s="10">
        <f t="shared" si="20"/>
        <v>11620.1</v>
      </c>
      <c r="E101" s="14">
        <v>0.3</v>
      </c>
      <c r="F101" s="14">
        <v>320</v>
      </c>
      <c r="G101" s="14">
        <v>63.18</v>
      </c>
      <c r="H101" s="14">
        <v>11300.1</v>
      </c>
      <c r="I101" s="27">
        <v>0.6</v>
      </c>
      <c r="J101" s="27">
        <v>0.3</v>
      </c>
      <c r="K101" s="27">
        <v>0.3</v>
      </c>
      <c r="L101" s="28"/>
    </row>
    <row r="102" spans="1:12">
      <c r="A102" s="32" t="s">
        <v>143</v>
      </c>
      <c r="B102" s="14" t="s">
        <v>87</v>
      </c>
      <c r="C102" s="10">
        <f t="shared" si="19"/>
        <v>966.56</v>
      </c>
      <c r="D102" s="10">
        <f t="shared" si="20"/>
        <v>47380.58</v>
      </c>
      <c r="E102" s="18">
        <f t="shared" ref="E102:L102" si="21">SUM(E103:E114)</f>
        <v>12.95</v>
      </c>
      <c r="F102" s="18">
        <f t="shared" si="21"/>
        <v>16172</v>
      </c>
      <c r="G102" s="18">
        <f t="shared" si="21"/>
        <v>953.61</v>
      </c>
      <c r="H102" s="18">
        <f t="shared" si="21"/>
        <v>31208.58</v>
      </c>
      <c r="I102" s="29">
        <f t="shared" si="21"/>
        <v>12.292</v>
      </c>
      <c r="J102" s="29">
        <f t="shared" si="21"/>
        <v>2.002</v>
      </c>
      <c r="K102" s="29">
        <f t="shared" si="21"/>
        <v>10.29</v>
      </c>
      <c r="L102" s="18">
        <f t="shared" si="21"/>
        <v>5611.39</v>
      </c>
    </row>
    <row r="103" spans="1:12">
      <c r="A103" s="34"/>
      <c r="B103" s="14" t="s">
        <v>144</v>
      </c>
      <c r="C103" s="10">
        <f t="shared" si="19"/>
        <v>1.57</v>
      </c>
      <c r="D103" s="10">
        <f t="shared" si="20"/>
        <v>1745.8</v>
      </c>
      <c r="E103" s="14">
        <v>1.3</v>
      </c>
      <c r="F103" s="14">
        <v>1650</v>
      </c>
      <c r="G103" s="14">
        <v>0.27</v>
      </c>
      <c r="H103" s="14">
        <v>95.8</v>
      </c>
      <c r="I103" s="27"/>
      <c r="J103" s="27"/>
      <c r="K103" s="27"/>
      <c r="L103" s="28"/>
    </row>
    <row r="104" spans="1:12">
      <c r="A104" s="34"/>
      <c r="B104" s="14" t="s">
        <v>145</v>
      </c>
      <c r="C104" s="10">
        <f t="shared" si="19"/>
        <v>36.41</v>
      </c>
      <c r="D104" s="10">
        <f t="shared" si="20"/>
        <v>5139.55</v>
      </c>
      <c r="E104" s="14">
        <v>1.35</v>
      </c>
      <c r="F104" s="14">
        <v>3890</v>
      </c>
      <c r="G104" s="14">
        <v>35.06</v>
      </c>
      <c r="H104" s="14">
        <v>1249.55</v>
      </c>
      <c r="I104" s="27"/>
      <c r="J104" s="27"/>
      <c r="K104" s="27"/>
      <c r="L104" s="28"/>
    </row>
    <row r="105" spans="1:12">
      <c r="A105" s="34"/>
      <c r="B105" s="14" t="s">
        <v>146</v>
      </c>
      <c r="C105" s="10">
        <f t="shared" si="19"/>
        <v>59.86</v>
      </c>
      <c r="D105" s="10">
        <f t="shared" si="20"/>
        <v>4899.23</v>
      </c>
      <c r="E105" s="14">
        <v>1.2</v>
      </c>
      <c r="F105" s="14">
        <v>1250</v>
      </c>
      <c r="G105" s="14">
        <v>58.66</v>
      </c>
      <c r="H105" s="14">
        <v>3649.23</v>
      </c>
      <c r="I105" s="27"/>
      <c r="J105" s="27"/>
      <c r="K105" s="27"/>
      <c r="L105" s="28"/>
    </row>
    <row r="106" spans="1:12">
      <c r="A106" s="34"/>
      <c r="B106" s="14" t="s">
        <v>147</v>
      </c>
      <c r="C106" s="10">
        <f t="shared" si="19"/>
        <v>380.78</v>
      </c>
      <c r="D106" s="10">
        <f t="shared" si="20"/>
        <v>2921.7</v>
      </c>
      <c r="E106" s="14">
        <v>1.2</v>
      </c>
      <c r="F106" s="14">
        <v>1520</v>
      </c>
      <c r="G106" s="14">
        <v>379.58</v>
      </c>
      <c r="H106" s="14">
        <v>1401.7</v>
      </c>
      <c r="I106" s="27">
        <v>11.547</v>
      </c>
      <c r="J106" s="27">
        <v>1.672</v>
      </c>
      <c r="K106" s="27">
        <v>9.875</v>
      </c>
      <c r="L106" s="28">
        <v>1142.5</v>
      </c>
    </row>
    <row r="107" spans="1:12">
      <c r="A107" s="34"/>
      <c r="B107" s="14" t="s">
        <v>148</v>
      </c>
      <c r="C107" s="10">
        <f t="shared" si="19"/>
        <v>31.71</v>
      </c>
      <c r="D107" s="10">
        <f t="shared" si="20"/>
        <v>5201.52</v>
      </c>
      <c r="E107" s="14">
        <v>2.4</v>
      </c>
      <c r="F107" s="14">
        <v>1511</v>
      </c>
      <c r="G107" s="14">
        <v>29.31</v>
      </c>
      <c r="H107" s="14">
        <v>3690.52</v>
      </c>
      <c r="I107" s="27">
        <v>0.6</v>
      </c>
      <c r="J107" s="27">
        <v>0.3</v>
      </c>
      <c r="K107" s="27">
        <v>0.3</v>
      </c>
      <c r="L107" s="28">
        <v>1172.8</v>
      </c>
    </row>
    <row r="108" spans="1:12">
      <c r="A108" s="34"/>
      <c r="B108" s="14" t="s">
        <v>149</v>
      </c>
      <c r="C108" s="10">
        <f t="shared" si="19"/>
        <v>19.45</v>
      </c>
      <c r="D108" s="10">
        <f t="shared" si="20"/>
        <v>8754</v>
      </c>
      <c r="E108" s="14">
        <v>1.4</v>
      </c>
      <c r="F108" s="14">
        <v>1510</v>
      </c>
      <c r="G108" s="14">
        <v>18.05</v>
      </c>
      <c r="H108" s="14">
        <v>7244</v>
      </c>
      <c r="I108" s="27"/>
      <c r="J108" s="27"/>
      <c r="K108" s="27"/>
      <c r="L108" s="28"/>
    </row>
    <row r="109" spans="1:12">
      <c r="A109" s="34"/>
      <c r="B109" s="14" t="s">
        <v>150</v>
      </c>
      <c r="C109" s="10">
        <f t="shared" si="19"/>
        <v>216.95</v>
      </c>
      <c r="D109" s="10">
        <f t="shared" si="20"/>
        <v>1261.02</v>
      </c>
      <c r="E109" s="14">
        <v>0.8</v>
      </c>
      <c r="F109" s="14">
        <v>950</v>
      </c>
      <c r="G109" s="14">
        <v>216.15</v>
      </c>
      <c r="H109" s="14">
        <v>311.02</v>
      </c>
      <c r="I109" s="27"/>
      <c r="J109" s="27"/>
      <c r="K109" s="27"/>
      <c r="L109" s="28"/>
    </row>
    <row r="110" spans="1:12">
      <c r="A110" s="34"/>
      <c r="B110" s="14" t="s">
        <v>151</v>
      </c>
      <c r="C110" s="10">
        <f t="shared" si="19"/>
        <v>1.71</v>
      </c>
      <c r="D110" s="10">
        <f t="shared" si="20"/>
        <v>1184.43</v>
      </c>
      <c r="E110" s="14">
        <v>0.2</v>
      </c>
      <c r="F110" s="14">
        <v>220</v>
      </c>
      <c r="G110" s="14">
        <v>1.51</v>
      </c>
      <c r="H110" s="14">
        <v>964.43</v>
      </c>
      <c r="I110" s="27">
        <v>0.145</v>
      </c>
      <c r="J110" s="27">
        <v>0.03</v>
      </c>
      <c r="K110" s="27">
        <v>0.115</v>
      </c>
      <c r="L110" s="28">
        <v>8.19</v>
      </c>
    </row>
    <row r="111" spans="1:12">
      <c r="A111" s="34"/>
      <c r="B111" s="14" t="s">
        <v>152</v>
      </c>
      <c r="C111" s="10">
        <f t="shared" si="19"/>
        <v>4.73</v>
      </c>
      <c r="D111" s="10">
        <f t="shared" si="20"/>
        <v>2061.11</v>
      </c>
      <c r="E111" s="14">
        <v>0.4</v>
      </c>
      <c r="F111" s="14">
        <v>350</v>
      </c>
      <c r="G111" s="14">
        <v>4.33</v>
      </c>
      <c r="H111" s="14">
        <v>1711.11</v>
      </c>
      <c r="I111" s="27"/>
      <c r="J111" s="27"/>
      <c r="K111" s="27"/>
      <c r="L111" s="28">
        <v>10.4</v>
      </c>
    </row>
    <row r="112" spans="1:12">
      <c r="A112" s="34"/>
      <c r="B112" s="14" t="s">
        <v>153</v>
      </c>
      <c r="C112" s="10">
        <f t="shared" si="19"/>
        <v>201.45</v>
      </c>
      <c r="D112" s="10">
        <f t="shared" si="20"/>
        <v>8007.5</v>
      </c>
      <c r="E112" s="14">
        <v>1.4</v>
      </c>
      <c r="F112" s="14">
        <v>351</v>
      </c>
      <c r="G112" s="14">
        <v>200.05</v>
      </c>
      <c r="H112" s="14">
        <v>7656.5</v>
      </c>
      <c r="I112" s="27"/>
      <c r="J112" s="27"/>
      <c r="K112" s="27"/>
      <c r="L112" s="28">
        <v>1946</v>
      </c>
    </row>
    <row r="113" spans="1:12">
      <c r="A113" s="34"/>
      <c r="B113" s="14" t="s">
        <v>154</v>
      </c>
      <c r="C113" s="10">
        <f t="shared" si="19"/>
        <v>3.27</v>
      </c>
      <c r="D113" s="10">
        <f t="shared" si="20"/>
        <v>863.1</v>
      </c>
      <c r="E113" s="14">
        <v>0.5</v>
      </c>
      <c r="F113" s="14">
        <v>320</v>
      </c>
      <c r="G113" s="14">
        <v>2.77</v>
      </c>
      <c r="H113" s="14">
        <v>543.1</v>
      </c>
      <c r="I113" s="27"/>
      <c r="J113" s="27"/>
      <c r="K113" s="27"/>
      <c r="L113" s="28"/>
    </row>
    <row r="114" spans="1:12">
      <c r="A114" s="35"/>
      <c r="B114" s="14" t="s">
        <v>155</v>
      </c>
      <c r="C114" s="10">
        <f t="shared" si="19"/>
        <v>8.67</v>
      </c>
      <c r="D114" s="10">
        <f t="shared" si="20"/>
        <v>5341.62</v>
      </c>
      <c r="E114" s="14">
        <v>0.8</v>
      </c>
      <c r="F114" s="14">
        <v>2650</v>
      </c>
      <c r="G114" s="14">
        <v>7.87</v>
      </c>
      <c r="H114" s="14">
        <v>2691.62</v>
      </c>
      <c r="I114" s="27"/>
      <c r="J114" s="27"/>
      <c r="K114" s="27"/>
      <c r="L114" s="28">
        <v>1331.5</v>
      </c>
    </row>
    <row r="115" spans="1:12">
      <c r="A115" s="32" t="s">
        <v>64</v>
      </c>
      <c r="B115" s="14" t="s">
        <v>87</v>
      </c>
      <c r="C115" s="10">
        <f t="shared" si="19"/>
        <v>20.56</v>
      </c>
      <c r="D115" s="10">
        <f t="shared" si="20"/>
        <v>7642.3</v>
      </c>
      <c r="E115" s="18">
        <f>SUM(E117:E119)</f>
        <v>3.25</v>
      </c>
      <c r="F115" s="18">
        <f>SUM(F117:F119)</f>
        <v>5750</v>
      </c>
      <c r="G115" s="18">
        <f>SUM(G117:G119)</f>
        <v>17.31</v>
      </c>
      <c r="H115" s="18">
        <f>SUM(H117:H119)</f>
        <v>1892.3</v>
      </c>
      <c r="I115" s="29">
        <f>SUM(I116:I120)</f>
        <v>1.193</v>
      </c>
      <c r="J115" s="29">
        <f>SUM(J116:J120)</f>
        <v>0.779</v>
      </c>
      <c r="K115" s="29">
        <f>SUM(K116:K120)</f>
        <v>0.414</v>
      </c>
      <c r="L115" s="29">
        <f>SUM(L116:L120)</f>
        <v>624.65</v>
      </c>
    </row>
    <row r="116" spans="1:12">
      <c r="A116" s="33"/>
      <c r="B116" s="16" t="s">
        <v>65</v>
      </c>
      <c r="C116" s="17"/>
      <c r="D116" s="17"/>
      <c r="E116" s="36"/>
      <c r="F116" s="36"/>
      <c r="G116" s="36"/>
      <c r="H116" s="36"/>
      <c r="I116" s="37">
        <v>0.168</v>
      </c>
      <c r="J116" s="30">
        <v>0.084</v>
      </c>
      <c r="K116" s="30">
        <v>0.084</v>
      </c>
      <c r="L116" s="16"/>
    </row>
    <row r="117" spans="1:12">
      <c r="A117" s="34"/>
      <c r="B117" s="14" t="s">
        <v>156</v>
      </c>
      <c r="C117" s="10">
        <f t="shared" ref="C117:D119" si="22">E117+G117</f>
        <v>2.35</v>
      </c>
      <c r="D117" s="10">
        <f t="shared" si="22"/>
        <v>1392.3</v>
      </c>
      <c r="E117" s="14">
        <v>0.25</v>
      </c>
      <c r="F117" s="14">
        <v>380</v>
      </c>
      <c r="G117" s="14">
        <v>2.1</v>
      </c>
      <c r="H117" s="14">
        <v>1012.3</v>
      </c>
      <c r="I117" s="27"/>
      <c r="J117" s="27"/>
      <c r="K117" s="27"/>
      <c r="L117" s="28">
        <v>5.1</v>
      </c>
    </row>
    <row r="118" spans="1:12">
      <c r="A118" s="34"/>
      <c r="B118" s="14" t="s">
        <v>66</v>
      </c>
      <c r="C118" s="10">
        <f t="shared" si="22"/>
        <v>16</v>
      </c>
      <c r="D118" s="10">
        <f t="shared" si="22"/>
        <v>2362</v>
      </c>
      <c r="E118" s="14">
        <v>1.2</v>
      </c>
      <c r="F118" s="14">
        <v>1850</v>
      </c>
      <c r="G118" s="14">
        <v>14.8</v>
      </c>
      <c r="H118" s="14">
        <v>512</v>
      </c>
      <c r="I118" s="27">
        <v>0.945</v>
      </c>
      <c r="J118" s="27">
        <v>0.625</v>
      </c>
      <c r="K118" s="27">
        <v>0.32</v>
      </c>
      <c r="L118" s="28">
        <v>348.8</v>
      </c>
    </row>
    <row r="119" spans="1:12">
      <c r="A119" s="34"/>
      <c r="B119" s="14" t="s">
        <v>157</v>
      </c>
      <c r="C119" s="10">
        <f t="shared" si="22"/>
        <v>2.21</v>
      </c>
      <c r="D119" s="10">
        <f t="shared" si="22"/>
        <v>3888</v>
      </c>
      <c r="E119" s="14">
        <v>1.8</v>
      </c>
      <c r="F119" s="14">
        <v>3520</v>
      </c>
      <c r="G119" s="14">
        <v>0.41</v>
      </c>
      <c r="H119" s="14">
        <v>368</v>
      </c>
      <c r="I119" s="27">
        <v>0.08</v>
      </c>
      <c r="J119" s="27">
        <v>0.07</v>
      </c>
      <c r="K119" s="27">
        <v>0.01</v>
      </c>
      <c r="L119" s="28">
        <v>35</v>
      </c>
    </row>
    <row r="120" spans="1:12">
      <c r="A120" s="33"/>
      <c r="B120" s="16" t="s">
        <v>67</v>
      </c>
      <c r="C120" s="17"/>
      <c r="D120" s="17"/>
      <c r="E120" s="16"/>
      <c r="F120" s="16"/>
      <c r="G120" s="16"/>
      <c r="H120" s="16"/>
      <c r="I120" s="30"/>
      <c r="J120" s="30"/>
      <c r="K120" s="30"/>
      <c r="L120" s="31">
        <v>235.75</v>
      </c>
    </row>
    <row r="121" spans="1:12">
      <c r="A121" s="32" t="s">
        <v>68</v>
      </c>
      <c r="B121" s="14" t="s">
        <v>87</v>
      </c>
      <c r="C121" s="10">
        <f>E121+G121</f>
        <v>202.97</v>
      </c>
      <c r="D121" s="10">
        <f>F121+H121</f>
        <v>21615.94</v>
      </c>
      <c r="E121" s="18">
        <f>SUM(E125:E129)</f>
        <v>3.55</v>
      </c>
      <c r="F121" s="18">
        <f>SUM(F125:F129)</f>
        <v>5117</v>
      </c>
      <c r="G121" s="18">
        <f>SUM(G125:G129)</f>
        <v>199.42</v>
      </c>
      <c r="H121" s="18">
        <f>SUM(H125:H129)</f>
        <v>16498.94</v>
      </c>
      <c r="I121" s="29">
        <f>SUM(I122:I129)</f>
        <v>1.308</v>
      </c>
      <c r="J121" s="29">
        <f>SUM(J122:J129)</f>
        <v>0.524</v>
      </c>
      <c r="K121" s="29">
        <f>SUM(K122:K129)</f>
        <v>0.784</v>
      </c>
      <c r="L121" s="29">
        <f>SUM(L122:L129)</f>
        <v>2191.3</v>
      </c>
    </row>
    <row r="122" spans="1:12">
      <c r="A122" s="33"/>
      <c r="B122" s="16" t="s">
        <v>158</v>
      </c>
      <c r="C122" s="17"/>
      <c r="D122" s="17"/>
      <c r="E122" s="36"/>
      <c r="F122" s="36"/>
      <c r="G122" s="36"/>
      <c r="H122" s="36"/>
      <c r="I122" s="37">
        <v>0.05</v>
      </c>
      <c r="J122" s="30"/>
      <c r="K122" s="30">
        <v>0.05</v>
      </c>
      <c r="L122" s="16">
        <v>126.1</v>
      </c>
    </row>
    <row r="123" spans="1:12">
      <c r="A123" s="33"/>
      <c r="B123" s="16" t="s">
        <v>71</v>
      </c>
      <c r="C123" s="17"/>
      <c r="D123" s="17"/>
      <c r="E123" s="36"/>
      <c r="F123" s="36"/>
      <c r="G123" s="36"/>
      <c r="H123" s="36"/>
      <c r="I123" s="37">
        <v>0.06</v>
      </c>
      <c r="J123" s="30">
        <v>0.03</v>
      </c>
      <c r="K123" s="30">
        <v>0.03</v>
      </c>
      <c r="L123" s="16">
        <v>89</v>
      </c>
    </row>
    <row r="124" spans="1:12">
      <c r="A124" s="33"/>
      <c r="B124" s="16" t="s">
        <v>70</v>
      </c>
      <c r="C124" s="17"/>
      <c r="D124" s="17"/>
      <c r="E124" s="36"/>
      <c r="F124" s="36"/>
      <c r="G124" s="36"/>
      <c r="H124" s="36"/>
      <c r="I124" s="37">
        <v>0.168</v>
      </c>
      <c r="J124" s="30">
        <v>0.084</v>
      </c>
      <c r="K124" s="30">
        <v>0.084</v>
      </c>
      <c r="L124" s="16">
        <v>40.4</v>
      </c>
    </row>
    <row r="125" spans="1:12">
      <c r="A125" s="34"/>
      <c r="B125" s="14" t="s">
        <v>159</v>
      </c>
      <c r="C125" s="10">
        <f t="shared" ref="C125:D129" si="23">E125+G125</f>
        <v>34.03</v>
      </c>
      <c r="D125" s="10">
        <f t="shared" si="23"/>
        <v>6790</v>
      </c>
      <c r="E125" s="14">
        <v>1.2</v>
      </c>
      <c r="F125" s="14">
        <v>1520</v>
      </c>
      <c r="G125" s="14">
        <v>32.83</v>
      </c>
      <c r="H125" s="14">
        <v>5270</v>
      </c>
      <c r="I125" s="27"/>
      <c r="J125" s="27"/>
      <c r="K125" s="27"/>
      <c r="L125" s="28"/>
    </row>
    <row r="126" spans="1:12">
      <c r="A126" s="34"/>
      <c r="B126" s="14" t="s">
        <v>69</v>
      </c>
      <c r="C126" s="10">
        <f t="shared" si="23"/>
        <v>17.57</v>
      </c>
      <c r="D126" s="10">
        <f t="shared" si="23"/>
        <v>3195.94</v>
      </c>
      <c r="E126" s="14">
        <v>0.7</v>
      </c>
      <c r="F126" s="14">
        <v>1050</v>
      </c>
      <c r="G126" s="14">
        <v>16.87</v>
      </c>
      <c r="H126" s="14">
        <v>2145.94</v>
      </c>
      <c r="I126" s="27">
        <v>0.47</v>
      </c>
      <c r="J126" s="27">
        <v>0.12</v>
      </c>
      <c r="K126" s="27">
        <v>0.35</v>
      </c>
      <c r="L126" s="28">
        <v>622.6</v>
      </c>
    </row>
    <row r="127" spans="1:12">
      <c r="A127" s="34"/>
      <c r="B127" s="14" t="s">
        <v>160</v>
      </c>
      <c r="C127" s="10">
        <f t="shared" si="23"/>
        <v>147.1</v>
      </c>
      <c r="D127" s="10">
        <f t="shared" si="23"/>
        <v>3684.5</v>
      </c>
      <c r="E127" s="14">
        <v>0.2</v>
      </c>
      <c r="F127" s="14">
        <v>407</v>
      </c>
      <c r="G127" s="14">
        <v>146.9</v>
      </c>
      <c r="H127" s="14">
        <v>3277.5</v>
      </c>
      <c r="I127" s="27"/>
      <c r="J127" s="27"/>
      <c r="K127" s="27"/>
      <c r="L127" s="28">
        <v>1093.48</v>
      </c>
    </row>
    <row r="128" spans="1:12">
      <c r="A128" s="34"/>
      <c r="B128" s="14" t="s">
        <v>161</v>
      </c>
      <c r="C128" s="10">
        <f t="shared" si="23"/>
        <v>3.1</v>
      </c>
      <c r="D128" s="10">
        <f t="shared" si="23"/>
        <v>4694.7</v>
      </c>
      <c r="E128" s="14">
        <v>0.8</v>
      </c>
      <c r="F128" s="14">
        <v>1160</v>
      </c>
      <c r="G128" s="14">
        <v>2.3</v>
      </c>
      <c r="H128" s="14">
        <v>3534.7</v>
      </c>
      <c r="I128" s="27">
        <v>0.32</v>
      </c>
      <c r="J128" s="27">
        <v>0.15</v>
      </c>
      <c r="K128" s="27">
        <v>0.17</v>
      </c>
      <c r="L128" s="28">
        <v>29.72</v>
      </c>
    </row>
    <row r="129" spans="1:12">
      <c r="A129" s="35"/>
      <c r="B129" s="14" t="s">
        <v>162</v>
      </c>
      <c r="C129" s="10">
        <f t="shared" si="23"/>
        <v>1.17</v>
      </c>
      <c r="D129" s="10">
        <f t="shared" si="23"/>
        <v>3250.8</v>
      </c>
      <c r="E129" s="14">
        <v>0.65</v>
      </c>
      <c r="F129" s="14">
        <v>980</v>
      </c>
      <c r="G129" s="14">
        <v>0.52</v>
      </c>
      <c r="H129" s="14">
        <v>2270.8</v>
      </c>
      <c r="I129" s="27">
        <v>0.24</v>
      </c>
      <c r="J129" s="27">
        <v>0.14</v>
      </c>
      <c r="K129" s="27">
        <v>0.1</v>
      </c>
      <c r="L129" s="28">
        <v>190</v>
      </c>
    </row>
  </sheetData>
  <mergeCells count="31">
    <mergeCell ref="B1:L1"/>
    <mergeCell ref="B2:H2"/>
    <mergeCell ref="C3:D3"/>
    <mergeCell ref="E3:F3"/>
    <mergeCell ref="G3:H3"/>
    <mergeCell ref="I4:K4"/>
    <mergeCell ref="A6:B6"/>
    <mergeCell ref="A2:A5"/>
    <mergeCell ref="A7:A11"/>
    <mergeCell ref="A12:A18"/>
    <mergeCell ref="A19:A23"/>
    <mergeCell ref="A24:A35"/>
    <mergeCell ref="A36:A48"/>
    <mergeCell ref="A49:A56"/>
    <mergeCell ref="A57:A66"/>
    <mergeCell ref="A67:A71"/>
    <mergeCell ref="A72:A79"/>
    <mergeCell ref="A80:A91"/>
    <mergeCell ref="A92:A101"/>
    <mergeCell ref="A102:A114"/>
    <mergeCell ref="A115:A120"/>
    <mergeCell ref="A121:A129"/>
    <mergeCell ref="B3:B5"/>
    <mergeCell ref="C4:C5"/>
    <mergeCell ref="D4:D5"/>
    <mergeCell ref="E4:E5"/>
    <mergeCell ref="F4:F5"/>
    <mergeCell ref="G4:G5"/>
    <mergeCell ref="H4:H5"/>
    <mergeCell ref="L4:L5"/>
    <mergeCell ref="I2:L3"/>
  </mergeCells>
  <printOptions horizontalCentered="true"/>
  <pageMargins left="0.236220472440945" right="0.31496062992126" top="0.31" bottom="0.31496062992126" header="0.28" footer="0.15748031496063"/>
  <pageSetup paperSize="9" scale="80" orientation="portrait"/>
  <headerFooter/>
  <rowBreaks count="1" manualBreakCount="1"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水毁损失统计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2021-06-10T21:07:00Z</dcterms:created>
  <cp:lastPrinted>2023-05-24T07:57:00Z</cp:lastPrinted>
  <dcterms:modified xsi:type="dcterms:W3CDTF">2024-09-09T17:06:45Z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8D4722F0A70888D92563DE6698B57A3D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