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75" windowWidth="21075" windowHeight="9555" activeTab="0"/>
  </bookViews>
  <sheets>
    <sheet name="2012年中小学培训与基地建设专项经费分配表" sheetId="1" r:id="rId1"/>
  </sheets>
  <definedNames>
    <definedName name="_xlnm.Print_Titles" localSheetId="0">'2012年中小学培训与基地建设专项经费分配表'!$1:$4</definedName>
  </definedNames>
  <calcPr fullCalcOnLoad="1"/>
</workbook>
</file>

<file path=xl/sharedStrings.xml><?xml version="1.0" encoding="utf-8"?>
<sst xmlns="http://schemas.openxmlformats.org/spreadsheetml/2006/main" count="793" uniqueCount="359">
  <si>
    <t>预算代码</t>
  </si>
  <si>
    <t>资金</t>
  </si>
  <si>
    <t>全省合计</t>
  </si>
  <si>
    <t>省本级小计</t>
  </si>
  <si>
    <t>承办单位</t>
  </si>
  <si>
    <t>长沙民政职院</t>
  </si>
  <si>
    <t>教育厅小计</t>
  </si>
  <si>
    <t>单位：万元</t>
  </si>
  <si>
    <t>支出经济科目</t>
  </si>
  <si>
    <t>桃源县</t>
  </si>
  <si>
    <t>邵东县</t>
  </si>
  <si>
    <t>项   目</t>
  </si>
  <si>
    <t>高中化学骨干教师培训班14.4</t>
  </si>
  <si>
    <t>高中物理骨干教师培训班14.4</t>
  </si>
  <si>
    <t>高中生物骨干教师培训班14.4，高中地理骨干教师培训班14.4，高中历史骨干教师培训班14.4</t>
  </si>
  <si>
    <t>长沙航空职院</t>
  </si>
  <si>
    <t>高中教师培训经费60</t>
  </si>
  <si>
    <t>郴州工业交通学校</t>
  </si>
  <si>
    <t>特岗教师岗前培训14.74，特岗教师培训基地建设5</t>
  </si>
  <si>
    <t>特岗教师岗前培训</t>
  </si>
  <si>
    <t>湖南幼儿师范高等专科学校</t>
  </si>
  <si>
    <t>杨建一同志先进事迹报告会</t>
  </si>
  <si>
    <t>中职企业实践</t>
  </si>
  <si>
    <t>中职省级培训</t>
  </si>
  <si>
    <t>湘潭大学</t>
  </si>
  <si>
    <t>长沙市南雅中学</t>
  </si>
  <si>
    <t>长沙市育才学校</t>
  </si>
  <si>
    <t>长沙市教育局幼儿园</t>
  </si>
  <si>
    <t>长沙市岳麓幼儿教育集团第二幼儿园</t>
  </si>
  <si>
    <t>长沙市政府机关第一（荷花）幼儿园</t>
  </si>
  <si>
    <t>长沙市雨花区教育局第一幼儿园</t>
  </si>
  <si>
    <t>长沙市政府机关第三幼儿园</t>
  </si>
  <si>
    <t>衡阳市实验中学</t>
  </si>
  <si>
    <t>衡阳市第二十三中学</t>
  </si>
  <si>
    <t>常宁市水口山中心学校</t>
  </si>
  <si>
    <t>衡东县初级实验中学</t>
  </si>
  <si>
    <t>衡阳市实验小学</t>
  </si>
  <si>
    <t>衡阳市实验幼儿园</t>
  </si>
  <si>
    <t>衡阳市船山英文学校幼儿园</t>
  </si>
  <si>
    <t>株洲市何家坳小学</t>
  </si>
  <si>
    <t>株洲市景弘中学</t>
  </si>
  <si>
    <t>湘潭县江声实验中学</t>
  </si>
  <si>
    <t>湘乡市名民实验中学</t>
  </si>
  <si>
    <t>湘潭市第十六中学</t>
  </si>
  <si>
    <t>湘潭市和平小学</t>
  </si>
  <si>
    <t>邵阳市向阳小学</t>
  </si>
  <si>
    <t>邵东县两市镇三完小</t>
  </si>
  <si>
    <t>邵阳市第五中学</t>
  </si>
  <si>
    <t>岳阳市直属机关第一幼儿园</t>
  </si>
  <si>
    <t>岳阳市岳阳楼区蓓蕾教育机构花板桥园</t>
  </si>
  <si>
    <t>岳阳市第九中学</t>
  </si>
  <si>
    <t>华容县宋家嘴镇宋市中学</t>
  </si>
  <si>
    <t>常德市第四中学</t>
  </si>
  <si>
    <t>常德市第五中学</t>
  </si>
  <si>
    <t>常德市第十一中学</t>
  </si>
  <si>
    <t>桃源县实验学校</t>
  </si>
  <si>
    <t>常德市第一幼儿园</t>
  </si>
  <si>
    <t>桃江县桃花江小学</t>
  </si>
  <si>
    <t>安化县梅城镇完小</t>
  </si>
  <si>
    <t>沅江市政通实验学校</t>
  </si>
  <si>
    <t>益阳市赫山区海棠中学</t>
  </si>
  <si>
    <t>湘南学院附属小学</t>
  </si>
  <si>
    <t>郴州市一完小</t>
  </si>
  <si>
    <t>郴州市九完小</t>
  </si>
  <si>
    <t>慈利县金慈实验小学</t>
  </si>
  <si>
    <t>张家界市国光实验学校</t>
  </si>
  <si>
    <t>桑植县十一学校</t>
  </si>
  <si>
    <t>张家界市敦谊小学</t>
  </si>
  <si>
    <t>娄底市第一中学</t>
  </si>
  <si>
    <t>娄底市第三中学</t>
  </si>
  <si>
    <t>娄底市第一小学</t>
  </si>
  <si>
    <t>吉首大学师范学院附属小学</t>
  </si>
  <si>
    <t>湖南师范大学附属小学</t>
  </si>
  <si>
    <t>湖南第一师范学院第一附属小学</t>
  </si>
  <si>
    <t>湖南第一师范学院第二附属小学</t>
  </si>
  <si>
    <t>湖南省委新湘幼儿院</t>
  </si>
  <si>
    <t>长沙师范学院附属第一幼儿园</t>
  </si>
  <si>
    <t>湖南省军区幼儿园</t>
  </si>
  <si>
    <t>长沙师范学院附属第二幼儿园</t>
  </si>
  <si>
    <t>湖南工程职业技术学院</t>
  </si>
  <si>
    <t>湖南交通职业技术学院</t>
  </si>
  <si>
    <t>湖南铁道职业技术学院</t>
  </si>
  <si>
    <t>湖南现代物流职业技术学院</t>
  </si>
  <si>
    <t>湖南信息职业技术学院</t>
  </si>
  <si>
    <t>中职省级培训29.4，中职企业实28</t>
  </si>
  <si>
    <t>中职省级培训29.2，中职企业实,6</t>
  </si>
  <si>
    <t>中职省级培训24，中职企业实56</t>
  </si>
  <si>
    <t>高职省级培训60，中职企业实5</t>
  </si>
  <si>
    <t>高职省级培训60，中职企业实践40</t>
  </si>
  <si>
    <t>中学综合实践活动基地建设10，中职企业实践21</t>
  </si>
  <si>
    <t>英特尔未来教育20</t>
  </si>
  <si>
    <t>骨干教师教育技术能力培训班27</t>
  </si>
  <si>
    <t>高中教师实验技术能力培训班36</t>
  </si>
  <si>
    <t>影子教师实践30人，观摩实践300人</t>
  </si>
  <si>
    <t>影子教师实践20人，观摩实践300人</t>
  </si>
  <si>
    <t>影子教师实践20人，观摩实践400人</t>
  </si>
  <si>
    <t>影子教师实践20人，观摩实践500人</t>
  </si>
  <si>
    <t>影子教师实践20人，观摩实践200人，高研班观摩70人</t>
  </si>
  <si>
    <t>影子教师实践40人，观摩实践500人，高研班观摩70人</t>
  </si>
  <si>
    <t>影子教师实践20人，观摩实践200人</t>
  </si>
  <si>
    <t>影子教师实践40人，观摩实践200人，班主任培训35人</t>
  </si>
  <si>
    <t>影子教师实践30人，观摩实践300人，高研班观摩80人</t>
  </si>
  <si>
    <t>影子教师实践30人，观摩实践400人</t>
  </si>
  <si>
    <t>影子教师实践30人，观摩实践200人，班主任培训35人</t>
  </si>
  <si>
    <t>影子教师实践50人，观摩实践400人</t>
  </si>
  <si>
    <t>影子教师实践40人，观摩实践200人</t>
  </si>
  <si>
    <t>影子教师实践50人，观摩实践300人</t>
  </si>
  <si>
    <t>影子教师实践20人，观摩实践200人，班主任培训35人</t>
  </si>
  <si>
    <t>特岗教师岗前培训22.5</t>
  </si>
  <si>
    <t>影子教师实践40人，观摩实践300人</t>
  </si>
  <si>
    <t>影子教师实践30人，观摩实践200人</t>
  </si>
  <si>
    <t>影子教师实践40人，观摩实践400人，高研班观摩70人</t>
  </si>
  <si>
    <t>影子教师实践40人，观摩实践300人，校长班观摩100人</t>
  </si>
  <si>
    <t>影子教师实践40人，观摩实践300人，班主任培训35人</t>
  </si>
  <si>
    <t xml:space="preserve">  </t>
  </si>
  <si>
    <t>影子教师实践35人，观摩实践200人</t>
  </si>
  <si>
    <t>影子教师实践40人，观摩实践400人</t>
  </si>
  <si>
    <t>影子教师实践40人，观摩实践300人，基地校校长论坛</t>
  </si>
  <si>
    <t>特岗教师岗前培训14.08</t>
  </si>
  <si>
    <t>醴陵市</t>
  </si>
  <si>
    <t>冷水滩区</t>
  </si>
  <si>
    <t>蒸湘区</t>
  </si>
  <si>
    <t>雨花区</t>
  </si>
  <si>
    <t>赫山区</t>
  </si>
  <si>
    <t>吉首市</t>
  </si>
  <si>
    <t>岳麓区</t>
  </si>
  <si>
    <t>芙蓉区</t>
  </si>
  <si>
    <t>省教育厅系统财务小计</t>
  </si>
  <si>
    <t>浏阳市</t>
  </si>
  <si>
    <t>支出功能科目</t>
  </si>
  <si>
    <t>302商品和服务支出</t>
  </si>
  <si>
    <t>2050201学前教育</t>
  </si>
  <si>
    <t>2050205高等教育</t>
  </si>
  <si>
    <t>2050299其他普通教育支出</t>
  </si>
  <si>
    <t>中职省级培训48，中职企业实践36</t>
  </si>
  <si>
    <t>培训与考核标准建设费106，省级统筹工作经费50</t>
  </si>
  <si>
    <t>特岗教师岗前培训0.76</t>
  </si>
  <si>
    <t>特岗教师岗前培训6.76</t>
  </si>
  <si>
    <t>特岗教师岗前培训11.86</t>
  </si>
  <si>
    <t>特岗教师岗前培训12.94</t>
  </si>
  <si>
    <t>特岗教师岗前培训6.42</t>
  </si>
  <si>
    <r>
      <t>农村定向教师培养经费1</t>
    </r>
    <r>
      <rPr>
        <sz val="10"/>
        <rFont val="宋体"/>
        <family val="0"/>
      </rPr>
      <t>223</t>
    </r>
  </si>
  <si>
    <t>教师培训专项经费20</t>
  </si>
  <si>
    <r>
      <t>中职企业实践1</t>
    </r>
    <r>
      <rPr>
        <sz val="10"/>
        <rFont val="宋体"/>
        <family val="0"/>
      </rPr>
      <t>5</t>
    </r>
  </si>
  <si>
    <r>
      <t>特岗教师岗前培训3</t>
    </r>
    <r>
      <rPr>
        <sz val="10"/>
        <rFont val="宋体"/>
        <family val="0"/>
      </rPr>
      <t>.08</t>
    </r>
  </si>
  <si>
    <r>
      <t>特岗教师岗前培训2</t>
    </r>
    <r>
      <rPr>
        <sz val="10"/>
        <rFont val="宋体"/>
        <family val="0"/>
      </rPr>
      <t>.54</t>
    </r>
  </si>
  <si>
    <r>
      <t>特岗教师岗前培训2</t>
    </r>
    <r>
      <rPr>
        <sz val="10"/>
        <rFont val="宋体"/>
        <family val="0"/>
      </rPr>
      <t>.6</t>
    </r>
  </si>
  <si>
    <t>市州培训基地建设经费5</t>
  </si>
  <si>
    <r>
      <t>特岗教师岗前培训1.78，市州培训基地建设经费</t>
    </r>
    <r>
      <rPr>
        <sz val="10"/>
        <rFont val="宋体"/>
        <family val="0"/>
      </rPr>
      <t>5</t>
    </r>
  </si>
  <si>
    <t>市州培训基地建设经费5</t>
  </si>
  <si>
    <r>
      <t>特岗教师岗前培训4.14，市州培训基地建设经费</t>
    </r>
    <r>
      <rPr>
        <sz val="10"/>
        <rFont val="宋体"/>
        <family val="0"/>
      </rPr>
      <t>5</t>
    </r>
  </si>
  <si>
    <t>中职企业实践</t>
  </si>
  <si>
    <t>市本级及所辖区</t>
  </si>
  <si>
    <t>高中教师主题教学远程研修52.8，“国培计划”—中西部项目组织实施66</t>
  </si>
  <si>
    <t>附件</t>
  </si>
  <si>
    <t>2013年高校师资队伍与中小学教师队伍建设专项经费分配表（分发）</t>
  </si>
  <si>
    <r>
      <t>预安排2</t>
    </r>
    <r>
      <rPr>
        <sz val="10"/>
        <rFont val="宋体"/>
        <family val="0"/>
      </rPr>
      <t>014年度</t>
    </r>
    <r>
      <rPr>
        <sz val="10"/>
        <rFont val="宋体"/>
        <family val="0"/>
      </rPr>
      <t>芙蓉学者特聘教授项目30</t>
    </r>
  </si>
  <si>
    <t>预安排2014年度芙蓉学者特聘教授项目30</t>
  </si>
  <si>
    <t>预安排2014年度芙蓉学者特聘教授项目20</t>
  </si>
  <si>
    <r>
      <t>预安排</t>
    </r>
    <r>
      <rPr>
        <sz val="10"/>
        <rFont val="Times New Roman"/>
        <family val="1"/>
      </rPr>
      <t>2014</t>
    </r>
    <r>
      <rPr>
        <sz val="10"/>
        <rFont val="宋体"/>
        <family val="0"/>
      </rPr>
      <t>年度芙蓉学者特聘教授项目</t>
    </r>
    <r>
      <rPr>
        <sz val="10"/>
        <rFont val="Times New Roman"/>
        <family val="1"/>
      </rPr>
      <t>10</t>
    </r>
  </si>
  <si>
    <r>
      <t>中美暑期英语教师培训15，预安排</t>
    </r>
    <r>
      <rPr>
        <sz val="10"/>
        <rFont val="宋体"/>
        <family val="0"/>
      </rPr>
      <t>2014</t>
    </r>
    <r>
      <rPr>
        <sz val="10"/>
        <rFont val="宋体"/>
        <family val="0"/>
      </rPr>
      <t>年度芙蓉学者特聘教授项目10</t>
    </r>
  </si>
  <si>
    <r>
      <t>高中数学骨干教师培训班14.4，国家精品课程建设(3门)15，高中校长任职资格班18,高中校长提高培训班18,高中校长高级研修班40,教育行政干部(县市区教育局长)高级研修班30，教育部——中国移动中小学校长远程培训项目15,预安排</t>
    </r>
    <r>
      <rPr>
        <sz val="10"/>
        <rFont val="宋体"/>
        <family val="0"/>
      </rPr>
      <t>2014</t>
    </r>
    <r>
      <rPr>
        <sz val="10"/>
        <rFont val="宋体"/>
        <family val="0"/>
      </rPr>
      <t>年度芙蓉学者特聘教授项目10</t>
    </r>
    <r>
      <rPr>
        <sz val="10"/>
        <rFont val="宋体"/>
        <family val="0"/>
      </rPr>
      <t>,中青年骨干教师国内访问学者40，青年骨干教师英语培训班18，高校师资队伍建设与管理高级研讨班12，西部边远地区高校教师计算机信息技术前沿问题高级研修班10.4，高校教师课堂教学艺术高级研修班9.6，高校教师物联网技术与应用高级研修班9.6，中国语言文学高级研修班9.6，研究生创新教育高级研讨班10，高校教师精品课程网络培训15.8</t>
    </r>
  </si>
  <si>
    <t>预安排2014年度芙蓉学者特聘教授项目60</t>
  </si>
  <si>
    <t>预安排2014年度芙蓉学者特聘教授项目50</t>
  </si>
  <si>
    <r>
      <t>“国培计划”</t>
    </r>
    <r>
      <rPr>
        <sz val="9"/>
        <rFont val="宋体"/>
        <family val="0"/>
      </rPr>
      <t>幼儿教师培训组织实施</t>
    </r>
    <r>
      <rPr>
        <sz val="9"/>
        <rFont val="Times New Roman"/>
        <family val="1"/>
      </rPr>
      <t>60</t>
    </r>
    <r>
      <rPr>
        <sz val="9"/>
        <rFont val="宋体"/>
        <family val="0"/>
      </rPr>
      <t>，农村定向教师培养经费</t>
    </r>
    <r>
      <rPr>
        <sz val="9"/>
        <rFont val="Times New Roman"/>
        <family val="1"/>
      </rPr>
      <t>482.05</t>
    </r>
  </si>
  <si>
    <t>湖南科技大学</t>
  </si>
  <si>
    <t>2050205高等教育</t>
  </si>
  <si>
    <t>302商品和服务支出</t>
  </si>
  <si>
    <t>长沙理工大学</t>
  </si>
  <si>
    <t>湖南农业大学</t>
  </si>
  <si>
    <t>中南林业科技大学</t>
  </si>
  <si>
    <t>2050205高等教育</t>
  </si>
  <si>
    <t>302商品和服务支出</t>
  </si>
  <si>
    <t>湖南师范大学小计</t>
  </si>
  <si>
    <t>湖南师范大学</t>
  </si>
  <si>
    <t>2050202小学教育</t>
  </si>
  <si>
    <t>南华大学</t>
  </si>
  <si>
    <t>湖南理工学院</t>
  </si>
  <si>
    <t>衡阳师范学院</t>
  </si>
  <si>
    <t>湖南文理学院</t>
  </si>
  <si>
    <t>湖南第一师范学院小计</t>
  </si>
  <si>
    <t>湖南第一师范学院</t>
  </si>
  <si>
    <t>长沙师范小计</t>
  </si>
  <si>
    <t>长沙师范学校</t>
  </si>
  <si>
    <t>2050201学前教育</t>
  </si>
  <si>
    <t>302商品和服务支出</t>
  </si>
  <si>
    <t>2050305高等职业教育</t>
  </si>
  <si>
    <t>湖南广播电视大学</t>
  </si>
  <si>
    <t>2050403成人高等教育</t>
  </si>
  <si>
    <t>长沙市一中</t>
  </si>
  <si>
    <t>2050203初中教育</t>
  </si>
  <si>
    <t>省电化教育馆</t>
  </si>
  <si>
    <t>2050299其他普通教育支出</t>
  </si>
  <si>
    <t>省教育生产装备处</t>
  </si>
  <si>
    <t>湖南省教育科学研究院</t>
  </si>
  <si>
    <t xml:space="preserve">省中小学教师继续教育指导中心 </t>
  </si>
  <si>
    <t>中南大学</t>
  </si>
  <si>
    <t>2050205高等教育</t>
  </si>
  <si>
    <t>湖南大学小计</t>
  </si>
  <si>
    <t>湖南大学</t>
  </si>
  <si>
    <t>湖南大学幼儿园</t>
  </si>
  <si>
    <t>湖南工业职业技术学院</t>
  </si>
  <si>
    <t>省机关事务局</t>
  </si>
  <si>
    <t>省机关事务局小计</t>
  </si>
  <si>
    <t>湖南省人民政府直属机关第一幼儿园</t>
  </si>
  <si>
    <t>湖南省人民政府直属机关第三幼儿园</t>
  </si>
  <si>
    <t>湖南省水利厅</t>
  </si>
  <si>
    <t xml:space="preserve">湖南省水利厅幼儿园 </t>
  </si>
  <si>
    <t>省国防科工办</t>
  </si>
  <si>
    <t>张家界航空工业职业技术学院</t>
  </si>
  <si>
    <t>湖南省建工集团</t>
  </si>
  <si>
    <t>湖南城建职业技术学院</t>
  </si>
  <si>
    <t>省城镇集体工业联社</t>
  </si>
  <si>
    <t>湖南工艺美术职业学院</t>
  </si>
  <si>
    <t>省机械行管办</t>
  </si>
  <si>
    <t>湖南机电职业技术学院</t>
  </si>
  <si>
    <t>省供销合作社</t>
  </si>
  <si>
    <t>湖南商务职业技术学院</t>
  </si>
  <si>
    <t>省农业厅</t>
  </si>
  <si>
    <t>湖南生物机电职业技术学院</t>
  </si>
  <si>
    <t>省地矿局</t>
  </si>
  <si>
    <t>省交通厅</t>
  </si>
  <si>
    <t>省物资事物工作办公室</t>
  </si>
  <si>
    <t>省经信委</t>
  </si>
  <si>
    <t>市州合计</t>
  </si>
  <si>
    <t>长沙市</t>
  </si>
  <si>
    <t>合计</t>
  </si>
  <si>
    <t>市本级及所辖区</t>
  </si>
  <si>
    <t>小计</t>
  </si>
  <si>
    <t>市本级</t>
  </si>
  <si>
    <t>长沙商贸旅游职业技术学院</t>
  </si>
  <si>
    <t>长沙市高新技术工程学校</t>
  </si>
  <si>
    <t>2050302中专教育</t>
  </si>
  <si>
    <t>长沙市长郡双语实验中学</t>
  </si>
  <si>
    <t>长沙市岳麓区高新博才寄宿小学</t>
  </si>
  <si>
    <t>2050202小学教育</t>
  </si>
  <si>
    <t>长沙市芙蓉区燕山小学</t>
  </si>
  <si>
    <t>长沙市雨花区枫树山小学</t>
  </si>
  <si>
    <t>浏阳市社港中学</t>
  </si>
  <si>
    <t>株洲市</t>
  </si>
  <si>
    <t>株洲市教师培训中心</t>
  </si>
  <si>
    <t>2050801教师进修</t>
  </si>
  <si>
    <t>株洲市工业中等专业学校</t>
  </si>
  <si>
    <t>芦淞区</t>
  </si>
  <si>
    <t>醴陵市姜湾小学</t>
  </si>
  <si>
    <t>湘潭市</t>
  </si>
  <si>
    <t>湘潭广播电视大学</t>
  </si>
  <si>
    <t>雨湖区</t>
  </si>
  <si>
    <t>湘潭市雨湖区风车坪学校</t>
  </si>
  <si>
    <t>岳塘区</t>
  </si>
  <si>
    <t>湘潭市岳塘区火炬学校</t>
  </si>
  <si>
    <t>湘潭县</t>
  </si>
  <si>
    <t>湘乡市</t>
  </si>
  <si>
    <t>衡阳市</t>
  </si>
  <si>
    <t>衡阳市教育局</t>
  </si>
  <si>
    <t>衡阳幼儿师范学校</t>
  </si>
  <si>
    <t>珠晖区</t>
  </si>
  <si>
    <t>衡阳市珠晖区实验小学</t>
  </si>
  <si>
    <t>衡阳市蒸湘区实验小学</t>
  </si>
  <si>
    <t>石鼓区</t>
  </si>
  <si>
    <t>衡阳市石鼓区人民路小学</t>
  </si>
  <si>
    <t>南岳区</t>
  </si>
  <si>
    <t>衡阳市南岳区童心幼儿园</t>
  </si>
  <si>
    <t>衡东县</t>
  </si>
  <si>
    <t>常宁市</t>
  </si>
  <si>
    <t>邵阳市</t>
  </si>
  <si>
    <t>大祥区</t>
  </si>
  <si>
    <t>邵阳市大祥区第一实验中学</t>
  </si>
  <si>
    <t>邵东县教师进修学校</t>
  </si>
  <si>
    <t>隆回县</t>
  </si>
  <si>
    <t>隆回县教师进修学校</t>
  </si>
  <si>
    <t>新邵县</t>
  </si>
  <si>
    <t>新邵县工业职业中等专业学校</t>
  </si>
  <si>
    <t>新邵县教师进修学校</t>
  </si>
  <si>
    <t>邵阳县</t>
  </si>
  <si>
    <t>邵阳县教师进修学校</t>
  </si>
  <si>
    <t>洞口县</t>
  </si>
  <si>
    <t>洞口县教师进修学校</t>
  </si>
  <si>
    <t>新宁县</t>
  </si>
  <si>
    <t>新宁县教师进修学校</t>
  </si>
  <si>
    <t>绥宁县</t>
  </si>
  <si>
    <t>绥宁县教师进修学校</t>
  </si>
  <si>
    <t>武冈市</t>
  </si>
  <si>
    <t>武冈市教师进修学校</t>
  </si>
  <si>
    <t>城步县</t>
  </si>
  <si>
    <t>城步县教师进修学校</t>
  </si>
  <si>
    <t>岳阳市</t>
  </si>
  <si>
    <t>岳阳广播电视大学</t>
  </si>
  <si>
    <t>岳阳职业技术学院</t>
  </si>
  <si>
    <t>2050305高等职业教育</t>
  </si>
  <si>
    <t>湖南民族职业学院</t>
  </si>
  <si>
    <t xml:space="preserve">岳阳市第二中学 </t>
  </si>
  <si>
    <t>2050203初中教育</t>
  </si>
  <si>
    <t>2050201学前教育</t>
  </si>
  <si>
    <t>岳阳楼区</t>
  </si>
  <si>
    <t>小计</t>
  </si>
  <si>
    <t>岳阳市岳阳楼区东方红小学</t>
  </si>
  <si>
    <t>2050801教师进修</t>
  </si>
  <si>
    <t>君山区</t>
  </si>
  <si>
    <t xml:space="preserve">岳阳市君山区许市中学 </t>
  </si>
  <si>
    <t>华容县</t>
  </si>
  <si>
    <t>平江县</t>
  </si>
  <si>
    <t>平江教育局</t>
  </si>
  <si>
    <t>常德市</t>
  </si>
  <si>
    <t>合计</t>
  </si>
  <si>
    <t>市本级及所辖区</t>
  </si>
  <si>
    <t>市本级</t>
  </si>
  <si>
    <t>常德职业技术学院</t>
  </si>
  <si>
    <t>常德女子外国语学校</t>
  </si>
  <si>
    <t>2050302中专教育</t>
  </si>
  <si>
    <t>武陵区</t>
  </si>
  <si>
    <t>常德市武陵区北正街小学</t>
  </si>
  <si>
    <t>常德市武陵区育英小学</t>
  </si>
  <si>
    <t>鼎城区</t>
  </si>
  <si>
    <t>常德市鼎城区善卷中学</t>
  </si>
  <si>
    <t>澧   县</t>
  </si>
  <si>
    <t>澧县澧州幼儿园</t>
  </si>
  <si>
    <t>张家界市</t>
  </si>
  <si>
    <t>张家界师资培训中心</t>
  </si>
  <si>
    <t>永定区</t>
  </si>
  <si>
    <t>慈利县</t>
  </si>
  <si>
    <t>桑植县</t>
  </si>
  <si>
    <t>益阳市</t>
  </si>
  <si>
    <t>益阳机械工业职业学校</t>
  </si>
  <si>
    <t>益阳市赫山区实验学校</t>
  </si>
  <si>
    <t>桃江县</t>
  </si>
  <si>
    <t>安化县</t>
  </si>
  <si>
    <t>安化县教育局</t>
  </si>
  <si>
    <t>沅江市</t>
  </si>
  <si>
    <t>沅江教育局</t>
  </si>
  <si>
    <t>南 县</t>
  </si>
  <si>
    <t>南县教育局</t>
  </si>
  <si>
    <t>永州市</t>
  </si>
  <si>
    <t>湖南广播电视大学永州分校</t>
  </si>
  <si>
    <t>2050403成人高等教育</t>
  </si>
  <si>
    <t>永州市冷水滩区马坪学校（含初中）</t>
  </si>
  <si>
    <t>江华县</t>
  </si>
  <si>
    <t>江华瑶族自治县职业中专</t>
  </si>
  <si>
    <t>郴州市</t>
  </si>
  <si>
    <t>北湖区</t>
  </si>
  <si>
    <t>郴州综合职业中专学校</t>
  </si>
  <si>
    <t>苏仙区</t>
  </si>
  <si>
    <t>娄底市</t>
  </si>
  <si>
    <t>娄底幼儿师范学校</t>
  </si>
  <si>
    <t>2050302中专教育</t>
  </si>
  <si>
    <t>娄底市工贸职业中专学校</t>
  </si>
  <si>
    <t>娄星区</t>
  </si>
  <si>
    <t>新化县</t>
  </si>
  <si>
    <t>怀化市</t>
  </si>
  <si>
    <t>芷江民族师范学校</t>
  </si>
  <si>
    <t>怀化市万昌中等专业学校</t>
  </si>
  <si>
    <t>怀化市铁路第二中学</t>
  </si>
  <si>
    <t>湘西自治州</t>
  </si>
  <si>
    <t>湘西州广播电视大学</t>
  </si>
  <si>
    <t>吉首市雅思实验学校</t>
  </si>
  <si>
    <t>泸溪县</t>
  </si>
  <si>
    <t>泸溪县一职业中学</t>
  </si>
  <si>
    <t>2050204高中教育</t>
  </si>
  <si>
    <t>2050305高等职业教育</t>
  </si>
</sst>
</file>

<file path=xl/styles.xml><?xml version="1.0" encoding="utf-8"?>
<styleSheet xmlns="http://schemas.openxmlformats.org/spreadsheetml/2006/main">
  <numFmts count="26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);[Red]\(0.00\)"/>
    <numFmt numFmtId="189" formatCode="0.00_ "/>
  </numFmts>
  <fonts count="36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b/>
      <sz val="12"/>
      <color indexed="8"/>
      <name val="黑体"/>
      <family val="0"/>
    </font>
    <font>
      <b/>
      <sz val="12"/>
      <color indexed="8"/>
      <name val="宋体"/>
      <family val="0"/>
    </font>
    <font>
      <b/>
      <sz val="10"/>
      <color indexed="8"/>
      <name val="宋体"/>
      <family val="0"/>
    </font>
    <font>
      <sz val="8"/>
      <name val="宋体"/>
      <family val="0"/>
    </font>
    <font>
      <sz val="9"/>
      <name val="Times New Roman"/>
      <family val="1"/>
    </font>
    <font>
      <sz val="6"/>
      <name val="宋体"/>
      <family val="0"/>
    </font>
    <font>
      <sz val="16"/>
      <name val="黑体"/>
      <family val="0"/>
    </font>
    <font>
      <sz val="18"/>
      <name val="方正小标宋_GBK"/>
      <family val="4"/>
    </font>
    <font>
      <sz val="8.5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17" borderId="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16" borderId="8" applyNumberFormat="0" applyAlignment="0" applyProtection="0"/>
    <xf numFmtId="0" fontId="25" fillId="7" borderId="5" applyNumberFormat="0" applyAlignment="0" applyProtection="0"/>
    <xf numFmtId="0" fontId="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03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28" fillId="0" borderId="10" xfId="0" applyFont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29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29" fillId="0" borderId="10" xfId="0" applyFont="1" applyBorder="1" applyAlignment="1">
      <alignment horizontal="left" vertical="center"/>
    </xf>
    <xf numFmtId="0" fontId="29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188" fontId="27" fillId="0" borderId="11" xfId="40" applyNumberFormat="1" applyFont="1" applyBorder="1" applyAlignment="1">
      <alignment horizontal="left" vertical="center"/>
      <protection/>
    </xf>
    <xf numFmtId="188" fontId="27" fillId="0" borderId="11" xfId="40" applyNumberFormat="1" applyFont="1" applyBorder="1" applyAlignment="1">
      <alignment horizontal="center" vertical="center"/>
      <protection/>
    </xf>
    <xf numFmtId="0" fontId="4" fillId="0" borderId="1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188" fontId="5" fillId="0" borderId="10" xfId="0" applyNumberFormat="1" applyFont="1" applyBorder="1" applyAlignment="1">
      <alignment horizontal="center" vertical="center" wrapText="1"/>
    </xf>
    <xf numFmtId="188" fontId="6" fillId="0" borderId="10" xfId="0" applyNumberFormat="1" applyFont="1" applyBorder="1" applyAlignment="1">
      <alignment horizontal="center" vertical="center" wrapText="1"/>
    </xf>
    <xf numFmtId="188" fontId="5" fillId="0" borderId="10" xfId="0" applyNumberFormat="1" applyFont="1" applyBorder="1" applyAlignment="1">
      <alignment horizontal="center" vertical="center" wrapText="1"/>
    </xf>
    <xf numFmtId="188" fontId="0" fillId="0" borderId="0" xfId="0" applyNumberFormat="1" applyFont="1" applyAlignment="1">
      <alignment horizontal="center" vertical="center" wrapText="1"/>
    </xf>
    <xf numFmtId="188" fontId="4" fillId="0" borderId="11" xfId="0" applyNumberFormat="1" applyFont="1" applyBorder="1" applyAlignment="1">
      <alignment horizontal="center" vertical="center" wrapText="1"/>
    </xf>
    <xf numFmtId="188" fontId="6" fillId="0" borderId="10" xfId="0" applyNumberFormat="1" applyFont="1" applyBorder="1" applyAlignment="1">
      <alignment horizontal="center" vertical="center"/>
    </xf>
    <xf numFmtId="188" fontId="6" fillId="0" borderId="10" xfId="0" applyNumberFormat="1" applyFont="1" applyFill="1" applyBorder="1" applyAlignment="1">
      <alignment horizontal="center" vertical="center" wrapText="1"/>
    </xf>
    <xf numFmtId="188" fontId="0" fillId="0" borderId="0" xfId="0" applyNumberFormat="1" applyFont="1" applyAlignment="1">
      <alignment horizontal="center" vertical="center" wrapText="1"/>
    </xf>
    <xf numFmtId="0" fontId="35" fillId="0" borderId="10" xfId="0" applyFont="1" applyBorder="1" applyAlignment="1">
      <alignment horizontal="left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lef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51</xdr:row>
      <xdr:rowOff>247650</xdr:rowOff>
    </xdr:from>
    <xdr:to>
      <xdr:col>4</xdr:col>
      <xdr:colOff>0</xdr:colOff>
      <xdr:row>51</xdr:row>
      <xdr:rowOff>247650</xdr:rowOff>
    </xdr:to>
    <xdr:sp>
      <xdr:nvSpPr>
        <xdr:cNvPr id="1" name="直接连接符 5"/>
        <xdr:cNvSpPr>
          <a:spLocks/>
        </xdr:cNvSpPr>
      </xdr:nvSpPr>
      <xdr:spPr>
        <a:xfrm rot="16200000" flipH="1">
          <a:off x="3028950" y="15116175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136</xdr:row>
      <xdr:rowOff>0</xdr:rowOff>
    </xdr:from>
    <xdr:to>
      <xdr:col>3</xdr:col>
      <xdr:colOff>1247775</xdr:colOff>
      <xdr:row>136</xdr:row>
      <xdr:rowOff>0</xdr:rowOff>
    </xdr:to>
    <xdr:sp>
      <xdr:nvSpPr>
        <xdr:cNvPr id="2" name="直接连接符 3"/>
        <xdr:cNvSpPr>
          <a:spLocks/>
        </xdr:cNvSpPr>
      </xdr:nvSpPr>
      <xdr:spPr>
        <a:xfrm>
          <a:off x="1200150" y="36052125"/>
          <a:ext cx="12477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5"/>
  <sheetViews>
    <sheetView tabSelected="1" workbookViewId="0" topLeftCell="A1">
      <pane ySplit="4" topLeftCell="BM44" activePane="bottomLeft" state="frozen"/>
      <selection pane="topLeft" activeCell="A1" sqref="A1"/>
      <selection pane="bottomLeft" activeCell="E34" sqref="E34"/>
    </sheetView>
  </sheetViews>
  <sheetFormatPr defaultColWidth="9.00390625" defaultRowHeight="14.25"/>
  <cols>
    <col min="1" max="1" width="3.25390625" style="35" customWidth="1"/>
    <col min="2" max="2" width="3.125" style="42" customWidth="1"/>
    <col min="3" max="3" width="9.375" style="7" customWidth="1"/>
    <col min="4" max="4" width="24.00390625" style="4" customWidth="1"/>
    <col min="5" max="5" width="17.125" style="27" customWidth="1"/>
    <col min="6" max="6" width="15.25390625" style="19" customWidth="1"/>
    <col min="7" max="7" width="9.375" style="50" customWidth="1"/>
    <col min="8" max="8" width="50.75390625" style="4" customWidth="1"/>
  </cols>
  <sheetData>
    <row r="1" spans="1:7" ht="21.75" customHeight="1">
      <c r="A1" s="97" t="s">
        <v>154</v>
      </c>
      <c r="B1" s="97"/>
      <c r="C1" s="97"/>
      <c r="G1" s="46"/>
    </row>
    <row r="2" spans="1:8" ht="34.5" customHeight="1">
      <c r="A2" s="98" t="s">
        <v>155</v>
      </c>
      <c r="B2" s="98"/>
      <c r="C2" s="98"/>
      <c r="D2" s="98"/>
      <c r="E2" s="98"/>
      <c r="F2" s="98"/>
      <c r="G2" s="98"/>
      <c r="H2" s="98"/>
    </row>
    <row r="3" spans="7:8" ht="22.5" customHeight="1">
      <c r="G3" s="46"/>
      <c r="H3" s="8" t="s">
        <v>7</v>
      </c>
    </row>
    <row r="4" spans="1:8" s="5" customFormat="1" ht="24.75" customHeight="1">
      <c r="A4" s="74" t="s">
        <v>0</v>
      </c>
      <c r="B4" s="74"/>
      <c r="C4" s="74"/>
      <c r="D4" s="37" t="s">
        <v>4</v>
      </c>
      <c r="E4" s="38" t="s">
        <v>8</v>
      </c>
      <c r="F4" s="39" t="s">
        <v>129</v>
      </c>
      <c r="G4" s="47" t="s">
        <v>1</v>
      </c>
      <c r="H4" s="40" t="s">
        <v>11</v>
      </c>
    </row>
    <row r="5" spans="1:9" ht="19.5" customHeight="1">
      <c r="A5" s="92" t="s">
        <v>2</v>
      </c>
      <c r="B5" s="92"/>
      <c r="C5" s="92"/>
      <c r="D5" s="92"/>
      <c r="E5" s="28"/>
      <c r="F5" s="20"/>
      <c r="G5" s="43">
        <f>G6+G59</f>
        <v>4599.05</v>
      </c>
      <c r="H5" s="2"/>
      <c r="I5" s="1"/>
    </row>
    <row r="6" spans="1:9" ht="19.5" customHeight="1">
      <c r="A6" s="92" t="s">
        <v>3</v>
      </c>
      <c r="B6" s="92"/>
      <c r="C6" s="92"/>
      <c r="D6" s="92"/>
      <c r="E6" s="28"/>
      <c r="F6" s="20"/>
      <c r="G6" s="43">
        <f>SUM(G8:G58)-G8-G16-G23-G27-G40-G44</f>
        <v>3519.8500000000004</v>
      </c>
      <c r="H6" s="2"/>
      <c r="I6" s="1"/>
    </row>
    <row r="7" spans="1:9" ht="19.5" customHeight="1">
      <c r="A7" s="92" t="s">
        <v>6</v>
      </c>
      <c r="B7" s="92"/>
      <c r="C7" s="92"/>
      <c r="D7" s="92"/>
      <c r="E7" s="28"/>
      <c r="F7" s="20"/>
      <c r="G7" s="43">
        <f>SUM(G8:G43)-G8-G16-G23-G40-G27</f>
        <v>3095.250000000001</v>
      </c>
      <c r="H7" s="2"/>
      <c r="I7" s="1"/>
    </row>
    <row r="8" spans="1:9" ht="19.5" customHeight="1">
      <c r="A8" s="57">
        <v>100001</v>
      </c>
      <c r="B8" s="57"/>
      <c r="C8" s="57"/>
      <c r="D8" s="17" t="s">
        <v>127</v>
      </c>
      <c r="E8" s="28"/>
      <c r="F8" s="20"/>
      <c r="G8" s="44">
        <f>SUM(G9:G10)</f>
        <v>18</v>
      </c>
      <c r="H8" s="2"/>
      <c r="I8" s="1"/>
    </row>
    <row r="9" spans="1:9" ht="19.5" customHeight="1">
      <c r="A9" s="57"/>
      <c r="B9" s="57"/>
      <c r="C9" s="57"/>
      <c r="D9" s="17" t="s">
        <v>75</v>
      </c>
      <c r="E9" s="29" t="s">
        <v>131</v>
      </c>
      <c r="F9" s="21" t="s">
        <v>130</v>
      </c>
      <c r="G9" s="48">
        <v>9</v>
      </c>
      <c r="H9" s="13" t="s">
        <v>96</v>
      </c>
      <c r="I9" s="1"/>
    </row>
    <row r="10" spans="1:9" ht="19.5" customHeight="1">
      <c r="A10" s="57"/>
      <c r="B10" s="57"/>
      <c r="C10" s="57"/>
      <c r="D10" s="17" t="s">
        <v>77</v>
      </c>
      <c r="E10" s="29" t="s">
        <v>131</v>
      </c>
      <c r="F10" s="21" t="s">
        <v>130</v>
      </c>
      <c r="G10" s="48">
        <v>9</v>
      </c>
      <c r="H10" s="13" t="s">
        <v>94</v>
      </c>
      <c r="I10" s="1"/>
    </row>
    <row r="11" spans="1:8" s="10" customFormat="1" ht="19.5" customHeight="1">
      <c r="A11" s="58">
        <v>100003</v>
      </c>
      <c r="B11" s="58"/>
      <c r="C11" s="58"/>
      <c r="D11" s="17" t="s">
        <v>24</v>
      </c>
      <c r="E11" s="29" t="s">
        <v>132</v>
      </c>
      <c r="F11" s="21" t="s">
        <v>130</v>
      </c>
      <c r="G11" s="49">
        <v>30</v>
      </c>
      <c r="H11" s="11" t="s">
        <v>156</v>
      </c>
    </row>
    <row r="12" spans="1:8" s="10" customFormat="1" ht="19.5" customHeight="1">
      <c r="A12" s="58">
        <v>100005</v>
      </c>
      <c r="B12" s="58"/>
      <c r="C12" s="58"/>
      <c r="D12" s="18" t="s">
        <v>165</v>
      </c>
      <c r="E12" s="29" t="s">
        <v>166</v>
      </c>
      <c r="F12" s="21" t="s">
        <v>167</v>
      </c>
      <c r="G12" s="49">
        <v>30</v>
      </c>
      <c r="H12" s="12" t="s">
        <v>157</v>
      </c>
    </row>
    <row r="13" spans="1:8" s="10" customFormat="1" ht="19.5" customHeight="1">
      <c r="A13" s="58">
        <v>100006</v>
      </c>
      <c r="B13" s="58"/>
      <c r="C13" s="58"/>
      <c r="D13" s="17" t="s">
        <v>168</v>
      </c>
      <c r="E13" s="29" t="s">
        <v>166</v>
      </c>
      <c r="F13" s="21" t="s">
        <v>167</v>
      </c>
      <c r="G13" s="49">
        <v>20</v>
      </c>
      <c r="H13" s="11" t="s">
        <v>158</v>
      </c>
    </row>
    <row r="14" spans="1:8" s="10" customFormat="1" ht="19.5" customHeight="1">
      <c r="A14" s="58">
        <v>100007</v>
      </c>
      <c r="B14" s="58"/>
      <c r="C14" s="58"/>
      <c r="D14" s="18" t="s">
        <v>169</v>
      </c>
      <c r="E14" s="29" t="s">
        <v>166</v>
      </c>
      <c r="F14" s="52" t="s">
        <v>167</v>
      </c>
      <c r="G14" s="49">
        <v>10</v>
      </c>
      <c r="H14" s="12" t="s">
        <v>159</v>
      </c>
    </row>
    <row r="15" spans="1:8" s="10" customFormat="1" ht="19.5" customHeight="1">
      <c r="A15" s="58">
        <v>100008</v>
      </c>
      <c r="B15" s="58"/>
      <c r="C15" s="58"/>
      <c r="D15" s="18" t="s">
        <v>170</v>
      </c>
      <c r="E15" s="29" t="s">
        <v>171</v>
      </c>
      <c r="F15" s="52" t="s">
        <v>172</v>
      </c>
      <c r="G15" s="49">
        <v>25</v>
      </c>
      <c r="H15" s="12" t="s">
        <v>160</v>
      </c>
    </row>
    <row r="16" spans="1:8" s="10" customFormat="1" ht="19.5" customHeight="1">
      <c r="A16" s="59">
        <v>100010</v>
      </c>
      <c r="B16" s="60"/>
      <c r="C16" s="61"/>
      <c r="D16" s="18" t="s">
        <v>173</v>
      </c>
      <c r="E16" s="29"/>
      <c r="F16" s="21"/>
      <c r="G16" s="49">
        <f>SUM(G17:G18)</f>
        <v>305.4</v>
      </c>
      <c r="H16" s="12"/>
    </row>
    <row r="17" spans="1:8" s="10" customFormat="1" ht="117.75" customHeight="1">
      <c r="A17" s="62"/>
      <c r="B17" s="63"/>
      <c r="C17" s="64"/>
      <c r="D17" s="18" t="s">
        <v>174</v>
      </c>
      <c r="E17" s="29" t="s">
        <v>166</v>
      </c>
      <c r="F17" s="52" t="s">
        <v>167</v>
      </c>
      <c r="G17" s="49">
        <v>295.4</v>
      </c>
      <c r="H17" s="11" t="s">
        <v>161</v>
      </c>
    </row>
    <row r="18" spans="1:8" s="10" customFormat="1" ht="19.5" customHeight="1">
      <c r="A18" s="65"/>
      <c r="B18" s="66"/>
      <c r="C18" s="67"/>
      <c r="D18" s="17" t="s">
        <v>72</v>
      </c>
      <c r="E18" s="29" t="s">
        <v>175</v>
      </c>
      <c r="F18" s="52" t="s">
        <v>167</v>
      </c>
      <c r="G18" s="48">
        <v>10</v>
      </c>
      <c r="H18" s="13" t="s">
        <v>93</v>
      </c>
    </row>
    <row r="19" spans="1:8" s="10" customFormat="1" ht="19.5" customHeight="1">
      <c r="A19" s="68">
        <v>100011</v>
      </c>
      <c r="B19" s="68"/>
      <c r="C19" s="68"/>
      <c r="D19" s="17" t="s">
        <v>176</v>
      </c>
      <c r="E19" s="29" t="s">
        <v>166</v>
      </c>
      <c r="F19" s="52" t="s">
        <v>167</v>
      </c>
      <c r="G19" s="49">
        <v>20</v>
      </c>
      <c r="H19" s="11" t="s">
        <v>158</v>
      </c>
    </row>
    <row r="20" spans="1:8" s="10" customFormat="1" ht="19.5" customHeight="1">
      <c r="A20" s="58">
        <v>100015</v>
      </c>
      <c r="B20" s="58"/>
      <c r="C20" s="58"/>
      <c r="D20" s="18" t="s">
        <v>177</v>
      </c>
      <c r="E20" s="29" t="s">
        <v>166</v>
      </c>
      <c r="F20" s="52" t="s">
        <v>167</v>
      </c>
      <c r="G20" s="49">
        <v>14.4</v>
      </c>
      <c r="H20" s="12" t="s">
        <v>13</v>
      </c>
    </row>
    <row r="21" spans="1:8" s="10" customFormat="1" ht="30" customHeight="1">
      <c r="A21" s="58">
        <v>100017</v>
      </c>
      <c r="B21" s="58"/>
      <c r="C21" s="58"/>
      <c r="D21" s="18" t="s">
        <v>178</v>
      </c>
      <c r="E21" s="29" t="s">
        <v>166</v>
      </c>
      <c r="F21" s="52" t="s">
        <v>167</v>
      </c>
      <c r="G21" s="49">
        <v>43.2</v>
      </c>
      <c r="H21" s="11" t="s">
        <v>14</v>
      </c>
    </row>
    <row r="22" spans="1:8" s="10" customFormat="1" ht="19.5" customHeight="1">
      <c r="A22" s="58">
        <v>100020</v>
      </c>
      <c r="B22" s="58"/>
      <c r="C22" s="58"/>
      <c r="D22" s="18" t="s">
        <v>179</v>
      </c>
      <c r="E22" s="29" t="s">
        <v>166</v>
      </c>
      <c r="F22" s="52" t="s">
        <v>167</v>
      </c>
      <c r="G22" s="49">
        <v>14.4</v>
      </c>
      <c r="H22" s="12" t="s">
        <v>12</v>
      </c>
    </row>
    <row r="23" spans="1:8" s="10" customFormat="1" ht="19.5" customHeight="1">
      <c r="A23" s="58">
        <v>100023</v>
      </c>
      <c r="B23" s="58"/>
      <c r="C23" s="58"/>
      <c r="D23" s="18" t="s">
        <v>180</v>
      </c>
      <c r="E23" s="29"/>
      <c r="F23" s="52" t="s">
        <v>167</v>
      </c>
      <c r="G23" s="49">
        <f>SUM(G24:G26)</f>
        <v>1241</v>
      </c>
      <c r="H23" s="12"/>
    </row>
    <row r="24" spans="1:8" s="10" customFormat="1" ht="19.5" customHeight="1">
      <c r="A24" s="58"/>
      <c r="B24" s="58"/>
      <c r="C24" s="58"/>
      <c r="D24" s="18" t="s">
        <v>181</v>
      </c>
      <c r="E24" s="29" t="s">
        <v>166</v>
      </c>
      <c r="F24" s="52" t="s">
        <v>167</v>
      </c>
      <c r="G24" s="49">
        <v>1223</v>
      </c>
      <c r="H24" s="12" t="s">
        <v>141</v>
      </c>
    </row>
    <row r="25" spans="1:8" s="10" customFormat="1" ht="19.5" customHeight="1">
      <c r="A25" s="58"/>
      <c r="B25" s="58"/>
      <c r="C25" s="58"/>
      <c r="D25" s="17" t="s">
        <v>73</v>
      </c>
      <c r="E25" s="29" t="s">
        <v>175</v>
      </c>
      <c r="F25" s="52" t="s">
        <v>167</v>
      </c>
      <c r="G25" s="48">
        <v>9</v>
      </c>
      <c r="H25" s="13" t="s">
        <v>94</v>
      </c>
    </row>
    <row r="26" spans="1:8" s="10" customFormat="1" ht="19.5" customHeight="1">
      <c r="A26" s="58"/>
      <c r="B26" s="58"/>
      <c r="C26" s="58"/>
      <c r="D26" s="17" t="s">
        <v>74</v>
      </c>
      <c r="E26" s="29" t="s">
        <v>175</v>
      </c>
      <c r="F26" s="52" t="s">
        <v>167</v>
      </c>
      <c r="G26" s="48">
        <v>9</v>
      </c>
      <c r="H26" s="13" t="s">
        <v>95</v>
      </c>
    </row>
    <row r="27" spans="1:8" s="10" customFormat="1" ht="19.5" customHeight="1">
      <c r="A27" s="58">
        <v>100028</v>
      </c>
      <c r="B27" s="58"/>
      <c r="C27" s="58"/>
      <c r="D27" s="17" t="s">
        <v>182</v>
      </c>
      <c r="E27" s="29"/>
      <c r="F27" s="21"/>
      <c r="G27" s="48">
        <f>SUM(G28:G30)</f>
        <v>566.05</v>
      </c>
      <c r="H27" s="13"/>
    </row>
    <row r="28" spans="1:8" s="10" customFormat="1" ht="19.5" customHeight="1">
      <c r="A28" s="58"/>
      <c r="B28" s="58"/>
      <c r="C28" s="58"/>
      <c r="D28" s="18" t="s">
        <v>183</v>
      </c>
      <c r="E28" s="29" t="s">
        <v>166</v>
      </c>
      <c r="F28" s="52" t="s">
        <v>167</v>
      </c>
      <c r="G28" s="49">
        <v>542.05</v>
      </c>
      <c r="H28" s="41" t="s">
        <v>164</v>
      </c>
    </row>
    <row r="29" spans="1:8" s="10" customFormat="1" ht="19.5" customHeight="1">
      <c r="A29" s="58"/>
      <c r="B29" s="58"/>
      <c r="C29" s="58"/>
      <c r="D29" s="17" t="s">
        <v>76</v>
      </c>
      <c r="E29" s="29" t="s">
        <v>184</v>
      </c>
      <c r="F29" s="52" t="s">
        <v>185</v>
      </c>
      <c r="G29" s="48">
        <v>12</v>
      </c>
      <c r="H29" s="12" t="s">
        <v>97</v>
      </c>
    </row>
    <row r="30" spans="1:8" s="10" customFormat="1" ht="19.5" customHeight="1">
      <c r="A30" s="58"/>
      <c r="B30" s="58"/>
      <c r="C30" s="58"/>
      <c r="D30" s="17" t="s">
        <v>78</v>
      </c>
      <c r="E30" s="29" t="s">
        <v>184</v>
      </c>
      <c r="F30" s="52" t="s">
        <v>185</v>
      </c>
      <c r="G30" s="48">
        <v>12</v>
      </c>
      <c r="H30" s="12" t="s">
        <v>98</v>
      </c>
    </row>
    <row r="31" spans="1:8" s="10" customFormat="1" ht="19.5" customHeight="1">
      <c r="A31" s="58">
        <v>100029</v>
      </c>
      <c r="B31" s="58"/>
      <c r="C31" s="58"/>
      <c r="D31" s="18" t="s">
        <v>5</v>
      </c>
      <c r="E31" s="29" t="s">
        <v>186</v>
      </c>
      <c r="F31" s="52" t="s">
        <v>185</v>
      </c>
      <c r="G31" s="49">
        <v>84</v>
      </c>
      <c r="H31" s="11" t="s">
        <v>134</v>
      </c>
    </row>
    <row r="32" spans="1:8" ht="19.5" customHeight="1">
      <c r="A32" s="57">
        <v>100031</v>
      </c>
      <c r="B32" s="57"/>
      <c r="C32" s="57"/>
      <c r="D32" s="17" t="s">
        <v>81</v>
      </c>
      <c r="E32" s="29" t="s">
        <v>186</v>
      </c>
      <c r="F32" s="52" t="s">
        <v>185</v>
      </c>
      <c r="G32" s="44">
        <v>80</v>
      </c>
      <c r="H32" s="12" t="s">
        <v>86</v>
      </c>
    </row>
    <row r="33" spans="1:8" s="10" customFormat="1" ht="19.5" customHeight="1">
      <c r="A33" s="58">
        <v>100034</v>
      </c>
      <c r="B33" s="58"/>
      <c r="C33" s="58"/>
      <c r="D33" s="18" t="s">
        <v>187</v>
      </c>
      <c r="E33" s="29" t="s">
        <v>358</v>
      </c>
      <c r="F33" s="52" t="s">
        <v>185</v>
      </c>
      <c r="G33" s="49">
        <v>20</v>
      </c>
      <c r="H33" s="11" t="s">
        <v>90</v>
      </c>
    </row>
    <row r="34" spans="1:8" s="10" customFormat="1" ht="19.5" customHeight="1">
      <c r="A34" s="58">
        <v>100037</v>
      </c>
      <c r="B34" s="58"/>
      <c r="C34" s="58"/>
      <c r="D34" s="17" t="s">
        <v>189</v>
      </c>
      <c r="E34" s="29" t="s">
        <v>357</v>
      </c>
      <c r="F34" s="52" t="s">
        <v>185</v>
      </c>
      <c r="G34" s="49">
        <v>60</v>
      </c>
      <c r="H34" s="12" t="s">
        <v>16</v>
      </c>
    </row>
    <row r="35" spans="1:8" s="10" customFormat="1" ht="30" customHeight="1">
      <c r="A35" s="58">
        <v>100041</v>
      </c>
      <c r="B35" s="58"/>
      <c r="C35" s="58"/>
      <c r="D35" s="18" t="s">
        <v>191</v>
      </c>
      <c r="E35" s="32" t="s">
        <v>192</v>
      </c>
      <c r="F35" s="52" t="s">
        <v>185</v>
      </c>
      <c r="G35" s="49">
        <v>27</v>
      </c>
      <c r="H35" s="11" t="s">
        <v>91</v>
      </c>
    </row>
    <row r="36" spans="1:8" s="10" customFormat="1" ht="30" customHeight="1">
      <c r="A36" s="58">
        <v>100042</v>
      </c>
      <c r="B36" s="58"/>
      <c r="C36" s="58"/>
      <c r="D36" s="18" t="s">
        <v>193</v>
      </c>
      <c r="E36" s="32" t="s">
        <v>192</v>
      </c>
      <c r="F36" s="52" t="s">
        <v>185</v>
      </c>
      <c r="G36" s="49">
        <v>36</v>
      </c>
      <c r="H36" s="11" t="s">
        <v>92</v>
      </c>
    </row>
    <row r="37" spans="1:8" s="10" customFormat="1" ht="30" customHeight="1">
      <c r="A37" s="58">
        <v>100043</v>
      </c>
      <c r="B37" s="58"/>
      <c r="C37" s="58"/>
      <c r="D37" s="18" t="s">
        <v>194</v>
      </c>
      <c r="E37" s="32" t="s">
        <v>192</v>
      </c>
      <c r="F37" s="52" t="s">
        <v>185</v>
      </c>
      <c r="G37" s="49">
        <v>156</v>
      </c>
      <c r="H37" s="17" t="s">
        <v>135</v>
      </c>
    </row>
    <row r="38" spans="1:8" s="10" customFormat="1" ht="30" customHeight="1">
      <c r="A38" s="58">
        <v>100049</v>
      </c>
      <c r="B38" s="58"/>
      <c r="C38" s="58"/>
      <c r="D38" s="18" t="s">
        <v>195</v>
      </c>
      <c r="E38" s="32" t="s">
        <v>192</v>
      </c>
      <c r="F38" s="52" t="s">
        <v>185</v>
      </c>
      <c r="G38" s="49">
        <v>168.8</v>
      </c>
      <c r="H38" s="41" t="s">
        <v>153</v>
      </c>
    </row>
    <row r="39" spans="1:8" s="10" customFormat="1" ht="19.5" customHeight="1">
      <c r="A39" s="68">
        <v>100050</v>
      </c>
      <c r="B39" s="68"/>
      <c r="C39" s="68"/>
      <c r="D39" s="17" t="s">
        <v>196</v>
      </c>
      <c r="E39" s="29" t="s">
        <v>197</v>
      </c>
      <c r="F39" s="52" t="s">
        <v>185</v>
      </c>
      <c r="G39" s="49">
        <v>60</v>
      </c>
      <c r="H39" s="11" t="s">
        <v>162</v>
      </c>
    </row>
    <row r="40" spans="1:8" s="10" customFormat="1" ht="19.5" customHeight="1">
      <c r="A40" s="68">
        <v>100051</v>
      </c>
      <c r="B40" s="68"/>
      <c r="C40" s="68"/>
      <c r="D40" s="17" t="s">
        <v>198</v>
      </c>
      <c r="E40" s="29"/>
      <c r="F40" s="21"/>
      <c r="G40" s="49">
        <f>SUM(G41:G42)</f>
        <v>60</v>
      </c>
      <c r="H40" s="11"/>
    </row>
    <row r="41" spans="1:8" s="10" customFormat="1" ht="19.5" customHeight="1">
      <c r="A41" s="68"/>
      <c r="B41" s="68"/>
      <c r="C41" s="68"/>
      <c r="D41" s="17" t="s">
        <v>199</v>
      </c>
      <c r="E41" s="29" t="s">
        <v>197</v>
      </c>
      <c r="F41" s="52" t="s">
        <v>185</v>
      </c>
      <c r="G41" s="49">
        <v>50</v>
      </c>
      <c r="H41" s="11" t="s">
        <v>163</v>
      </c>
    </row>
    <row r="42" spans="1:8" s="10" customFormat="1" ht="19.5" customHeight="1">
      <c r="A42" s="68"/>
      <c r="B42" s="68"/>
      <c r="C42" s="68"/>
      <c r="D42" s="17" t="s">
        <v>200</v>
      </c>
      <c r="E42" s="29" t="s">
        <v>184</v>
      </c>
      <c r="F42" s="52" t="s">
        <v>185</v>
      </c>
      <c r="G42" s="48">
        <v>10</v>
      </c>
      <c r="H42" s="13" t="s">
        <v>95</v>
      </c>
    </row>
    <row r="43" spans="1:8" ht="19.5" customHeight="1">
      <c r="A43" s="57">
        <v>100054</v>
      </c>
      <c r="B43" s="57"/>
      <c r="C43" s="57"/>
      <c r="D43" s="17" t="s">
        <v>201</v>
      </c>
      <c r="E43" s="29" t="s">
        <v>186</v>
      </c>
      <c r="F43" s="52" t="s">
        <v>185</v>
      </c>
      <c r="G43" s="44">
        <v>6</v>
      </c>
      <c r="H43" s="12" t="s">
        <v>22</v>
      </c>
    </row>
    <row r="44" spans="1:8" ht="19.5" customHeight="1">
      <c r="A44" s="57" t="s">
        <v>202</v>
      </c>
      <c r="B44" s="57"/>
      <c r="C44" s="57"/>
      <c r="D44" s="17" t="s">
        <v>203</v>
      </c>
      <c r="E44" s="29"/>
      <c r="F44" s="21"/>
      <c r="G44" s="44">
        <f>SUM(G45:G46)</f>
        <v>18</v>
      </c>
      <c r="H44" s="12"/>
    </row>
    <row r="45" spans="1:8" ht="19.5" customHeight="1">
      <c r="A45" s="57"/>
      <c r="B45" s="57"/>
      <c r="C45" s="57"/>
      <c r="D45" s="26" t="s">
        <v>204</v>
      </c>
      <c r="E45" s="29" t="s">
        <v>184</v>
      </c>
      <c r="F45" s="52" t="s">
        <v>185</v>
      </c>
      <c r="G45" s="48">
        <v>9</v>
      </c>
      <c r="H45" s="13" t="s">
        <v>94</v>
      </c>
    </row>
    <row r="46" spans="1:8" ht="19.5" customHeight="1">
      <c r="A46" s="57"/>
      <c r="B46" s="57"/>
      <c r="C46" s="57"/>
      <c r="D46" s="26" t="s">
        <v>205</v>
      </c>
      <c r="E46" s="29" t="s">
        <v>184</v>
      </c>
      <c r="F46" s="52" t="s">
        <v>185</v>
      </c>
      <c r="G46" s="48">
        <v>9</v>
      </c>
      <c r="H46" s="13" t="s">
        <v>94</v>
      </c>
    </row>
    <row r="47" spans="1:8" ht="19.5" customHeight="1">
      <c r="A47" s="57" t="s">
        <v>206</v>
      </c>
      <c r="B47" s="57"/>
      <c r="C47" s="57"/>
      <c r="D47" s="17" t="s">
        <v>207</v>
      </c>
      <c r="E47" s="29" t="s">
        <v>184</v>
      </c>
      <c r="F47" s="52" t="s">
        <v>185</v>
      </c>
      <c r="G47" s="48">
        <v>9</v>
      </c>
      <c r="H47" s="13" t="s">
        <v>94</v>
      </c>
    </row>
    <row r="48" spans="1:8" s="10" customFormat="1" ht="19.5" customHeight="1">
      <c r="A48" s="58" t="s">
        <v>208</v>
      </c>
      <c r="B48" s="58"/>
      <c r="C48" s="58"/>
      <c r="D48" s="17" t="s">
        <v>15</v>
      </c>
      <c r="E48" s="29" t="s">
        <v>186</v>
      </c>
      <c r="F48" s="52" t="s">
        <v>185</v>
      </c>
      <c r="G48" s="49">
        <v>31</v>
      </c>
      <c r="H48" s="12" t="s">
        <v>89</v>
      </c>
    </row>
    <row r="49" spans="1:8" s="10" customFormat="1" ht="19.5" customHeight="1">
      <c r="A49" s="58"/>
      <c r="B49" s="58"/>
      <c r="C49" s="58"/>
      <c r="D49" s="17" t="s">
        <v>209</v>
      </c>
      <c r="E49" s="29" t="s">
        <v>186</v>
      </c>
      <c r="F49" s="52" t="s">
        <v>185</v>
      </c>
      <c r="G49" s="44">
        <v>24</v>
      </c>
      <c r="H49" s="12" t="s">
        <v>23</v>
      </c>
    </row>
    <row r="50" spans="1:8" s="36" customFormat="1" ht="19.5" customHeight="1">
      <c r="A50" s="57" t="s">
        <v>210</v>
      </c>
      <c r="B50" s="57"/>
      <c r="C50" s="57"/>
      <c r="D50" s="17" t="s">
        <v>211</v>
      </c>
      <c r="E50" s="29" t="s">
        <v>186</v>
      </c>
      <c r="F50" s="52" t="s">
        <v>185</v>
      </c>
      <c r="G50" s="44">
        <v>5</v>
      </c>
      <c r="H50" s="17" t="s">
        <v>22</v>
      </c>
    </row>
    <row r="51" spans="1:8" s="36" customFormat="1" ht="19.5" customHeight="1">
      <c r="A51" s="57" t="s">
        <v>212</v>
      </c>
      <c r="B51" s="57"/>
      <c r="C51" s="57"/>
      <c r="D51" s="17" t="s">
        <v>213</v>
      </c>
      <c r="E51" s="29" t="s">
        <v>186</v>
      </c>
      <c r="F51" s="52" t="s">
        <v>185</v>
      </c>
      <c r="G51" s="44">
        <v>8</v>
      </c>
      <c r="H51" s="17" t="s">
        <v>151</v>
      </c>
    </row>
    <row r="52" spans="1:8" ht="19.5" customHeight="1">
      <c r="A52" s="57" t="s">
        <v>214</v>
      </c>
      <c r="B52" s="57"/>
      <c r="C52" s="57"/>
      <c r="D52" s="17" t="s">
        <v>215</v>
      </c>
      <c r="E52" s="29" t="s">
        <v>186</v>
      </c>
      <c r="F52" s="52" t="s">
        <v>185</v>
      </c>
      <c r="G52" s="44">
        <v>10</v>
      </c>
      <c r="H52" s="12" t="s">
        <v>22</v>
      </c>
    </row>
    <row r="53" spans="1:8" ht="19.5" customHeight="1">
      <c r="A53" s="57" t="s">
        <v>216</v>
      </c>
      <c r="B53" s="57"/>
      <c r="C53" s="57"/>
      <c r="D53" s="17" t="s">
        <v>217</v>
      </c>
      <c r="E53" s="29" t="s">
        <v>186</v>
      </c>
      <c r="F53" s="52" t="s">
        <v>185</v>
      </c>
      <c r="G53" s="44">
        <v>24</v>
      </c>
      <c r="H53" s="12" t="s">
        <v>23</v>
      </c>
    </row>
    <row r="54" spans="1:8" ht="19.5" customHeight="1">
      <c r="A54" s="57" t="s">
        <v>218</v>
      </c>
      <c r="B54" s="57"/>
      <c r="C54" s="57"/>
      <c r="D54" s="17" t="s">
        <v>219</v>
      </c>
      <c r="E54" s="29" t="s">
        <v>186</v>
      </c>
      <c r="F54" s="52" t="s">
        <v>185</v>
      </c>
      <c r="G54" s="44">
        <v>38</v>
      </c>
      <c r="H54" s="12" t="s">
        <v>22</v>
      </c>
    </row>
    <row r="55" spans="1:8" ht="19.5" customHeight="1">
      <c r="A55" s="57" t="s">
        <v>220</v>
      </c>
      <c r="B55" s="57"/>
      <c r="C55" s="57"/>
      <c r="D55" s="17" t="s">
        <v>79</v>
      </c>
      <c r="E55" s="29" t="s">
        <v>186</v>
      </c>
      <c r="F55" s="52" t="s">
        <v>185</v>
      </c>
      <c r="G55" s="44">
        <v>57.4</v>
      </c>
      <c r="H55" s="12" t="s">
        <v>84</v>
      </c>
    </row>
    <row r="56" spans="1:8" ht="19.5" customHeight="1">
      <c r="A56" s="57" t="s">
        <v>221</v>
      </c>
      <c r="B56" s="57"/>
      <c r="C56" s="57"/>
      <c r="D56" s="17" t="s">
        <v>80</v>
      </c>
      <c r="E56" s="29" t="s">
        <v>186</v>
      </c>
      <c r="F56" s="52" t="s">
        <v>185</v>
      </c>
      <c r="G56" s="44">
        <v>35.2</v>
      </c>
      <c r="H56" s="12" t="s">
        <v>85</v>
      </c>
    </row>
    <row r="57" spans="1:8" ht="19.5" customHeight="1">
      <c r="A57" s="93" t="s">
        <v>222</v>
      </c>
      <c r="B57" s="93"/>
      <c r="C57" s="93"/>
      <c r="D57" s="17" t="s">
        <v>82</v>
      </c>
      <c r="E57" s="29" t="s">
        <v>186</v>
      </c>
      <c r="F57" s="52" t="s">
        <v>185</v>
      </c>
      <c r="G57" s="44">
        <v>65</v>
      </c>
      <c r="H57" s="12" t="s">
        <v>87</v>
      </c>
    </row>
    <row r="58" spans="1:8" ht="19.5" customHeight="1">
      <c r="A58" s="57" t="s">
        <v>223</v>
      </c>
      <c r="B58" s="57"/>
      <c r="C58" s="57"/>
      <c r="D58" s="17" t="s">
        <v>83</v>
      </c>
      <c r="E58" s="29" t="s">
        <v>186</v>
      </c>
      <c r="F58" s="52" t="s">
        <v>185</v>
      </c>
      <c r="G58" s="44">
        <v>100</v>
      </c>
      <c r="H58" s="12" t="s">
        <v>88</v>
      </c>
    </row>
    <row r="59" spans="1:8" s="6" customFormat="1" ht="19.5" customHeight="1">
      <c r="A59" s="73" t="s">
        <v>224</v>
      </c>
      <c r="B59" s="73"/>
      <c r="C59" s="73"/>
      <c r="D59" s="73"/>
      <c r="E59" s="73"/>
      <c r="F59" s="73"/>
      <c r="G59" s="45">
        <f>G60+G79+G86+G95+G112+G131+G146+G162+G170+G184+G189+G197+G206+G211</f>
        <v>1079.2</v>
      </c>
      <c r="H59" s="15"/>
    </row>
    <row r="60" spans="1:8" ht="19.5" customHeight="1">
      <c r="A60" s="74" t="s">
        <v>225</v>
      </c>
      <c r="B60" s="72" t="s">
        <v>226</v>
      </c>
      <c r="C60" s="72"/>
      <c r="D60" s="72"/>
      <c r="E60" s="31"/>
      <c r="F60" s="23"/>
      <c r="G60" s="45">
        <f>G61+G78</f>
        <v>138</v>
      </c>
      <c r="H60" s="12"/>
    </row>
    <row r="61" spans="1:8" ht="19.5" customHeight="1">
      <c r="A61" s="92"/>
      <c r="B61" s="91" t="s">
        <v>227</v>
      </c>
      <c r="C61" s="72" t="s">
        <v>228</v>
      </c>
      <c r="D61" s="72"/>
      <c r="E61" s="31"/>
      <c r="F61" s="23"/>
      <c r="G61" s="45">
        <f>G62+G71+G74+G75</f>
        <v>125</v>
      </c>
      <c r="H61" s="12"/>
    </row>
    <row r="62" spans="1:8" ht="19.5" customHeight="1">
      <c r="A62" s="92"/>
      <c r="B62" s="91"/>
      <c r="C62" s="57" t="s">
        <v>229</v>
      </c>
      <c r="D62" s="25" t="s">
        <v>228</v>
      </c>
      <c r="E62" s="31"/>
      <c r="F62" s="23"/>
      <c r="G62" s="45">
        <f>SUM(G63:G70)</f>
        <v>81</v>
      </c>
      <c r="H62" s="12"/>
    </row>
    <row r="63" spans="1:8" ht="19.5" customHeight="1">
      <c r="A63" s="92"/>
      <c r="B63" s="91"/>
      <c r="C63" s="57"/>
      <c r="D63" s="17" t="s">
        <v>230</v>
      </c>
      <c r="E63" s="29" t="s">
        <v>186</v>
      </c>
      <c r="F63" s="52" t="s">
        <v>185</v>
      </c>
      <c r="G63" s="44">
        <v>20</v>
      </c>
      <c r="H63" s="12" t="s">
        <v>22</v>
      </c>
    </row>
    <row r="64" spans="1:8" ht="19.5" customHeight="1">
      <c r="A64" s="92"/>
      <c r="B64" s="91"/>
      <c r="C64" s="57"/>
      <c r="D64" s="17" t="s">
        <v>231</v>
      </c>
      <c r="E64" s="29" t="s">
        <v>232</v>
      </c>
      <c r="F64" s="52" t="s">
        <v>185</v>
      </c>
      <c r="G64" s="44">
        <v>5</v>
      </c>
      <c r="H64" s="12" t="s">
        <v>147</v>
      </c>
    </row>
    <row r="65" spans="1:8" s="10" customFormat="1" ht="19.5" customHeight="1">
      <c r="A65" s="92"/>
      <c r="B65" s="91"/>
      <c r="C65" s="57"/>
      <c r="D65" s="17" t="s">
        <v>233</v>
      </c>
      <c r="E65" s="29" t="s">
        <v>190</v>
      </c>
      <c r="F65" s="52" t="s">
        <v>185</v>
      </c>
      <c r="G65" s="48">
        <v>8</v>
      </c>
      <c r="H65" s="13" t="s">
        <v>99</v>
      </c>
    </row>
    <row r="66" spans="1:8" ht="19.5" customHeight="1">
      <c r="A66" s="92"/>
      <c r="B66" s="91"/>
      <c r="C66" s="57"/>
      <c r="D66" s="17" t="s">
        <v>25</v>
      </c>
      <c r="E66" s="29" t="s">
        <v>190</v>
      </c>
      <c r="F66" s="52" t="s">
        <v>185</v>
      </c>
      <c r="G66" s="48">
        <v>13</v>
      </c>
      <c r="H66" s="12" t="s">
        <v>100</v>
      </c>
    </row>
    <row r="67" spans="1:8" ht="19.5" customHeight="1">
      <c r="A67" s="92"/>
      <c r="B67" s="91"/>
      <c r="C67" s="57"/>
      <c r="D67" s="17" t="s">
        <v>26</v>
      </c>
      <c r="E67" s="29" t="s">
        <v>190</v>
      </c>
      <c r="F67" s="52" t="s">
        <v>185</v>
      </c>
      <c r="G67" s="48">
        <v>8</v>
      </c>
      <c r="H67" s="13" t="s">
        <v>99</v>
      </c>
    </row>
    <row r="68" spans="1:8" ht="19.5" customHeight="1">
      <c r="A68" s="92"/>
      <c r="B68" s="91"/>
      <c r="C68" s="57"/>
      <c r="D68" s="17" t="s">
        <v>27</v>
      </c>
      <c r="E68" s="29" t="s">
        <v>184</v>
      </c>
      <c r="F68" s="52" t="s">
        <v>185</v>
      </c>
      <c r="G68" s="48">
        <v>9</v>
      </c>
      <c r="H68" s="13" t="s">
        <v>94</v>
      </c>
    </row>
    <row r="69" spans="1:8" ht="30" customHeight="1">
      <c r="A69" s="92"/>
      <c r="B69" s="91"/>
      <c r="C69" s="57"/>
      <c r="D69" s="17" t="s">
        <v>29</v>
      </c>
      <c r="E69" s="29" t="s">
        <v>184</v>
      </c>
      <c r="F69" s="52" t="s">
        <v>185</v>
      </c>
      <c r="G69" s="48">
        <v>9</v>
      </c>
      <c r="H69" s="13" t="s">
        <v>94</v>
      </c>
    </row>
    <row r="70" spans="1:8" ht="19.5" customHeight="1">
      <c r="A70" s="92"/>
      <c r="B70" s="91"/>
      <c r="C70" s="57"/>
      <c r="D70" s="17" t="s">
        <v>31</v>
      </c>
      <c r="E70" s="29" t="s">
        <v>184</v>
      </c>
      <c r="F70" s="52" t="s">
        <v>185</v>
      </c>
      <c r="G70" s="48">
        <v>9</v>
      </c>
      <c r="H70" s="13" t="s">
        <v>94</v>
      </c>
    </row>
    <row r="71" spans="1:8" ht="19.5" customHeight="1">
      <c r="A71" s="92"/>
      <c r="B71" s="91"/>
      <c r="C71" s="57" t="s">
        <v>125</v>
      </c>
      <c r="D71" s="25" t="s">
        <v>228</v>
      </c>
      <c r="E71" s="29"/>
      <c r="F71" s="52"/>
      <c r="G71" s="48">
        <f>SUM(G72:G73)</f>
        <v>17</v>
      </c>
      <c r="H71" s="13"/>
    </row>
    <row r="72" spans="1:8" ht="19.5" customHeight="1">
      <c r="A72" s="92"/>
      <c r="B72" s="91"/>
      <c r="C72" s="57"/>
      <c r="D72" s="17" t="s">
        <v>234</v>
      </c>
      <c r="E72" s="29" t="s">
        <v>235</v>
      </c>
      <c r="F72" s="52" t="s">
        <v>185</v>
      </c>
      <c r="G72" s="48">
        <v>8</v>
      </c>
      <c r="H72" s="13" t="s">
        <v>99</v>
      </c>
    </row>
    <row r="73" spans="1:8" ht="19.5" customHeight="1">
      <c r="A73" s="92"/>
      <c r="B73" s="91"/>
      <c r="C73" s="57"/>
      <c r="D73" s="26" t="s">
        <v>28</v>
      </c>
      <c r="E73" s="29" t="s">
        <v>184</v>
      </c>
      <c r="F73" s="52" t="s">
        <v>185</v>
      </c>
      <c r="G73" s="48">
        <v>9</v>
      </c>
      <c r="H73" s="13" t="s">
        <v>94</v>
      </c>
    </row>
    <row r="74" spans="1:8" ht="19.5" customHeight="1">
      <c r="A74" s="92"/>
      <c r="B74" s="91"/>
      <c r="C74" s="25" t="s">
        <v>126</v>
      </c>
      <c r="D74" s="17" t="s">
        <v>236</v>
      </c>
      <c r="E74" s="29" t="s">
        <v>235</v>
      </c>
      <c r="F74" s="52" t="s">
        <v>185</v>
      </c>
      <c r="G74" s="48">
        <v>8</v>
      </c>
      <c r="H74" s="13" t="s">
        <v>99</v>
      </c>
    </row>
    <row r="75" spans="1:8" ht="19.5" customHeight="1">
      <c r="A75" s="92"/>
      <c r="B75" s="91"/>
      <c r="C75" s="57" t="s">
        <v>122</v>
      </c>
      <c r="D75" s="25" t="s">
        <v>228</v>
      </c>
      <c r="E75" s="29"/>
      <c r="F75" s="52"/>
      <c r="G75" s="48">
        <f>SUM(G76:G77)</f>
        <v>19</v>
      </c>
      <c r="H75" s="13"/>
    </row>
    <row r="76" spans="1:8" ht="19.5" customHeight="1">
      <c r="A76" s="92"/>
      <c r="B76" s="91"/>
      <c r="C76" s="57"/>
      <c r="D76" s="17" t="s">
        <v>237</v>
      </c>
      <c r="E76" s="29" t="s">
        <v>235</v>
      </c>
      <c r="F76" s="52" t="s">
        <v>185</v>
      </c>
      <c r="G76" s="48">
        <v>10</v>
      </c>
      <c r="H76" s="13" t="s">
        <v>95</v>
      </c>
    </row>
    <row r="77" spans="1:8" ht="19.5" customHeight="1">
      <c r="A77" s="92"/>
      <c r="B77" s="91"/>
      <c r="C77" s="57"/>
      <c r="D77" s="17" t="s">
        <v>30</v>
      </c>
      <c r="E77" s="29" t="s">
        <v>184</v>
      </c>
      <c r="F77" s="52" t="s">
        <v>185</v>
      </c>
      <c r="G77" s="48">
        <v>9</v>
      </c>
      <c r="H77" s="13" t="s">
        <v>94</v>
      </c>
    </row>
    <row r="78" spans="1:8" ht="19.5" customHeight="1">
      <c r="A78" s="92"/>
      <c r="B78" s="57" t="s">
        <v>128</v>
      </c>
      <c r="C78" s="57"/>
      <c r="D78" s="17" t="s">
        <v>238</v>
      </c>
      <c r="E78" s="29" t="s">
        <v>190</v>
      </c>
      <c r="F78" s="52" t="s">
        <v>185</v>
      </c>
      <c r="G78" s="48">
        <v>13</v>
      </c>
      <c r="H78" s="12" t="s">
        <v>101</v>
      </c>
    </row>
    <row r="79" spans="1:8" ht="19.5" customHeight="1">
      <c r="A79" s="78" t="s">
        <v>239</v>
      </c>
      <c r="B79" s="73" t="s">
        <v>226</v>
      </c>
      <c r="C79" s="73"/>
      <c r="D79" s="73"/>
      <c r="E79" s="31"/>
      <c r="F79" s="23"/>
      <c r="G79" s="45">
        <f>G80+G85</f>
        <v>37.76</v>
      </c>
      <c r="H79" s="12"/>
    </row>
    <row r="80" spans="1:8" ht="19.5" customHeight="1">
      <c r="A80" s="79"/>
      <c r="B80" s="75" t="s">
        <v>227</v>
      </c>
      <c r="C80" s="72" t="s">
        <v>228</v>
      </c>
      <c r="D80" s="72"/>
      <c r="E80" s="31"/>
      <c r="F80" s="23"/>
      <c r="G80" s="45">
        <f>SUM(G81:G84)</f>
        <v>26.759999999999998</v>
      </c>
      <c r="H80" s="12"/>
    </row>
    <row r="81" spans="1:8" s="10" customFormat="1" ht="19.5" customHeight="1">
      <c r="A81" s="79"/>
      <c r="B81" s="76"/>
      <c r="C81" s="58" t="s">
        <v>229</v>
      </c>
      <c r="D81" s="18" t="s">
        <v>240</v>
      </c>
      <c r="E81" s="29" t="s">
        <v>241</v>
      </c>
      <c r="F81" s="52" t="s">
        <v>185</v>
      </c>
      <c r="G81" s="49">
        <v>0.76</v>
      </c>
      <c r="H81" s="12" t="s">
        <v>136</v>
      </c>
    </row>
    <row r="82" spans="1:8" s="10" customFormat="1" ht="19.5" customHeight="1">
      <c r="A82" s="79"/>
      <c r="B82" s="76"/>
      <c r="C82" s="58"/>
      <c r="D82" s="18" t="s">
        <v>242</v>
      </c>
      <c r="E82" s="29" t="s">
        <v>232</v>
      </c>
      <c r="F82" s="52" t="s">
        <v>185</v>
      </c>
      <c r="G82" s="44">
        <v>5</v>
      </c>
      <c r="H82" s="12" t="s">
        <v>147</v>
      </c>
    </row>
    <row r="83" spans="1:8" s="10" customFormat="1" ht="19.5" customHeight="1">
      <c r="A83" s="79"/>
      <c r="B83" s="76"/>
      <c r="C83" s="58"/>
      <c r="D83" s="17" t="s">
        <v>40</v>
      </c>
      <c r="E83" s="29" t="s">
        <v>190</v>
      </c>
      <c r="F83" s="52" t="s">
        <v>185</v>
      </c>
      <c r="G83" s="48">
        <v>13</v>
      </c>
      <c r="H83" s="12" t="s">
        <v>103</v>
      </c>
    </row>
    <row r="84" spans="1:8" s="10" customFormat="1" ht="19.5" customHeight="1">
      <c r="A84" s="79"/>
      <c r="B84" s="77"/>
      <c r="C84" s="9" t="s">
        <v>243</v>
      </c>
      <c r="D84" s="17" t="s">
        <v>39</v>
      </c>
      <c r="E84" s="29" t="s">
        <v>235</v>
      </c>
      <c r="F84" s="52" t="s">
        <v>185</v>
      </c>
      <c r="G84" s="48">
        <v>8</v>
      </c>
      <c r="H84" s="13" t="s">
        <v>99</v>
      </c>
    </row>
    <row r="85" spans="1:8" s="10" customFormat="1" ht="19.5" customHeight="1">
      <c r="A85" s="80"/>
      <c r="B85" s="81" t="s">
        <v>119</v>
      </c>
      <c r="C85" s="82"/>
      <c r="D85" s="17" t="s">
        <v>244</v>
      </c>
      <c r="E85" s="29" t="s">
        <v>235</v>
      </c>
      <c r="F85" s="52" t="s">
        <v>185</v>
      </c>
      <c r="G85" s="48">
        <v>11</v>
      </c>
      <c r="H85" s="13" t="s">
        <v>102</v>
      </c>
    </row>
    <row r="86" spans="1:8" ht="19.5" customHeight="1">
      <c r="A86" s="78" t="s">
        <v>245</v>
      </c>
      <c r="B86" s="73" t="s">
        <v>226</v>
      </c>
      <c r="C86" s="73"/>
      <c r="D86" s="73"/>
      <c r="E86" s="31"/>
      <c r="F86" s="23"/>
      <c r="G86" s="45">
        <f>G87+G93+G94</f>
        <v>94</v>
      </c>
      <c r="H86" s="12"/>
    </row>
    <row r="87" spans="1:8" ht="19.5" customHeight="1">
      <c r="A87" s="79"/>
      <c r="B87" s="69" t="s">
        <v>227</v>
      </c>
      <c r="C87" s="72" t="s">
        <v>228</v>
      </c>
      <c r="D87" s="72"/>
      <c r="E87" s="31"/>
      <c r="F87" s="23"/>
      <c r="G87" s="45">
        <f>SUM(G88:G92)</f>
        <v>70</v>
      </c>
      <c r="H87" s="12"/>
    </row>
    <row r="88" spans="1:8" ht="19.5" customHeight="1">
      <c r="A88" s="79"/>
      <c r="B88" s="70"/>
      <c r="C88" s="58" t="s">
        <v>229</v>
      </c>
      <c r="D88" s="17" t="s">
        <v>43</v>
      </c>
      <c r="E88" s="29" t="s">
        <v>190</v>
      </c>
      <c r="F88" s="52" t="s">
        <v>185</v>
      </c>
      <c r="G88" s="48">
        <v>12</v>
      </c>
      <c r="H88" s="13" t="s">
        <v>106</v>
      </c>
    </row>
    <row r="89" spans="1:8" ht="19.5" customHeight="1">
      <c r="A89" s="79"/>
      <c r="B89" s="70"/>
      <c r="C89" s="58"/>
      <c r="D89" s="17" t="s">
        <v>246</v>
      </c>
      <c r="E89" s="29" t="s">
        <v>188</v>
      </c>
      <c r="F89" s="52" t="s">
        <v>185</v>
      </c>
      <c r="G89" s="44">
        <v>24</v>
      </c>
      <c r="H89" s="12" t="s">
        <v>23</v>
      </c>
    </row>
    <row r="90" spans="1:8" ht="19.5" customHeight="1">
      <c r="A90" s="79"/>
      <c r="B90" s="70"/>
      <c r="C90" s="58"/>
      <c r="D90" s="17" t="s">
        <v>44</v>
      </c>
      <c r="E90" s="29" t="s">
        <v>235</v>
      </c>
      <c r="F90" s="52" t="s">
        <v>185</v>
      </c>
      <c r="G90" s="48">
        <v>13</v>
      </c>
      <c r="H90" s="12" t="s">
        <v>107</v>
      </c>
    </row>
    <row r="91" spans="1:8" ht="19.5" customHeight="1">
      <c r="A91" s="79"/>
      <c r="B91" s="70"/>
      <c r="C91" s="25" t="s">
        <v>247</v>
      </c>
      <c r="D91" s="17" t="s">
        <v>248</v>
      </c>
      <c r="E91" s="29" t="s">
        <v>190</v>
      </c>
      <c r="F91" s="52" t="s">
        <v>185</v>
      </c>
      <c r="G91" s="48">
        <v>12</v>
      </c>
      <c r="H91" s="12" t="s">
        <v>101</v>
      </c>
    </row>
    <row r="92" spans="1:8" ht="19.5" customHeight="1">
      <c r="A92" s="79"/>
      <c r="B92" s="71"/>
      <c r="C92" s="25" t="s">
        <v>249</v>
      </c>
      <c r="D92" s="17" t="s">
        <v>250</v>
      </c>
      <c r="E92" s="29" t="s">
        <v>190</v>
      </c>
      <c r="F92" s="52" t="s">
        <v>185</v>
      </c>
      <c r="G92" s="48">
        <v>9</v>
      </c>
      <c r="H92" s="13" t="s">
        <v>94</v>
      </c>
    </row>
    <row r="93" spans="1:8" ht="19.5" customHeight="1">
      <c r="A93" s="79"/>
      <c r="B93" s="89" t="s">
        <v>251</v>
      </c>
      <c r="C93" s="90"/>
      <c r="D93" s="17" t="s">
        <v>41</v>
      </c>
      <c r="E93" s="29" t="s">
        <v>190</v>
      </c>
      <c r="F93" s="52" t="s">
        <v>185</v>
      </c>
      <c r="G93" s="48">
        <v>13</v>
      </c>
      <c r="H93" s="13" t="s">
        <v>104</v>
      </c>
    </row>
    <row r="94" spans="1:8" ht="19.5" customHeight="1">
      <c r="A94" s="80"/>
      <c r="B94" s="89" t="s">
        <v>252</v>
      </c>
      <c r="C94" s="90"/>
      <c r="D94" s="17" t="s">
        <v>42</v>
      </c>
      <c r="E94" s="29" t="s">
        <v>190</v>
      </c>
      <c r="F94" s="52" t="s">
        <v>185</v>
      </c>
      <c r="G94" s="48">
        <v>11</v>
      </c>
      <c r="H94" s="13" t="s">
        <v>105</v>
      </c>
    </row>
    <row r="95" spans="1:8" ht="19.5" customHeight="1">
      <c r="A95" s="78" t="s">
        <v>253</v>
      </c>
      <c r="B95" s="73" t="s">
        <v>226</v>
      </c>
      <c r="C95" s="73"/>
      <c r="D95" s="73"/>
      <c r="E95" s="31"/>
      <c r="F95" s="23"/>
      <c r="G95" s="45">
        <f>G96+G110+G111</f>
        <v>126.5</v>
      </c>
      <c r="H95" s="12"/>
    </row>
    <row r="96" spans="1:8" ht="19.5" customHeight="1">
      <c r="A96" s="79"/>
      <c r="B96" s="69" t="s">
        <v>227</v>
      </c>
      <c r="C96" s="72" t="s">
        <v>228</v>
      </c>
      <c r="D96" s="72"/>
      <c r="E96" s="31"/>
      <c r="F96" s="23"/>
      <c r="G96" s="45">
        <f>G97+G104+G105+G108+G109</f>
        <v>109.5</v>
      </c>
      <c r="H96" s="12"/>
    </row>
    <row r="97" spans="1:8" ht="19.5" customHeight="1">
      <c r="A97" s="79"/>
      <c r="B97" s="70"/>
      <c r="C97" s="94" t="s">
        <v>229</v>
      </c>
      <c r="D97" s="17" t="s">
        <v>228</v>
      </c>
      <c r="E97" s="31"/>
      <c r="F97" s="23"/>
      <c r="G97" s="45">
        <f>SUM(G98:G103)</f>
        <v>69.5</v>
      </c>
      <c r="H97" s="12"/>
    </row>
    <row r="98" spans="1:8" s="10" customFormat="1" ht="19.5" customHeight="1">
      <c r="A98" s="79"/>
      <c r="B98" s="70"/>
      <c r="C98" s="95"/>
      <c r="D98" s="18" t="s">
        <v>254</v>
      </c>
      <c r="E98" s="32" t="s">
        <v>133</v>
      </c>
      <c r="F98" s="52" t="s">
        <v>185</v>
      </c>
      <c r="G98" s="49">
        <v>22.5</v>
      </c>
      <c r="H98" s="12" t="s">
        <v>108</v>
      </c>
    </row>
    <row r="99" spans="1:8" s="10" customFormat="1" ht="19.5" customHeight="1">
      <c r="A99" s="79"/>
      <c r="B99" s="70"/>
      <c r="C99" s="95"/>
      <c r="D99" s="18" t="s">
        <v>255</v>
      </c>
      <c r="E99" s="29" t="s">
        <v>232</v>
      </c>
      <c r="F99" s="52" t="s">
        <v>185</v>
      </c>
      <c r="G99" s="44">
        <v>5</v>
      </c>
      <c r="H99" s="12" t="s">
        <v>149</v>
      </c>
    </row>
    <row r="100" spans="1:8" ht="19.5" customHeight="1">
      <c r="A100" s="79"/>
      <c r="B100" s="70"/>
      <c r="C100" s="95"/>
      <c r="D100" s="17" t="s">
        <v>32</v>
      </c>
      <c r="E100" s="29" t="s">
        <v>190</v>
      </c>
      <c r="F100" s="52" t="s">
        <v>185</v>
      </c>
      <c r="G100" s="48">
        <v>11</v>
      </c>
      <c r="H100" s="13" t="s">
        <v>109</v>
      </c>
    </row>
    <row r="101" spans="1:8" ht="19.5" customHeight="1">
      <c r="A101" s="79"/>
      <c r="B101" s="70"/>
      <c r="C101" s="95"/>
      <c r="D101" s="17" t="s">
        <v>33</v>
      </c>
      <c r="E101" s="29" t="s">
        <v>190</v>
      </c>
      <c r="F101" s="52" t="s">
        <v>185</v>
      </c>
      <c r="G101" s="48">
        <v>8</v>
      </c>
      <c r="H101" s="13" t="s">
        <v>99</v>
      </c>
    </row>
    <row r="102" spans="1:8" ht="19.5" customHeight="1">
      <c r="A102" s="79"/>
      <c r="B102" s="70"/>
      <c r="C102" s="95"/>
      <c r="D102" s="17" t="s">
        <v>36</v>
      </c>
      <c r="E102" s="29" t="s">
        <v>235</v>
      </c>
      <c r="F102" s="52" t="s">
        <v>185</v>
      </c>
      <c r="G102" s="48">
        <v>13</v>
      </c>
      <c r="H102" s="12" t="s">
        <v>107</v>
      </c>
    </row>
    <row r="103" spans="1:8" ht="19.5" customHeight="1">
      <c r="A103" s="79"/>
      <c r="B103" s="70"/>
      <c r="C103" s="96"/>
      <c r="D103" s="17" t="s">
        <v>37</v>
      </c>
      <c r="E103" s="29" t="s">
        <v>184</v>
      </c>
      <c r="F103" s="52" t="s">
        <v>185</v>
      </c>
      <c r="G103" s="48">
        <v>10</v>
      </c>
      <c r="H103" s="13" t="s">
        <v>110</v>
      </c>
    </row>
    <row r="104" spans="1:8" ht="19.5" customHeight="1">
      <c r="A104" s="79"/>
      <c r="B104" s="70"/>
      <c r="C104" s="25" t="s">
        <v>256</v>
      </c>
      <c r="D104" s="17" t="s">
        <v>257</v>
      </c>
      <c r="E104" s="29" t="s">
        <v>235</v>
      </c>
      <c r="F104" s="52" t="s">
        <v>185</v>
      </c>
      <c r="G104" s="48">
        <v>8</v>
      </c>
      <c r="H104" s="13" t="s">
        <v>99</v>
      </c>
    </row>
    <row r="105" spans="1:8" ht="19.5" customHeight="1">
      <c r="A105" s="79"/>
      <c r="B105" s="70"/>
      <c r="C105" s="54" t="s">
        <v>121</v>
      </c>
      <c r="D105" s="17" t="s">
        <v>228</v>
      </c>
      <c r="E105" s="29"/>
      <c r="F105" s="52"/>
      <c r="G105" s="48">
        <f>G106+G107</f>
        <v>16</v>
      </c>
      <c r="H105" s="13"/>
    </row>
    <row r="106" spans="1:8" ht="19.5" customHeight="1">
      <c r="A106" s="79"/>
      <c r="B106" s="70"/>
      <c r="C106" s="55"/>
      <c r="D106" s="17" t="s">
        <v>258</v>
      </c>
      <c r="E106" s="29" t="s">
        <v>235</v>
      </c>
      <c r="F106" s="52" t="s">
        <v>185</v>
      </c>
      <c r="G106" s="48">
        <v>8</v>
      </c>
      <c r="H106" s="13" t="s">
        <v>99</v>
      </c>
    </row>
    <row r="107" spans="1:8" ht="19.5" customHeight="1">
      <c r="A107" s="79"/>
      <c r="B107" s="70"/>
      <c r="C107" s="56"/>
      <c r="D107" s="17" t="s">
        <v>38</v>
      </c>
      <c r="E107" s="29" t="s">
        <v>184</v>
      </c>
      <c r="F107" s="52" t="s">
        <v>185</v>
      </c>
      <c r="G107" s="48">
        <v>8</v>
      </c>
      <c r="H107" s="13" t="s">
        <v>99</v>
      </c>
    </row>
    <row r="108" spans="1:8" ht="19.5" customHeight="1">
      <c r="A108" s="79"/>
      <c r="B108" s="70"/>
      <c r="C108" s="25" t="s">
        <v>259</v>
      </c>
      <c r="D108" s="17" t="s">
        <v>260</v>
      </c>
      <c r="E108" s="29" t="s">
        <v>235</v>
      </c>
      <c r="F108" s="52" t="s">
        <v>185</v>
      </c>
      <c r="G108" s="48">
        <v>8</v>
      </c>
      <c r="H108" s="13" t="s">
        <v>99</v>
      </c>
    </row>
    <row r="109" spans="1:8" ht="19.5" customHeight="1">
      <c r="A109" s="79"/>
      <c r="B109" s="71"/>
      <c r="C109" s="25" t="s">
        <v>261</v>
      </c>
      <c r="D109" s="17" t="s">
        <v>262</v>
      </c>
      <c r="E109" s="29" t="s">
        <v>184</v>
      </c>
      <c r="F109" s="52" t="s">
        <v>185</v>
      </c>
      <c r="G109" s="48">
        <v>8</v>
      </c>
      <c r="H109" s="13" t="s">
        <v>99</v>
      </c>
    </row>
    <row r="110" spans="1:8" ht="19.5" customHeight="1">
      <c r="A110" s="79"/>
      <c r="B110" s="89" t="s">
        <v>263</v>
      </c>
      <c r="C110" s="90"/>
      <c r="D110" s="17" t="s">
        <v>35</v>
      </c>
      <c r="E110" s="29" t="s">
        <v>190</v>
      </c>
      <c r="F110" s="52" t="s">
        <v>185</v>
      </c>
      <c r="G110" s="48">
        <v>9</v>
      </c>
      <c r="H110" s="13" t="s">
        <v>94</v>
      </c>
    </row>
    <row r="111" spans="1:8" ht="19.5" customHeight="1">
      <c r="A111" s="80"/>
      <c r="B111" s="89" t="s">
        <v>264</v>
      </c>
      <c r="C111" s="90"/>
      <c r="D111" s="17" t="s">
        <v>34</v>
      </c>
      <c r="E111" s="29" t="s">
        <v>235</v>
      </c>
      <c r="F111" s="52" t="s">
        <v>185</v>
      </c>
      <c r="G111" s="48">
        <v>8</v>
      </c>
      <c r="H111" s="13" t="s">
        <v>99</v>
      </c>
    </row>
    <row r="112" spans="1:8" ht="19.5" customHeight="1">
      <c r="A112" s="78" t="s">
        <v>265</v>
      </c>
      <c r="B112" s="73" t="s">
        <v>226</v>
      </c>
      <c r="C112" s="73"/>
      <c r="D112" s="73"/>
      <c r="E112" s="31"/>
      <c r="F112" s="23"/>
      <c r="G112" s="45">
        <f>G113+G118+G121+G122+G125+G126+G127+G128+G129+G130</f>
        <v>53.599999999999994</v>
      </c>
      <c r="H112" s="14"/>
    </row>
    <row r="113" spans="1:8" ht="19.5" customHeight="1">
      <c r="A113" s="79"/>
      <c r="B113" s="69" t="s">
        <v>227</v>
      </c>
      <c r="C113" s="72" t="s">
        <v>228</v>
      </c>
      <c r="D113" s="72"/>
      <c r="E113" s="31"/>
      <c r="F113" s="23"/>
      <c r="G113" s="45">
        <f>G114+G115</f>
        <v>24</v>
      </c>
      <c r="H113" s="14"/>
    </row>
    <row r="114" spans="1:8" ht="19.5" customHeight="1">
      <c r="A114" s="79"/>
      <c r="B114" s="70"/>
      <c r="C114" s="25" t="s">
        <v>229</v>
      </c>
      <c r="D114" s="17" t="s">
        <v>47</v>
      </c>
      <c r="E114" s="29" t="s">
        <v>190</v>
      </c>
      <c r="F114" s="52" t="s">
        <v>185</v>
      </c>
      <c r="G114" s="48">
        <v>8</v>
      </c>
      <c r="H114" s="13" t="s">
        <v>99</v>
      </c>
    </row>
    <row r="115" spans="1:8" ht="19.5" customHeight="1">
      <c r="A115" s="79"/>
      <c r="B115" s="70"/>
      <c r="C115" s="54" t="s">
        <v>266</v>
      </c>
      <c r="D115" s="17" t="s">
        <v>228</v>
      </c>
      <c r="E115" s="29"/>
      <c r="F115" s="52"/>
      <c r="G115" s="48">
        <f>G116+G117</f>
        <v>16</v>
      </c>
      <c r="H115" s="13"/>
    </row>
    <row r="116" spans="1:8" ht="19.5" customHeight="1">
      <c r="A116" s="79"/>
      <c r="B116" s="70"/>
      <c r="C116" s="55"/>
      <c r="D116" s="17" t="s">
        <v>267</v>
      </c>
      <c r="E116" s="29" t="s">
        <v>190</v>
      </c>
      <c r="F116" s="52" t="s">
        <v>185</v>
      </c>
      <c r="G116" s="48">
        <v>8</v>
      </c>
      <c r="H116" s="13" t="s">
        <v>99</v>
      </c>
    </row>
    <row r="117" spans="1:8" ht="19.5" customHeight="1">
      <c r="A117" s="79"/>
      <c r="B117" s="71"/>
      <c r="C117" s="56"/>
      <c r="D117" s="17" t="s">
        <v>45</v>
      </c>
      <c r="E117" s="29" t="s">
        <v>235</v>
      </c>
      <c r="F117" s="52" t="s">
        <v>185</v>
      </c>
      <c r="G117" s="48">
        <v>8</v>
      </c>
      <c r="H117" s="13" t="s">
        <v>99</v>
      </c>
    </row>
    <row r="118" spans="1:8" ht="19.5" customHeight="1">
      <c r="A118" s="79"/>
      <c r="B118" s="83" t="s">
        <v>10</v>
      </c>
      <c r="C118" s="84"/>
      <c r="D118" s="17" t="s">
        <v>228</v>
      </c>
      <c r="E118" s="29"/>
      <c r="F118" s="52"/>
      <c r="G118" s="48">
        <f>G119+G120</f>
        <v>11.7</v>
      </c>
      <c r="H118" s="13"/>
    </row>
    <row r="119" spans="1:8" ht="19.5" customHeight="1">
      <c r="A119" s="79"/>
      <c r="B119" s="85"/>
      <c r="C119" s="86"/>
      <c r="D119" s="17" t="s">
        <v>268</v>
      </c>
      <c r="E119" s="31" t="s">
        <v>241</v>
      </c>
      <c r="F119" s="52" t="s">
        <v>185</v>
      </c>
      <c r="G119" s="44">
        <v>3.7</v>
      </c>
      <c r="H119" s="12" t="s">
        <v>19</v>
      </c>
    </row>
    <row r="120" spans="1:8" ht="19.5" customHeight="1">
      <c r="A120" s="79"/>
      <c r="B120" s="87"/>
      <c r="C120" s="88"/>
      <c r="D120" s="17" t="s">
        <v>46</v>
      </c>
      <c r="E120" s="29" t="s">
        <v>235</v>
      </c>
      <c r="F120" s="52" t="s">
        <v>185</v>
      </c>
      <c r="G120" s="48">
        <v>8</v>
      </c>
      <c r="H120" s="13" t="s">
        <v>99</v>
      </c>
    </row>
    <row r="121" spans="1:8" s="10" customFormat="1" ht="19.5" customHeight="1">
      <c r="A121" s="79"/>
      <c r="B121" s="81" t="s">
        <v>269</v>
      </c>
      <c r="C121" s="82"/>
      <c r="D121" s="18" t="s">
        <v>270</v>
      </c>
      <c r="E121" s="29" t="s">
        <v>241</v>
      </c>
      <c r="F121" s="52" t="s">
        <v>185</v>
      </c>
      <c r="G121" s="49">
        <v>3.76</v>
      </c>
      <c r="H121" s="12" t="s">
        <v>19</v>
      </c>
    </row>
    <row r="122" spans="1:8" s="10" customFormat="1" ht="19.5" customHeight="1">
      <c r="A122" s="79"/>
      <c r="B122" s="83" t="s">
        <v>271</v>
      </c>
      <c r="C122" s="84"/>
      <c r="D122" s="17" t="s">
        <v>228</v>
      </c>
      <c r="E122" s="29"/>
      <c r="F122" s="52"/>
      <c r="G122" s="49">
        <f>G123+G124</f>
        <v>6.7</v>
      </c>
      <c r="H122" s="12"/>
    </row>
    <row r="123" spans="1:8" s="10" customFormat="1" ht="19.5" customHeight="1">
      <c r="A123" s="79"/>
      <c r="B123" s="85"/>
      <c r="C123" s="86"/>
      <c r="D123" s="17" t="s">
        <v>272</v>
      </c>
      <c r="E123" s="29" t="s">
        <v>232</v>
      </c>
      <c r="F123" s="52" t="s">
        <v>185</v>
      </c>
      <c r="G123" s="44">
        <v>5</v>
      </c>
      <c r="H123" s="12" t="s">
        <v>149</v>
      </c>
    </row>
    <row r="124" spans="1:8" ht="19.5" customHeight="1">
      <c r="A124" s="79"/>
      <c r="B124" s="87"/>
      <c r="C124" s="88"/>
      <c r="D124" s="17" t="s">
        <v>273</v>
      </c>
      <c r="E124" s="31" t="s">
        <v>241</v>
      </c>
      <c r="F124" s="52" t="s">
        <v>185</v>
      </c>
      <c r="G124" s="44">
        <v>1.7</v>
      </c>
      <c r="H124" s="12" t="s">
        <v>19</v>
      </c>
    </row>
    <row r="125" spans="1:8" ht="19.5" customHeight="1">
      <c r="A125" s="79"/>
      <c r="B125" s="89" t="s">
        <v>274</v>
      </c>
      <c r="C125" s="90"/>
      <c r="D125" s="17" t="s">
        <v>275</v>
      </c>
      <c r="E125" s="31" t="s">
        <v>241</v>
      </c>
      <c r="F125" s="52" t="s">
        <v>185</v>
      </c>
      <c r="G125" s="44">
        <v>1.54</v>
      </c>
      <c r="H125" s="12" t="s">
        <v>19</v>
      </c>
    </row>
    <row r="126" spans="1:8" ht="19.5" customHeight="1">
      <c r="A126" s="79"/>
      <c r="B126" s="89" t="s">
        <v>276</v>
      </c>
      <c r="C126" s="90"/>
      <c r="D126" s="17" t="s">
        <v>277</v>
      </c>
      <c r="E126" s="31" t="s">
        <v>241</v>
      </c>
      <c r="F126" s="52" t="s">
        <v>185</v>
      </c>
      <c r="G126" s="44">
        <v>1.68</v>
      </c>
      <c r="H126" s="12" t="s">
        <v>19</v>
      </c>
    </row>
    <row r="127" spans="1:8" ht="19.5" customHeight="1">
      <c r="A127" s="79"/>
      <c r="B127" s="89" t="s">
        <v>278</v>
      </c>
      <c r="C127" s="90"/>
      <c r="D127" s="17" t="s">
        <v>279</v>
      </c>
      <c r="E127" s="31" t="s">
        <v>241</v>
      </c>
      <c r="F127" s="52" t="s">
        <v>185</v>
      </c>
      <c r="G127" s="44">
        <v>1.08</v>
      </c>
      <c r="H127" s="12" t="s">
        <v>19</v>
      </c>
    </row>
    <row r="128" spans="1:8" ht="19.5" customHeight="1">
      <c r="A128" s="79"/>
      <c r="B128" s="89" t="s">
        <v>280</v>
      </c>
      <c r="C128" s="90"/>
      <c r="D128" s="17" t="s">
        <v>281</v>
      </c>
      <c r="E128" s="31" t="s">
        <v>241</v>
      </c>
      <c r="F128" s="52" t="s">
        <v>185</v>
      </c>
      <c r="G128" s="44">
        <v>0.66</v>
      </c>
      <c r="H128" s="12" t="s">
        <v>19</v>
      </c>
    </row>
    <row r="129" spans="1:8" ht="19.5" customHeight="1">
      <c r="A129" s="79"/>
      <c r="B129" s="89" t="s">
        <v>282</v>
      </c>
      <c r="C129" s="90"/>
      <c r="D129" s="17" t="s">
        <v>283</v>
      </c>
      <c r="E129" s="31" t="s">
        <v>241</v>
      </c>
      <c r="F129" s="52" t="s">
        <v>185</v>
      </c>
      <c r="G129" s="44">
        <v>0.98</v>
      </c>
      <c r="H129" s="12" t="s">
        <v>19</v>
      </c>
    </row>
    <row r="130" spans="1:8" ht="19.5" customHeight="1">
      <c r="A130" s="80"/>
      <c r="B130" s="89" t="s">
        <v>284</v>
      </c>
      <c r="C130" s="90"/>
      <c r="D130" s="17" t="s">
        <v>285</v>
      </c>
      <c r="E130" s="31" t="s">
        <v>241</v>
      </c>
      <c r="F130" s="52" t="s">
        <v>185</v>
      </c>
      <c r="G130" s="44">
        <v>1.5</v>
      </c>
      <c r="H130" s="12" t="s">
        <v>19</v>
      </c>
    </row>
    <row r="131" spans="1:8" ht="19.5" customHeight="1">
      <c r="A131" s="78" t="s">
        <v>286</v>
      </c>
      <c r="B131" s="73" t="s">
        <v>226</v>
      </c>
      <c r="C131" s="73"/>
      <c r="D131" s="73"/>
      <c r="E131" s="31"/>
      <c r="F131" s="23"/>
      <c r="G131" s="45">
        <f>G132+G144+G145</f>
        <v>200.54</v>
      </c>
      <c r="H131" s="12"/>
    </row>
    <row r="132" spans="1:8" ht="19.5" customHeight="1">
      <c r="A132" s="79"/>
      <c r="B132" s="69" t="s">
        <v>227</v>
      </c>
      <c r="C132" s="72" t="s">
        <v>228</v>
      </c>
      <c r="D132" s="72"/>
      <c r="E132" s="31"/>
      <c r="F132" s="23"/>
      <c r="G132" s="45">
        <f>G133+G140+G143</f>
        <v>172.54</v>
      </c>
      <c r="H132" s="12"/>
    </row>
    <row r="133" spans="1:8" ht="19.5" customHeight="1">
      <c r="A133" s="79"/>
      <c r="B133" s="70"/>
      <c r="C133" s="94" t="s">
        <v>229</v>
      </c>
      <c r="D133" s="17" t="s">
        <v>228</v>
      </c>
      <c r="E133" s="31"/>
      <c r="F133" s="23"/>
      <c r="G133" s="45">
        <f>SUM(G134:G139)</f>
        <v>136.54</v>
      </c>
      <c r="H133" s="12"/>
    </row>
    <row r="134" spans="1:8" s="10" customFormat="1" ht="19.5" customHeight="1">
      <c r="A134" s="79"/>
      <c r="B134" s="70"/>
      <c r="C134" s="95"/>
      <c r="D134" s="18" t="s">
        <v>287</v>
      </c>
      <c r="E134" s="29" t="s">
        <v>188</v>
      </c>
      <c r="F134" s="52" t="s">
        <v>185</v>
      </c>
      <c r="G134" s="49">
        <v>9.14</v>
      </c>
      <c r="H134" s="11" t="s">
        <v>150</v>
      </c>
    </row>
    <row r="135" spans="1:8" s="10" customFormat="1" ht="19.5" customHeight="1">
      <c r="A135" s="79"/>
      <c r="B135" s="70"/>
      <c r="C135" s="95"/>
      <c r="D135" s="17" t="s">
        <v>288</v>
      </c>
      <c r="E135" s="29" t="s">
        <v>289</v>
      </c>
      <c r="F135" s="52" t="s">
        <v>167</v>
      </c>
      <c r="G135" s="44">
        <v>50.4</v>
      </c>
      <c r="H135" s="12" t="s">
        <v>23</v>
      </c>
    </row>
    <row r="136" spans="1:8" s="10" customFormat="1" ht="19.5" customHeight="1">
      <c r="A136" s="79"/>
      <c r="B136" s="70"/>
      <c r="C136" s="95"/>
      <c r="D136" s="17" t="s">
        <v>290</v>
      </c>
      <c r="E136" s="29" t="s">
        <v>289</v>
      </c>
      <c r="F136" s="52" t="s">
        <v>167</v>
      </c>
      <c r="G136" s="44">
        <v>48</v>
      </c>
      <c r="H136" s="12" t="s">
        <v>23</v>
      </c>
    </row>
    <row r="137" spans="1:8" s="10" customFormat="1" ht="19.5" customHeight="1">
      <c r="A137" s="79"/>
      <c r="B137" s="70"/>
      <c r="C137" s="95"/>
      <c r="D137" s="17" t="s">
        <v>291</v>
      </c>
      <c r="E137" s="29" t="s">
        <v>292</v>
      </c>
      <c r="F137" s="52" t="s">
        <v>167</v>
      </c>
      <c r="G137" s="48">
        <v>9</v>
      </c>
      <c r="H137" s="13" t="s">
        <v>110</v>
      </c>
    </row>
    <row r="138" spans="1:8" ht="19.5" customHeight="1">
      <c r="A138" s="79"/>
      <c r="B138" s="70"/>
      <c r="C138" s="95"/>
      <c r="D138" s="17" t="s">
        <v>50</v>
      </c>
      <c r="E138" s="29" t="s">
        <v>292</v>
      </c>
      <c r="F138" s="52" t="s">
        <v>167</v>
      </c>
      <c r="G138" s="48">
        <v>12</v>
      </c>
      <c r="H138" s="12" t="s">
        <v>112</v>
      </c>
    </row>
    <row r="139" spans="1:8" ht="19.5" customHeight="1">
      <c r="A139" s="79"/>
      <c r="B139" s="70"/>
      <c r="C139" s="96"/>
      <c r="D139" s="17" t="s">
        <v>48</v>
      </c>
      <c r="E139" s="29" t="s">
        <v>293</v>
      </c>
      <c r="F139" s="52" t="s">
        <v>167</v>
      </c>
      <c r="G139" s="48">
        <v>8</v>
      </c>
      <c r="H139" s="13" t="s">
        <v>99</v>
      </c>
    </row>
    <row r="140" spans="1:8" ht="19.5" customHeight="1">
      <c r="A140" s="79"/>
      <c r="B140" s="70"/>
      <c r="C140" s="54" t="s">
        <v>294</v>
      </c>
      <c r="D140" s="17" t="s">
        <v>295</v>
      </c>
      <c r="E140" s="29"/>
      <c r="F140" s="52"/>
      <c r="G140" s="48">
        <f>G141+G142</f>
        <v>24</v>
      </c>
      <c r="H140" s="13"/>
    </row>
    <row r="141" spans="1:8" ht="19.5" customHeight="1">
      <c r="A141" s="79"/>
      <c r="B141" s="70"/>
      <c r="C141" s="55"/>
      <c r="D141" s="17" t="s">
        <v>296</v>
      </c>
      <c r="E141" s="29" t="s">
        <v>175</v>
      </c>
      <c r="F141" s="52" t="s">
        <v>167</v>
      </c>
      <c r="G141" s="48">
        <v>13</v>
      </c>
      <c r="H141" s="12" t="s">
        <v>103</v>
      </c>
    </row>
    <row r="142" spans="1:8" ht="30" customHeight="1">
      <c r="A142" s="79"/>
      <c r="B142" s="70"/>
      <c r="C142" s="56"/>
      <c r="D142" s="17" t="s">
        <v>49</v>
      </c>
      <c r="E142" s="29" t="s">
        <v>297</v>
      </c>
      <c r="F142" s="52" t="s">
        <v>167</v>
      </c>
      <c r="G142" s="48">
        <v>11</v>
      </c>
      <c r="H142" s="13" t="s">
        <v>109</v>
      </c>
    </row>
    <row r="143" spans="1:8" ht="19.5" customHeight="1">
      <c r="A143" s="79"/>
      <c r="B143" s="71"/>
      <c r="C143" s="25" t="s">
        <v>298</v>
      </c>
      <c r="D143" s="17" t="s">
        <v>299</v>
      </c>
      <c r="E143" s="29" t="s">
        <v>292</v>
      </c>
      <c r="F143" s="52" t="s">
        <v>167</v>
      </c>
      <c r="G143" s="48">
        <v>12</v>
      </c>
      <c r="H143" s="12" t="s">
        <v>111</v>
      </c>
    </row>
    <row r="144" spans="1:8" ht="19.5" customHeight="1">
      <c r="A144" s="79"/>
      <c r="B144" s="89" t="s">
        <v>300</v>
      </c>
      <c r="C144" s="90"/>
      <c r="D144" s="17" t="s">
        <v>51</v>
      </c>
      <c r="E144" s="29" t="s">
        <v>292</v>
      </c>
      <c r="F144" s="52" t="s">
        <v>167</v>
      </c>
      <c r="G144" s="48">
        <v>8</v>
      </c>
      <c r="H144" s="13" t="s">
        <v>99</v>
      </c>
    </row>
    <row r="145" spans="1:8" s="10" customFormat="1" ht="30" customHeight="1">
      <c r="A145" s="80"/>
      <c r="B145" s="81" t="s">
        <v>301</v>
      </c>
      <c r="C145" s="82"/>
      <c r="D145" s="18" t="s">
        <v>302</v>
      </c>
      <c r="E145" s="32" t="s">
        <v>133</v>
      </c>
      <c r="F145" s="52" t="s">
        <v>167</v>
      </c>
      <c r="G145" s="49">
        <v>20</v>
      </c>
      <c r="H145" s="17" t="s">
        <v>142</v>
      </c>
    </row>
    <row r="146" spans="1:8" s="6" customFormat="1" ht="19.5" customHeight="1">
      <c r="A146" s="78" t="s">
        <v>303</v>
      </c>
      <c r="B146" s="73" t="s">
        <v>304</v>
      </c>
      <c r="C146" s="73"/>
      <c r="D146" s="73"/>
      <c r="E146" s="33"/>
      <c r="F146" s="34"/>
      <c r="G146" s="45">
        <f>G147+G160+G161</f>
        <v>113.75999999999999</v>
      </c>
      <c r="H146" s="24"/>
    </row>
    <row r="147" spans="1:8" s="6" customFormat="1" ht="19.5" customHeight="1">
      <c r="A147" s="79"/>
      <c r="B147" s="69" t="s">
        <v>305</v>
      </c>
      <c r="C147" s="72" t="s">
        <v>295</v>
      </c>
      <c r="D147" s="72"/>
      <c r="E147" s="33"/>
      <c r="F147" s="34"/>
      <c r="G147" s="45">
        <f>G148+G156+G159</f>
        <v>96.75999999999999</v>
      </c>
      <c r="H147" s="24"/>
    </row>
    <row r="148" spans="1:8" s="6" customFormat="1" ht="19.5" customHeight="1">
      <c r="A148" s="79"/>
      <c r="B148" s="70"/>
      <c r="C148" s="94" t="s">
        <v>306</v>
      </c>
      <c r="D148" s="17" t="s">
        <v>295</v>
      </c>
      <c r="E148" s="33"/>
      <c r="F148" s="34"/>
      <c r="G148" s="45">
        <f>SUM(G149:G155)</f>
        <v>71.75999999999999</v>
      </c>
      <c r="H148" s="24"/>
    </row>
    <row r="149" spans="1:8" s="10" customFormat="1" ht="19.5" customHeight="1">
      <c r="A149" s="79"/>
      <c r="B149" s="70"/>
      <c r="C149" s="95"/>
      <c r="D149" s="18" t="s">
        <v>20</v>
      </c>
      <c r="E149" s="29" t="s">
        <v>289</v>
      </c>
      <c r="F149" s="52" t="s">
        <v>167</v>
      </c>
      <c r="G149" s="49">
        <v>11.76</v>
      </c>
      <c r="H149" s="12" t="s">
        <v>137</v>
      </c>
    </row>
    <row r="150" spans="1:8" s="10" customFormat="1" ht="19.5" customHeight="1">
      <c r="A150" s="79"/>
      <c r="B150" s="70"/>
      <c r="C150" s="95"/>
      <c r="D150" s="17" t="s">
        <v>307</v>
      </c>
      <c r="E150" s="29" t="s">
        <v>289</v>
      </c>
      <c r="F150" s="52" t="s">
        <v>167</v>
      </c>
      <c r="G150" s="44">
        <v>15</v>
      </c>
      <c r="H150" s="12" t="s">
        <v>143</v>
      </c>
    </row>
    <row r="151" spans="1:8" s="10" customFormat="1" ht="19.5" customHeight="1">
      <c r="A151" s="79"/>
      <c r="B151" s="70"/>
      <c r="C151" s="95"/>
      <c r="D151" s="17" t="s">
        <v>308</v>
      </c>
      <c r="E151" s="29" t="s">
        <v>309</v>
      </c>
      <c r="F151" s="52" t="s">
        <v>167</v>
      </c>
      <c r="G151" s="44">
        <v>5</v>
      </c>
      <c r="H151" s="12" t="s">
        <v>149</v>
      </c>
    </row>
    <row r="152" spans="1:8" ht="19.5" customHeight="1">
      <c r="A152" s="79"/>
      <c r="B152" s="70"/>
      <c r="C152" s="95"/>
      <c r="D152" s="17" t="s">
        <v>52</v>
      </c>
      <c r="E152" s="29" t="s">
        <v>292</v>
      </c>
      <c r="F152" s="52" t="s">
        <v>167</v>
      </c>
      <c r="G152" s="48">
        <v>10</v>
      </c>
      <c r="H152" s="13" t="s">
        <v>109</v>
      </c>
    </row>
    <row r="153" spans="1:8" ht="19.5" customHeight="1">
      <c r="A153" s="79"/>
      <c r="B153" s="70"/>
      <c r="C153" s="95"/>
      <c r="D153" s="17" t="s">
        <v>53</v>
      </c>
      <c r="E153" s="29" t="s">
        <v>292</v>
      </c>
      <c r="F153" s="52" t="s">
        <v>167</v>
      </c>
      <c r="G153" s="48">
        <v>12</v>
      </c>
      <c r="H153" s="12" t="s">
        <v>113</v>
      </c>
    </row>
    <row r="154" spans="1:8" ht="19.5" customHeight="1">
      <c r="A154" s="79"/>
      <c r="B154" s="70"/>
      <c r="C154" s="95"/>
      <c r="D154" s="17" t="s">
        <v>54</v>
      </c>
      <c r="E154" s="29" t="s">
        <v>292</v>
      </c>
      <c r="F154" s="52" t="s">
        <v>167</v>
      </c>
      <c r="G154" s="48">
        <v>9</v>
      </c>
      <c r="H154" s="13" t="s">
        <v>93</v>
      </c>
    </row>
    <row r="155" spans="1:8" ht="19.5" customHeight="1">
      <c r="A155" s="79"/>
      <c r="B155" s="70"/>
      <c r="C155" s="96"/>
      <c r="D155" s="17" t="s">
        <v>56</v>
      </c>
      <c r="E155" s="29" t="s">
        <v>293</v>
      </c>
      <c r="F155" s="52" t="s">
        <v>167</v>
      </c>
      <c r="G155" s="48">
        <v>9</v>
      </c>
      <c r="H155" s="13" t="s">
        <v>93</v>
      </c>
    </row>
    <row r="156" spans="1:8" ht="19.5" customHeight="1">
      <c r="A156" s="79"/>
      <c r="B156" s="70"/>
      <c r="C156" s="54" t="s">
        <v>310</v>
      </c>
      <c r="D156" s="17" t="s">
        <v>295</v>
      </c>
      <c r="E156" s="29"/>
      <c r="F156" s="52"/>
      <c r="G156" s="48">
        <f>G157+G158</f>
        <v>17</v>
      </c>
      <c r="H156" s="13"/>
    </row>
    <row r="157" spans="1:8" ht="19.5" customHeight="1">
      <c r="A157" s="79"/>
      <c r="B157" s="70"/>
      <c r="C157" s="55"/>
      <c r="D157" s="17" t="s">
        <v>311</v>
      </c>
      <c r="E157" s="29" t="s">
        <v>175</v>
      </c>
      <c r="F157" s="52" t="s">
        <v>167</v>
      </c>
      <c r="G157" s="48">
        <v>9</v>
      </c>
      <c r="H157" s="13" t="s">
        <v>93</v>
      </c>
    </row>
    <row r="158" spans="1:8" ht="19.5" customHeight="1">
      <c r="A158" s="79"/>
      <c r="B158" s="70"/>
      <c r="C158" s="56"/>
      <c r="D158" s="17" t="s">
        <v>312</v>
      </c>
      <c r="E158" s="29" t="s">
        <v>175</v>
      </c>
      <c r="F158" s="52" t="s">
        <v>167</v>
      </c>
      <c r="G158" s="48">
        <v>8</v>
      </c>
      <c r="H158" s="13" t="s">
        <v>99</v>
      </c>
    </row>
    <row r="159" spans="1:8" ht="19.5" customHeight="1">
      <c r="A159" s="79"/>
      <c r="B159" s="71"/>
      <c r="C159" s="25" t="s">
        <v>313</v>
      </c>
      <c r="D159" s="17" t="s">
        <v>314</v>
      </c>
      <c r="E159" s="29" t="s">
        <v>292</v>
      </c>
      <c r="F159" s="52" t="s">
        <v>167</v>
      </c>
      <c r="G159" s="48">
        <v>8</v>
      </c>
      <c r="H159" s="13" t="s">
        <v>93</v>
      </c>
    </row>
    <row r="160" spans="1:8" ht="19.5" customHeight="1">
      <c r="A160" s="79"/>
      <c r="B160" s="89" t="s">
        <v>315</v>
      </c>
      <c r="C160" s="90"/>
      <c r="D160" s="17" t="s">
        <v>316</v>
      </c>
      <c r="E160" s="29" t="s">
        <v>293</v>
      </c>
      <c r="F160" s="52" t="s">
        <v>167</v>
      </c>
      <c r="G160" s="48">
        <v>8</v>
      </c>
      <c r="H160" s="13" t="s">
        <v>93</v>
      </c>
    </row>
    <row r="161" spans="1:8" ht="19.5" customHeight="1">
      <c r="A161" s="80"/>
      <c r="B161" s="81" t="s">
        <v>9</v>
      </c>
      <c r="C161" s="82"/>
      <c r="D161" s="17" t="s">
        <v>55</v>
      </c>
      <c r="E161" s="29" t="s">
        <v>292</v>
      </c>
      <c r="F161" s="52" t="s">
        <v>167</v>
      </c>
      <c r="G161" s="48">
        <v>9</v>
      </c>
      <c r="H161" s="13" t="s">
        <v>99</v>
      </c>
    </row>
    <row r="162" spans="1:8" s="6" customFormat="1" ht="19.5" customHeight="1">
      <c r="A162" s="78" t="s">
        <v>317</v>
      </c>
      <c r="B162" s="73" t="s">
        <v>304</v>
      </c>
      <c r="C162" s="73"/>
      <c r="D162" s="73"/>
      <c r="E162" s="31"/>
      <c r="F162" s="23"/>
      <c r="G162" s="45">
        <f>G163+G168+G169</f>
        <v>38.78</v>
      </c>
      <c r="H162" s="15" t="s">
        <v>114</v>
      </c>
    </row>
    <row r="163" spans="1:8" s="6" customFormat="1" ht="19.5" customHeight="1">
      <c r="A163" s="79"/>
      <c r="B163" s="54" t="s">
        <v>305</v>
      </c>
      <c r="C163" s="72" t="s">
        <v>295</v>
      </c>
      <c r="D163" s="72"/>
      <c r="E163" s="31"/>
      <c r="F163" s="23"/>
      <c r="G163" s="45">
        <f>G164+G165</f>
        <v>22.78</v>
      </c>
      <c r="H163" s="15"/>
    </row>
    <row r="164" spans="1:8" s="10" customFormat="1" ht="19.5" customHeight="1">
      <c r="A164" s="79"/>
      <c r="B164" s="55"/>
      <c r="C164" s="9" t="s">
        <v>306</v>
      </c>
      <c r="D164" s="18" t="s">
        <v>318</v>
      </c>
      <c r="E164" s="29" t="s">
        <v>297</v>
      </c>
      <c r="F164" s="52" t="s">
        <v>167</v>
      </c>
      <c r="G164" s="49">
        <v>6.78</v>
      </c>
      <c r="H164" s="12" t="s">
        <v>148</v>
      </c>
    </row>
    <row r="165" spans="1:8" s="10" customFormat="1" ht="19.5" customHeight="1">
      <c r="A165" s="79"/>
      <c r="B165" s="55"/>
      <c r="C165" s="94" t="s">
        <v>319</v>
      </c>
      <c r="D165" s="17" t="s">
        <v>295</v>
      </c>
      <c r="E165" s="29"/>
      <c r="F165" s="52"/>
      <c r="G165" s="49">
        <f>G166+G167</f>
        <v>16</v>
      </c>
      <c r="H165" s="12"/>
    </row>
    <row r="166" spans="1:8" s="10" customFormat="1" ht="19.5" customHeight="1">
      <c r="A166" s="79"/>
      <c r="B166" s="55"/>
      <c r="C166" s="95"/>
      <c r="D166" s="17" t="s">
        <v>67</v>
      </c>
      <c r="E166" s="29" t="s">
        <v>175</v>
      </c>
      <c r="F166" s="52" t="s">
        <v>167</v>
      </c>
      <c r="G166" s="48">
        <v>8</v>
      </c>
      <c r="H166" s="13" t="s">
        <v>99</v>
      </c>
    </row>
    <row r="167" spans="1:8" s="10" customFormat="1" ht="19.5" customHeight="1">
      <c r="A167" s="79"/>
      <c r="B167" s="56"/>
      <c r="C167" s="96"/>
      <c r="D167" s="17" t="s">
        <v>65</v>
      </c>
      <c r="E167" s="29" t="s">
        <v>292</v>
      </c>
      <c r="F167" s="52" t="s">
        <v>167</v>
      </c>
      <c r="G167" s="48">
        <v>8</v>
      </c>
      <c r="H167" s="13" t="s">
        <v>99</v>
      </c>
    </row>
    <row r="168" spans="1:8" s="10" customFormat="1" ht="19.5" customHeight="1">
      <c r="A168" s="79"/>
      <c r="B168" s="81" t="s">
        <v>320</v>
      </c>
      <c r="C168" s="82"/>
      <c r="D168" s="17" t="s">
        <v>64</v>
      </c>
      <c r="E168" s="29" t="s">
        <v>175</v>
      </c>
      <c r="F168" s="52" t="s">
        <v>167</v>
      </c>
      <c r="G168" s="48">
        <v>8</v>
      </c>
      <c r="H168" s="13" t="s">
        <v>99</v>
      </c>
    </row>
    <row r="169" spans="1:8" s="10" customFormat="1" ht="19.5" customHeight="1">
      <c r="A169" s="80"/>
      <c r="B169" s="81" t="s">
        <v>321</v>
      </c>
      <c r="C169" s="82"/>
      <c r="D169" s="17" t="s">
        <v>66</v>
      </c>
      <c r="E169" s="29" t="s">
        <v>292</v>
      </c>
      <c r="F169" s="52" t="s">
        <v>167</v>
      </c>
      <c r="G169" s="48">
        <v>8</v>
      </c>
      <c r="H169" s="13" t="s">
        <v>99</v>
      </c>
    </row>
    <row r="170" spans="1:8" ht="19.5" customHeight="1">
      <c r="A170" s="78" t="s">
        <v>322</v>
      </c>
      <c r="B170" s="73" t="s">
        <v>304</v>
      </c>
      <c r="C170" s="73"/>
      <c r="D170" s="73"/>
      <c r="E170" s="31"/>
      <c r="F170" s="23"/>
      <c r="G170" s="45">
        <f>G171+G176+G177+G180+G183</f>
        <v>55.22</v>
      </c>
      <c r="H170" s="12"/>
    </row>
    <row r="171" spans="1:8" ht="19.5" customHeight="1">
      <c r="A171" s="79"/>
      <c r="B171" s="54" t="s">
        <v>305</v>
      </c>
      <c r="C171" s="72" t="s">
        <v>295</v>
      </c>
      <c r="D171" s="72"/>
      <c r="E171" s="31"/>
      <c r="F171" s="23"/>
      <c r="G171" s="45">
        <f>G172+G173</f>
        <v>21</v>
      </c>
      <c r="H171" s="12"/>
    </row>
    <row r="172" spans="1:8" ht="19.5" customHeight="1">
      <c r="A172" s="79"/>
      <c r="B172" s="55"/>
      <c r="C172" s="9" t="s">
        <v>306</v>
      </c>
      <c r="D172" s="17" t="s">
        <v>323</v>
      </c>
      <c r="E172" s="29" t="s">
        <v>309</v>
      </c>
      <c r="F172" s="52" t="s">
        <v>167</v>
      </c>
      <c r="G172" s="44">
        <v>5</v>
      </c>
      <c r="H172" s="12" t="s">
        <v>147</v>
      </c>
    </row>
    <row r="173" spans="1:8" ht="19.5" customHeight="1">
      <c r="A173" s="79"/>
      <c r="B173" s="55"/>
      <c r="C173" s="54" t="s">
        <v>123</v>
      </c>
      <c r="D173" s="17" t="s">
        <v>295</v>
      </c>
      <c r="E173" s="29"/>
      <c r="F173" s="52"/>
      <c r="G173" s="44">
        <f>G174+G176</f>
        <v>16</v>
      </c>
      <c r="H173" s="12"/>
    </row>
    <row r="174" spans="1:8" ht="19.5" customHeight="1">
      <c r="A174" s="79"/>
      <c r="B174" s="55"/>
      <c r="C174" s="55"/>
      <c r="D174" s="17" t="s">
        <v>324</v>
      </c>
      <c r="E174" s="29" t="s">
        <v>292</v>
      </c>
      <c r="F174" s="52" t="s">
        <v>167</v>
      </c>
      <c r="G174" s="48">
        <v>8</v>
      </c>
      <c r="H174" s="13" t="s">
        <v>99</v>
      </c>
    </row>
    <row r="175" spans="1:8" ht="19.5" customHeight="1">
      <c r="A175" s="79"/>
      <c r="B175" s="56"/>
      <c r="C175" s="56"/>
      <c r="D175" s="17" t="s">
        <v>60</v>
      </c>
      <c r="E175" s="29" t="s">
        <v>292</v>
      </c>
      <c r="F175" s="52" t="s">
        <v>167</v>
      </c>
      <c r="G175" s="48">
        <v>8</v>
      </c>
      <c r="H175" s="13" t="s">
        <v>99</v>
      </c>
    </row>
    <row r="176" spans="1:8" ht="19.5" customHeight="1">
      <c r="A176" s="79"/>
      <c r="B176" s="89" t="s">
        <v>325</v>
      </c>
      <c r="C176" s="90"/>
      <c r="D176" s="17" t="s">
        <v>57</v>
      </c>
      <c r="E176" s="29" t="s">
        <v>175</v>
      </c>
      <c r="F176" s="52" t="s">
        <v>167</v>
      </c>
      <c r="G176" s="48">
        <v>8</v>
      </c>
      <c r="H176" s="13" t="s">
        <v>99</v>
      </c>
    </row>
    <row r="177" spans="1:8" ht="19.5" customHeight="1">
      <c r="A177" s="79"/>
      <c r="B177" s="59" t="s">
        <v>326</v>
      </c>
      <c r="C177" s="61"/>
      <c r="D177" s="17" t="s">
        <v>295</v>
      </c>
      <c r="E177" s="29"/>
      <c r="F177" s="52"/>
      <c r="G177" s="48">
        <f>G178+G179</f>
        <v>13.08</v>
      </c>
      <c r="H177" s="13"/>
    </row>
    <row r="178" spans="1:8" s="10" customFormat="1" ht="19.5" customHeight="1">
      <c r="A178" s="79"/>
      <c r="B178" s="62"/>
      <c r="C178" s="64"/>
      <c r="D178" s="18" t="s">
        <v>327</v>
      </c>
      <c r="E178" s="32" t="s">
        <v>297</v>
      </c>
      <c r="F178" s="52" t="s">
        <v>167</v>
      </c>
      <c r="G178" s="49">
        <v>3.08</v>
      </c>
      <c r="H178" s="12" t="s">
        <v>144</v>
      </c>
    </row>
    <row r="179" spans="1:8" ht="19.5" customHeight="1">
      <c r="A179" s="79"/>
      <c r="B179" s="65"/>
      <c r="C179" s="67"/>
      <c r="D179" s="17" t="s">
        <v>58</v>
      </c>
      <c r="E179" s="29" t="s">
        <v>175</v>
      </c>
      <c r="F179" s="52" t="s">
        <v>167</v>
      </c>
      <c r="G179" s="48">
        <v>10</v>
      </c>
      <c r="H179" s="13" t="s">
        <v>115</v>
      </c>
    </row>
    <row r="180" spans="1:8" ht="19.5" customHeight="1">
      <c r="A180" s="79"/>
      <c r="B180" s="59" t="s">
        <v>328</v>
      </c>
      <c r="C180" s="61"/>
      <c r="D180" s="17" t="s">
        <v>295</v>
      </c>
      <c r="E180" s="29"/>
      <c r="F180" s="52"/>
      <c r="G180" s="48">
        <f>G181+G182</f>
        <v>10.6</v>
      </c>
      <c r="H180" s="13"/>
    </row>
    <row r="181" spans="1:8" s="10" customFormat="1" ht="19.5" customHeight="1">
      <c r="A181" s="79"/>
      <c r="B181" s="62"/>
      <c r="C181" s="64"/>
      <c r="D181" s="18" t="s">
        <v>329</v>
      </c>
      <c r="E181" s="32" t="s">
        <v>297</v>
      </c>
      <c r="F181" s="52" t="s">
        <v>167</v>
      </c>
      <c r="G181" s="49">
        <v>2.6</v>
      </c>
      <c r="H181" s="12" t="s">
        <v>146</v>
      </c>
    </row>
    <row r="182" spans="1:8" ht="19.5" customHeight="1">
      <c r="A182" s="79"/>
      <c r="B182" s="65"/>
      <c r="C182" s="67"/>
      <c r="D182" s="17" t="s">
        <v>59</v>
      </c>
      <c r="E182" s="29" t="s">
        <v>292</v>
      </c>
      <c r="F182" s="52" t="s">
        <v>167</v>
      </c>
      <c r="G182" s="48">
        <v>8</v>
      </c>
      <c r="H182" s="13" t="s">
        <v>99</v>
      </c>
    </row>
    <row r="183" spans="1:8" s="10" customFormat="1" ht="19.5" customHeight="1">
      <c r="A183" s="80"/>
      <c r="B183" s="81" t="s">
        <v>330</v>
      </c>
      <c r="C183" s="82"/>
      <c r="D183" s="18" t="s">
        <v>331</v>
      </c>
      <c r="E183" s="32" t="s">
        <v>297</v>
      </c>
      <c r="F183" s="52" t="s">
        <v>167</v>
      </c>
      <c r="G183" s="49">
        <v>2.54</v>
      </c>
      <c r="H183" s="12" t="s">
        <v>145</v>
      </c>
    </row>
    <row r="184" spans="1:8" s="6" customFormat="1" ht="19.5" customHeight="1">
      <c r="A184" s="78" t="s">
        <v>332</v>
      </c>
      <c r="B184" s="73" t="s">
        <v>304</v>
      </c>
      <c r="C184" s="73"/>
      <c r="D184" s="73"/>
      <c r="E184" s="30"/>
      <c r="F184" s="22"/>
      <c r="G184" s="45">
        <f>G185+G188</f>
        <v>27.86</v>
      </c>
      <c r="H184" s="15"/>
    </row>
    <row r="185" spans="1:8" s="6" customFormat="1" ht="19.5" customHeight="1">
      <c r="A185" s="79"/>
      <c r="B185" s="99" t="s">
        <v>152</v>
      </c>
      <c r="C185" s="73" t="s">
        <v>295</v>
      </c>
      <c r="D185" s="73"/>
      <c r="E185" s="30"/>
      <c r="F185" s="22"/>
      <c r="G185" s="45">
        <f>G186+G187</f>
        <v>22.86</v>
      </c>
      <c r="H185" s="15"/>
    </row>
    <row r="186" spans="1:8" s="10" customFormat="1" ht="19.5" customHeight="1">
      <c r="A186" s="79"/>
      <c r="B186" s="100"/>
      <c r="C186" s="9" t="s">
        <v>306</v>
      </c>
      <c r="D186" s="18" t="s">
        <v>333</v>
      </c>
      <c r="E186" s="29" t="s">
        <v>334</v>
      </c>
      <c r="F186" s="52" t="s">
        <v>167</v>
      </c>
      <c r="G186" s="49">
        <v>11.86</v>
      </c>
      <c r="H186" s="12" t="s">
        <v>138</v>
      </c>
    </row>
    <row r="187" spans="1:8" s="10" customFormat="1" ht="19.5" customHeight="1">
      <c r="A187" s="79"/>
      <c r="B187" s="101"/>
      <c r="C187" s="9" t="s">
        <v>120</v>
      </c>
      <c r="D187" s="51" t="s">
        <v>335</v>
      </c>
      <c r="E187" s="29" t="s">
        <v>292</v>
      </c>
      <c r="F187" s="52" t="s">
        <v>167</v>
      </c>
      <c r="G187" s="49">
        <v>11</v>
      </c>
      <c r="H187" s="12" t="s">
        <v>117</v>
      </c>
    </row>
    <row r="188" spans="1:8" s="10" customFormat="1" ht="19.5" customHeight="1">
      <c r="A188" s="80"/>
      <c r="B188" s="81" t="s">
        <v>336</v>
      </c>
      <c r="C188" s="82"/>
      <c r="D188" s="17" t="s">
        <v>337</v>
      </c>
      <c r="E188" s="29" t="s">
        <v>309</v>
      </c>
      <c r="F188" s="52" t="s">
        <v>167</v>
      </c>
      <c r="G188" s="44">
        <v>5</v>
      </c>
      <c r="H188" s="12" t="s">
        <v>147</v>
      </c>
    </row>
    <row r="189" spans="1:8" ht="19.5" customHeight="1">
      <c r="A189" s="78" t="s">
        <v>338</v>
      </c>
      <c r="B189" s="73" t="s">
        <v>304</v>
      </c>
      <c r="C189" s="73"/>
      <c r="D189" s="73"/>
      <c r="E189" s="31"/>
      <c r="F189" s="23"/>
      <c r="G189" s="45">
        <f>G190+G193+G196</f>
        <v>54.739999999999995</v>
      </c>
      <c r="H189" s="12"/>
    </row>
    <row r="190" spans="1:8" ht="19.5" customHeight="1">
      <c r="A190" s="79"/>
      <c r="B190" s="55" t="s">
        <v>152</v>
      </c>
      <c r="C190" s="94" t="s">
        <v>306</v>
      </c>
      <c r="D190" s="17" t="s">
        <v>295</v>
      </c>
      <c r="E190" s="31"/>
      <c r="F190" s="23"/>
      <c r="G190" s="45">
        <f>G191+G192</f>
        <v>31.74</v>
      </c>
      <c r="H190" s="12"/>
    </row>
    <row r="191" spans="1:8" s="10" customFormat="1" ht="19.5" customHeight="1">
      <c r="A191" s="79"/>
      <c r="B191" s="55"/>
      <c r="C191" s="95"/>
      <c r="D191" s="18" t="s">
        <v>17</v>
      </c>
      <c r="E191" s="29" t="s">
        <v>309</v>
      </c>
      <c r="F191" s="52" t="s">
        <v>167</v>
      </c>
      <c r="G191" s="49">
        <v>19.74</v>
      </c>
      <c r="H191" s="12" t="s">
        <v>18</v>
      </c>
    </row>
    <row r="192" spans="1:8" s="10" customFormat="1" ht="19.5" customHeight="1">
      <c r="A192" s="79"/>
      <c r="B192" s="55"/>
      <c r="C192" s="96"/>
      <c r="D192" s="17" t="s">
        <v>61</v>
      </c>
      <c r="E192" s="29" t="s">
        <v>175</v>
      </c>
      <c r="F192" s="52" t="s">
        <v>167</v>
      </c>
      <c r="G192" s="48">
        <v>12</v>
      </c>
      <c r="H192" s="13" t="s">
        <v>116</v>
      </c>
    </row>
    <row r="193" spans="1:8" s="10" customFormat="1" ht="19.5" customHeight="1">
      <c r="A193" s="79"/>
      <c r="B193" s="55"/>
      <c r="C193" s="94" t="s">
        <v>339</v>
      </c>
      <c r="D193" s="17" t="s">
        <v>295</v>
      </c>
      <c r="E193" s="29"/>
      <c r="F193" s="52"/>
      <c r="G193" s="48">
        <f>G194+G195</f>
        <v>14</v>
      </c>
      <c r="H193" s="13"/>
    </row>
    <row r="194" spans="1:8" s="10" customFormat="1" ht="19.5" customHeight="1">
      <c r="A194" s="79"/>
      <c r="B194" s="55"/>
      <c r="C194" s="95"/>
      <c r="D194" s="17" t="s">
        <v>340</v>
      </c>
      <c r="E194" s="29" t="s">
        <v>309</v>
      </c>
      <c r="F194" s="52" t="s">
        <v>167</v>
      </c>
      <c r="G194" s="44">
        <v>5</v>
      </c>
      <c r="H194" s="12" t="s">
        <v>147</v>
      </c>
    </row>
    <row r="195" spans="1:8" s="10" customFormat="1" ht="19.5" customHeight="1">
      <c r="A195" s="79"/>
      <c r="B195" s="55"/>
      <c r="C195" s="96"/>
      <c r="D195" s="17" t="s">
        <v>63</v>
      </c>
      <c r="E195" s="29" t="s">
        <v>175</v>
      </c>
      <c r="F195" s="52" t="s">
        <v>167</v>
      </c>
      <c r="G195" s="48">
        <v>9</v>
      </c>
      <c r="H195" s="13" t="s">
        <v>93</v>
      </c>
    </row>
    <row r="196" spans="1:8" s="10" customFormat="1" ht="19.5" customHeight="1">
      <c r="A196" s="80"/>
      <c r="B196" s="56"/>
      <c r="C196" s="9" t="s">
        <v>341</v>
      </c>
      <c r="D196" s="17" t="s">
        <v>62</v>
      </c>
      <c r="E196" s="29" t="s">
        <v>175</v>
      </c>
      <c r="F196" s="52" t="s">
        <v>167</v>
      </c>
      <c r="G196" s="48">
        <v>9</v>
      </c>
      <c r="H196" s="13" t="s">
        <v>93</v>
      </c>
    </row>
    <row r="197" spans="1:8" ht="19.5" customHeight="1">
      <c r="A197" s="78" t="s">
        <v>342</v>
      </c>
      <c r="B197" s="73" t="s">
        <v>304</v>
      </c>
      <c r="C197" s="73"/>
      <c r="D197" s="73"/>
      <c r="E197" s="31"/>
      <c r="F197" s="23"/>
      <c r="G197" s="45">
        <f>G198+G205</f>
        <v>81.94</v>
      </c>
      <c r="H197" s="12"/>
    </row>
    <row r="198" spans="1:8" ht="19.5" customHeight="1">
      <c r="A198" s="79"/>
      <c r="B198" s="55" t="s">
        <v>152</v>
      </c>
      <c r="C198" s="72" t="s">
        <v>295</v>
      </c>
      <c r="D198" s="72"/>
      <c r="E198" s="31"/>
      <c r="F198" s="23"/>
      <c r="G198" s="45">
        <f>G199+G204</f>
        <v>41.94</v>
      </c>
      <c r="H198" s="12"/>
    </row>
    <row r="199" spans="1:8" ht="19.5" customHeight="1">
      <c r="A199" s="79"/>
      <c r="B199" s="55"/>
      <c r="C199" s="94" t="s">
        <v>306</v>
      </c>
      <c r="D199" s="17" t="s">
        <v>295</v>
      </c>
      <c r="E199" s="31"/>
      <c r="F199" s="23"/>
      <c r="G199" s="45">
        <f>SUM(G200:G203)</f>
        <v>33.94</v>
      </c>
      <c r="H199" s="12"/>
    </row>
    <row r="200" spans="1:8" s="10" customFormat="1" ht="19.5" customHeight="1">
      <c r="A200" s="79"/>
      <c r="B200" s="55"/>
      <c r="C200" s="95"/>
      <c r="D200" s="18" t="s">
        <v>343</v>
      </c>
      <c r="E200" s="29" t="s">
        <v>344</v>
      </c>
      <c r="F200" s="52" t="s">
        <v>167</v>
      </c>
      <c r="G200" s="49">
        <v>12.94</v>
      </c>
      <c r="H200" s="11" t="s">
        <v>139</v>
      </c>
    </row>
    <row r="201" spans="1:8" s="10" customFormat="1" ht="19.5" customHeight="1">
      <c r="A201" s="79"/>
      <c r="B201" s="55"/>
      <c r="C201" s="95"/>
      <c r="D201" s="17" t="s">
        <v>345</v>
      </c>
      <c r="E201" s="29" t="s">
        <v>309</v>
      </c>
      <c r="F201" s="52" t="s">
        <v>167</v>
      </c>
      <c r="G201" s="44">
        <v>5</v>
      </c>
      <c r="H201" s="12" t="s">
        <v>147</v>
      </c>
    </row>
    <row r="202" spans="1:8" s="10" customFormat="1" ht="19.5" customHeight="1">
      <c r="A202" s="79"/>
      <c r="B202" s="55"/>
      <c r="C202" s="95"/>
      <c r="D202" s="17" t="s">
        <v>68</v>
      </c>
      <c r="E202" s="29" t="s">
        <v>292</v>
      </c>
      <c r="F202" s="52" t="s">
        <v>167</v>
      </c>
      <c r="G202" s="48">
        <v>8</v>
      </c>
      <c r="H202" s="13" t="s">
        <v>99</v>
      </c>
    </row>
    <row r="203" spans="1:8" s="10" customFormat="1" ht="19.5" customHeight="1">
      <c r="A203" s="79"/>
      <c r="B203" s="55"/>
      <c r="C203" s="96"/>
      <c r="D203" s="17" t="s">
        <v>70</v>
      </c>
      <c r="E203" s="29" t="s">
        <v>175</v>
      </c>
      <c r="F203" s="52" t="s">
        <v>167</v>
      </c>
      <c r="G203" s="48">
        <v>8</v>
      </c>
      <c r="H203" s="13" t="s">
        <v>99</v>
      </c>
    </row>
    <row r="204" spans="1:8" s="10" customFormat="1" ht="19.5" customHeight="1">
      <c r="A204" s="79"/>
      <c r="B204" s="56"/>
      <c r="C204" s="9" t="s">
        <v>346</v>
      </c>
      <c r="D204" s="17" t="s">
        <v>69</v>
      </c>
      <c r="E204" s="29" t="s">
        <v>292</v>
      </c>
      <c r="F204" s="52" t="s">
        <v>167</v>
      </c>
      <c r="G204" s="48">
        <v>8</v>
      </c>
      <c r="H204" s="13" t="s">
        <v>99</v>
      </c>
    </row>
    <row r="205" spans="1:8" s="10" customFormat="1" ht="30" customHeight="1">
      <c r="A205" s="80"/>
      <c r="B205" s="81" t="s">
        <v>347</v>
      </c>
      <c r="C205" s="82"/>
      <c r="D205" s="18" t="s">
        <v>347</v>
      </c>
      <c r="E205" s="32" t="s">
        <v>133</v>
      </c>
      <c r="F205" s="52" t="s">
        <v>167</v>
      </c>
      <c r="G205" s="49">
        <v>40</v>
      </c>
      <c r="H205" s="12" t="s">
        <v>21</v>
      </c>
    </row>
    <row r="206" spans="1:8" ht="19.5" customHeight="1">
      <c r="A206" s="78" t="s">
        <v>348</v>
      </c>
      <c r="B206" s="73" t="s">
        <v>304</v>
      </c>
      <c r="C206" s="73"/>
      <c r="D206" s="73"/>
      <c r="E206" s="31"/>
      <c r="F206" s="23"/>
      <c r="G206" s="45">
        <f>SUM(G208:G210)</f>
        <v>27.08</v>
      </c>
      <c r="H206" s="12"/>
    </row>
    <row r="207" spans="1:8" ht="19.5" customHeight="1">
      <c r="A207" s="79"/>
      <c r="B207" s="102" t="s">
        <v>152</v>
      </c>
      <c r="C207" s="58" t="s">
        <v>306</v>
      </c>
      <c r="D207" s="53" t="s">
        <v>295</v>
      </c>
      <c r="E207" s="31"/>
      <c r="F207" s="23"/>
      <c r="G207" s="45">
        <f>SUM(G208:G210)</f>
        <v>27.08</v>
      </c>
      <c r="H207" s="12"/>
    </row>
    <row r="208" spans="1:8" s="10" customFormat="1" ht="19.5" customHeight="1">
      <c r="A208" s="79"/>
      <c r="B208" s="102"/>
      <c r="C208" s="58"/>
      <c r="D208" s="18" t="s">
        <v>349</v>
      </c>
      <c r="E208" s="29" t="s">
        <v>309</v>
      </c>
      <c r="F208" s="52" t="s">
        <v>167</v>
      </c>
      <c r="G208" s="49">
        <v>14.08</v>
      </c>
      <c r="H208" s="11" t="s">
        <v>118</v>
      </c>
    </row>
    <row r="209" spans="1:8" s="10" customFormat="1" ht="19.5" customHeight="1">
      <c r="A209" s="79"/>
      <c r="B209" s="102"/>
      <c r="C209" s="58"/>
      <c r="D209" s="18" t="s">
        <v>350</v>
      </c>
      <c r="E209" s="29" t="s">
        <v>309</v>
      </c>
      <c r="F209" s="52" t="s">
        <v>167</v>
      </c>
      <c r="G209" s="44">
        <v>5</v>
      </c>
      <c r="H209" s="12" t="s">
        <v>147</v>
      </c>
    </row>
    <row r="210" spans="1:8" s="10" customFormat="1" ht="19.5" customHeight="1">
      <c r="A210" s="80"/>
      <c r="B210" s="102"/>
      <c r="C210" s="58"/>
      <c r="D210" s="17" t="s">
        <v>351</v>
      </c>
      <c r="E210" s="29" t="s">
        <v>292</v>
      </c>
      <c r="F210" s="52" t="s">
        <v>167</v>
      </c>
      <c r="G210" s="49">
        <v>8</v>
      </c>
      <c r="H210" s="13" t="s">
        <v>99</v>
      </c>
    </row>
    <row r="211" spans="1:8" s="3" customFormat="1" ht="19.5" customHeight="1">
      <c r="A211" s="78" t="s">
        <v>352</v>
      </c>
      <c r="B211" s="73" t="s">
        <v>304</v>
      </c>
      <c r="C211" s="73"/>
      <c r="D211" s="73"/>
      <c r="E211" s="31"/>
      <c r="F211" s="23"/>
      <c r="G211" s="45">
        <f>SUM(G212:G215)</f>
        <v>29.42</v>
      </c>
      <c r="H211" s="16"/>
    </row>
    <row r="212" spans="1:8" s="10" customFormat="1" ht="19.5" customHeight="1">
      <c r="A212" s="79"/>
      <c r="B212" s="59" t="s">
        <v>306</v>
      </c>
      <c r="C212" s="61"/>
      <c r="D212" s="18" t="s">
        <v>353</v>
      </c>
      <c r="E212" s="29" t="s">
        <v>334</v>
      </c>
      <c r="F212" s="52" t="s">
        <v>167</v>
      </c>
      <c r="G212" s="49">
        <v>6.42</v>
      </c>
      <c r="H212" s="11" t="s">
        <v>140</v>
      </c>
    </row>
    <row r="213" spans="1:8" s="10" customFormat="1" ht="19.5" customHeight="1">
      <c r="A213" s="79"/>
      <c r="B213" s="65"/>
      <c r="C213" s="67"/>
      <c r="D213" s="17" t="s">
        <v>71</v>
      </c>
      <c r="E213" s="29" t="s">
        <v>175</v>
      </c>
      <c r="F213" s="52" t="s">
        <v>167</v>
      </c>
      <c r="G213" s="48">
        <v>10</v>
      </c>
      <c r="H213" s="13" t="s">
        <v>105</v>
      </c>
    </row>
    <row r="214" spans="1:8" s="10" customFormat="1" ht="19.5" customHeight="1">
      <c r="A214" s="79"/>
      <c r="B214" s="81" t="s">
        <v>124</v>
      </c>
      <c r="C214" s="82"/>
      <c r="D214" s="17" t="s">
        <v>354</v>
      </c>
      <c r="E214" s="29" t="s">
        <v>292</v>
      </c>
      <c r="F214" s="52" t="s">
        <v>167</v>
      </c>
      <c r="G214" s="48">
        <v>8</v>
      </c>
      <c r="H214" s="13" t="s">
        <v>99</v>
      </c>
    </row>
    <row r="215" spans="1:8" ht="19.5" customHeight="1">
      <c r="A215" s="80"/>
      <c r="B215" s="89" t="s">
        <v>355</v>
      </c>
      <c r="C215" s="90"/>
      <c r="D215" s="17" t="s">
        <v>356</v>
      </c>
      <c r="E215" s="29" t="s">
        <v>309</v>
      </c>
      <c r="F215" s="52" t="s">
        <v>167</v>
      </c>
      <c r="G215" s="44">
        <v>5</v>
      </c>
      <c r="H215" s="12" t="s">
        <v>147</v>
      </c>
    </row>
  </sheetData>
  <sheetProtection/>
  <mergeCells count="143">
    <mergeCell ref="B132:B143"/>
    <mergeCell ref="B144:C144"/>
    <mergeCell ref="B145:C145"/>
    <mergeCell ref="A206:A210"/>
    <mergeCell ref="B206:D206"/>
    <mergeCell ref="C207:C210"/>
    <mergeCell ref="B207:B210"/>
    <mergeCell ref="C199:C203"/>
    <mergeCell ref="C198:D198"/>
    <mergeCell ref="B198:B204"/>
    <mergeCell ref="B212:C213"/>
    <mergeCell ref="B214:C214"/>
    <mergeCell ref="B215:C215"/>
    <mergeCell ref="A211:A215"/>
    <mergeCell ref="B211:D211"/>
    <mergeCell ref="A197:A205"/>
    <mergeCell ref="B197:D197"/>
    <mergeCell ref="B205:C205"/>
    <mergeCell ref="C185:D185"/>
    <mergeCell ref="B185:B187"/>
    <mergeCell ref="A184:A188"/>
    <mergeCell ref="C190:C192"/>
    <mergeCell ref="B190:B196"/>
    <mergeCell ref="A189:A196"/>
    <mergeCell ref="B184:D184"/>
    <mergeCell ref="B189:D189"/>
    <mergeCell ref="C193:C195"/>
    <mergeCell ref="B188:C188"/>
    <mergeCell ref="B183:C183"/>
    <mergeCell ref="B177:C179"/>
    <mergeCell ref="B180:C182"/>
    <mergeCell ref="A170:A183"/>
    <mergeCell ref="B170:D170"/>
    <mergeCell ref="C173:C175"/>
    <mergeCell ref="C171:D171"/>
    <mergeCell ref="B171:B175"/>
    <mergeCell ref="B176:C176"/>
    <mergeCell ref="B169:C169"/>
    <mergeCell ref="B160:C160"/>
    <mergeCell ref="B161:C161"/>
    <mergeCell ref="A162:A169"/>
    <mergeCell ref="C165:C167"/>
    <mergeCell ref="B163:B167"/>
    <mergeCell ref="C163:D163"/>
    <mergeCell ref="B168:C168"/>
    <mergeCell ref="A146:A161"/>
    <mergeCell ref="C156:C158"/>
    <mergeCell ref="A1:C1"/>
    <mergeCell ref="A2:H2"/>
    <mergeCell ref="B146:D146"/>
    <mergeCell ref="C148:C155"/>
    <mergeCell ref="C147:D147"/>
    <mergeCell ref="B147:B159"/>
    <mergeCell ref="A112:A130"/>
    <mergeCell ref="C133:C139"/>
    <mergeCell ref="C132:D132"/>
    <mergeCell ref="C140:C142"/>
    <mergeCell ref="B131:D131"/>
    <mergeCell ref="A131:A145"/>
    <mergeCell ref="B110:C110"/>
    <mergeCell ref="B111:C111"/>
    <mergeCell ref="B112:D112"/>
    <mergeCell ref="B121:C121"/>
    <mergeCell ref="B127:C127"/>
    <mergeCell ref="B128:C128"/>
    <mergeCell ref="B129:C129"/>
    <mergeCell ref="B130:C130"/>
    <mergeCell ref="A86:A94"/>
    <mergeCell ref="C97:C103"/>
    <mergeCell ref="C96:D96"/>
    <mergeCell ref="B96:B109"/>
    <mergeCell ref="A95:A111"/>
    <mergeCell ref="B95:D95"/>
    <mergeCell ref="C105:C107"/>
    <mergeCell ref="B93:C93"/>
    <mergeCell ref="B94:C94"/>
    <mergeCell ref="A59:F59"/>
    <mergeCell ref="A5:D5"/>
    <mergeCell ref="A6:D6"/>
    <mergeCell ref="A7:D7"/>
    <mergeCell ref="A55:C55"/>
    <mergeCell ref="A56:C56"/>
    <mergeCell ref="A57:C57"/>
    <mergeCell ref="A58:C58"/>
    <mergeCell ref="A51:C51"/>
    <mergeCell ref="A52:C52"/>
    <mergeCell ref="A53:C53"/>
    <mergeCell ref="A54:C54"/>
    <mergeCell ref="A44:C46"/>
    <mergeCell ref="A47:C47"/>
    <mergeCell ref="A48:C49"/>
    <mergeCell ref="A50:C50"/>
    <mergeCell ref="A38:C38"/>
    <mergeCell ref="A39:C39"/>
    <mergeCell ref="A40:C42"/>
    <mergeCell ref="A43:C43"/>
    <mergeCell ref="A34:C34"/>
    <mergeCell ref="A35:C35"/>
    <mergeCell ref="A36:C36"/>
    <mergeCell ref="A37:C37"/>
    <mergeCell ref="A27:C30"/>
    <mergeCell ref="A31:C31"/>
    <mergeCell ref="A32:C32"/>
    <mergeCell ref="A33:C33"/>
    <mergeCell ref="A20:C20"/>
    <mergeCell ref="A21:C21"/>
    <mergeCell ref="A22:C22"/>
    <mergeCell ref="A23:C26"/>
    <mergeCell ref="B60:D60"/>
    <mergeCell ref="A60:A78"/>
    <mergeCell ref="C62:C70"/>
    <mergeCell ref="C71:C73"/>
    <mergeCell ref="C75:C77"/>
    <mergeCell ref="B125:C125"/>
    <mergeCell ref="B126:C126"/>
    <mergeCell ref="B61:B77"/>
    <mergeCell ref="B78:C78"/>
    <mergeCell ref="B87:B92"/>
    <mergeCell ref="C61:D61"/>
    <mergeCell ref="C113:D113"/>
    <mergeCell ref="B162:D162"/>
    <mergeCell ref="A4:C4"/>
    <mergeCell ref="B80:B84"/>
    <mergeCell ref="A79:A85"/>
    <mergeCell ref="B85:C85"/>
    <mergeCell ref="C115:C117"/>
    <mergeCell ref="B118:C120"/>
    <mergeCell ref="B122:C124"/>
    <mergeCell ref="B113:B117"/>
    <mergeCell ref="C80:D80"/>
    <mergeCell ref="B79:D79"/>
    <mergeCell ref="C87:D87"/>
    <mergeCell ref="B86:D86"/>
    <mergeCell ref="C81:C83"/>
    <mergeCell ref="C88:C90"/>
    <mergeCell ref="A8:C10"/>
    <mergeCell ref="A11:C11"/>
    <mergeCell ref="A16:C18"/>
    <mergeCell ref="A19:C19"/>
    <mergeCell ref="A12:C12"/>
    <mergeCell ref="A13:C13"/>
    <mergeCell ref="A14:C14"/>
    <mergeCell ref="A15:C15"/>
  </mergeCells>
  <printOptions horizontalCentered="1"/>
  <pageMargins left="0.4330708661417323" right="0.15748031496062992" top="0.5118110236220472" bottom="0.31496062992125984" header="0.4724409448818898" footer="0.31496062992125984"/>
  <pageSetup firstPageNumber="1" useFirstPageNumber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江羽</cp:lastModifiedBy>
  <cp:lastPrinted>2013-12-02T00:54:19Z</cp:lastPrinted>
  <dcterms:created xsi:type="dcterms:W3CDTF">2011-09-08T04:40:20Z</dcterms:created>
  <dcterms:modified xsi:type="dcterms:W3CDTF">2013-12-02T00:54:39Z</dcterms:modified>
  <cp:category/>
  <cp:version/>
  <cp:contentType/>
  <cp:contentStatus/>
</cp:coreProperties>
</file>