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5480" windowHeight="11025" activeTab="0"/>
  </bookViews>
  <sheets>
    <sheet name="2014年企业养老资金分配表" sheetId="1" r:id="rId1"/>
    <sheet name="Sheet1" sheetId="2" r:id="rId2"/>
    <sheet name="Sheet3" sheetId="3" r:id="rId3"/>
  </sheets>
  <definedNames>
    <definedName name="_xlnm.Print_Titles" localSheetId="0">'2014年企业养老资金分配表'!$4:$4</definedName>
    <definedName name="_xlnm.Print_Titles" localSheetId="1">'Sheet1'!$4:$4</definedName>
  </definedNames>
  <calcPr fullCalcOnLoad="1"/>
</workbook>
</file>

<file path=xl/sharedStrings.xml><?xml version="1.0" encoding="utf-8"?>
<sst xmlns="http://schemas.openxmlformats.org/spreadsheetml/2006/main" count="203" uniqueCount="183">
  <si>
    <t>附件：</t>
  </si>
  <si>
    <t>单位：万元</t>
  </si>
  <si>
    <t>市县名称</t>
  </si>
  <si>
    <t>市县合计</t>
  </si>
  <si>
    <t>株洲市</t>
  </si>
  <si>
    <t>株洲市小计</t>
  </si>
  <si>
    <t>株洲市本级及所辖区小计</t>
  </si>
  <si>
    <t>茶陵县</t>
  </si>
  <si>
    <t>炎陵县</t>
  </si>
  <si>
    <t>湘潭市</t>
  </si>
  <si>
    <t>湘潭市小计</t>
  </si>
  <si>
    <t>湘潭市本级及所辖区小计</t>
  </si>
  <si>
    <t>衡阳市</t>
  </si>
  <si>
    <t>衡阳市小计</t>
  </si>
  <si>
    <t>衡阳市本级及所辖区小计</t>
  </si>
  <si>
    <t>衡南县</t>
  </si>
  <si>
    <t>衡阳县</t>
  </si>
  <si>
    <t>衡山县</t>
  </si>
  <si>
    <t>衡东县</t>
  </si>
  <si>
    <t>常宁市</t>
  </si>
  <si>
    <t>祁东县</t>
  </si>
  <si>
    <t>耒阳市</t>
  </si>
  <si>
    <t>邵阳市</t>
  </si>
  <si>
    <t>邵阳市小计</t>
  </si>
  <si>
    <t>邵阳市本级及所辖区小计</t>
  </si>
  <si>
    <t>新邵县</t>
  </si>
  <si>
    <t>城步县</t>
  </si>
  <si>
    <t>岳阳市</t>
  </si>
  <si>
    <t>岳阳市小计</t>
  </si>
  <si>
    <t>岳阳市本级及所辖区小计</t>
  </si>
  <si>
    <t>汨罗市</t>
  </si>
  <si>
    <t>平江县</t>
  </si>
  <si>
    <t>湘阴县</t>
  </si>
  <si>
    <t>临湘市</t>
  </si>
  <si>
    <t>华容县</t>
  </si>
  <si>
    <t>岳阳县</t>
  </si>
  <si>
    <t>常德市</t>
  </si>
  <si>
    <t>常德市小计</t>
  </si>
  <si>
    <t>常德市本级及所辖区小计</t>
  </si>
  <si>
    <t>津市市</t>
  </si>
  <si>
    <t>安乡县</t>
  </si>
  <si>
    <t>汉寿县</t>
  </si>
  <si>
    <t>张家界市</t>
  </si>
  <si>
    <t>张家界市小计</t>
  </si>
  <si>
    <t>慈利县</t>
  </si>
  <si>
    <t>桑植县</t>
  </si>
  <si>
    <t>益阳市</t>
  </si>
  <si>
    <t>益阳市小计</t>
  </si>
  <si>
    <t>益阳市本级及所辖区小计</t>
  </si>
  <si>
    <t>沅江市</t>
  </si>
  <si>
    <t>南县</t>
  </si>
  <si>
    <t>安化县</t>
  </si>
  <si>
    <t>永州市</t>
  </si>
  <si>
    <t>永州市小计</t>
  </si>
  <si>
    <t>永州市本级及所辖区小计</t>
  </si>
  <si>
    <t>东安县</t>
  </si>
  <si>
    <t>道县</t>
  </si>
  <si>
    <t>江永县</t>
  </si>
  <si>
    <t>江华县</t>
  </si>
  <si>
    <t>蓝山县</t>
  </si>
  <si>
    <t>祁阳县</t>
  </si>
  <si>
    <t>郴州市</t>
  </si>
  <si>
    <t>郴州市小计</t>
  </si>
  <si>
    <t>郴州市本级及所辖区小计</t>
  </si>
  <si>
    <t>娄底市</t>
  </si>
  <si>
    <t>娄底市小计</t>
  </si>
  <si>
    <t>新化县</t>
  </si>
  <si>
    <t>怀化市</t>
  </si>
  <si>
    <t>怀化市小计</t>
  </si>
  <si>
    <t>怀化市本级及所辖区小计</t>
  </si>
  <si>
    <t>沅陵县</t>
  </si>
  <si>
    <t>辰溪县</t>
  </si>
  <si>
    <t>溆浦县</t>
  </si>
  <si>
    <t>麻阳县</t>
  </si>
  <si>
    <t>新晃县</t>
  </si>
  <si>
    <t>洪江市</t>
  </si>
  <si>
    <t>洪江区</t>
  </si>
  <si>
    <t>靖州县</t>
  </si>
  <si>
    <t>湘西土家族苗族自治州</t>
  </si>
  <si>
    <t>湘西州小计</t>
  </si>
  <si>
    <t>2013年企业养老保险一般性转移支付资金分配表
（总表不发市县）</t>
  </si>
  <si>
    <t>分配额</t>
  </si>
  <si>
    <t>备注</t>
  </si>
  <si>
    <t>市本级5050万元</t>
  </si>
  <si>
    <t>市本级7199万元</t>
  </si>
  <si>
    <t>市本级9397万元</t>
  </si>
  <si>
    <t>市本级26159万元</t>
  </si>
  <si>
    <t>市本级18987万元，君山区6209万元，屈原区2407万元</t>
  </si>
  <si>
    <t>市本级8678万元，西湖区1360万元，西洞庭区2004万元</t>
  </si>
  <si>
    <t>资阳区11657万元，大通湖区10407万元</t>
  </si>
  <si>
    <t>市本级2952万元，零陵区1036万元，回龙圩管理区877万元</t>
  </si>
  <si>
    <t>北湖区2871万元，苏仙区406万元</t>
  </si>
  <si>
    <t>鹤城区3731万元</t>
  </si>
  <si>
    <t>芦溪县</t>
  </si>
  <si>
    <t>永顺县</t>
  </si>
  <si>
    <t>单位：万元</t>
  </si>
  <si>
    <t>分配额</t>
  </si>
  <si>
    <t>附件</t>
  </si>
  <si>
    <t>2014年企业养老保险一般性转移支付资金分配表
（总表不发市县）</t>
  </si>
  <si>
    <t>新宁县</t>
  </si>
  <si>
    <t>市本级</t>
  </si>
  <si>
    <t>市本级</t>
  </si>
  <si>
    <t>株洲市本级及所辖区小计</t>
  </si>
  <si>
    <t>醴陵市</t>
  </si>
  <si>
    <t>攸县</t>
  </si>
  <si>
    <t>茶陵县</t>
  </si>
  <si>
    <t>湘潭市本级及所辖区小计</t>
  </si>
  <si>
    <t>衡阳市小计</t>
  </si>
  <si>
    <t>衡阳市本级及所辖区小计</t>
  </si>
  <si>
    <t>衡南县</t>
  </si>
  <si>
    <t>衡阳县</t>
  </si>
  <si>
    <t>衡山县</t>
  </si>
  <si>
    <t>耒阳市</t>
  </si>
  <si>
    <t>邵阳市小计</t>
  </si>
  <si>
    <t>邵阳市本级及所辖区小计</t>
  </si>
  <si>
    <t>新邵县</t>
  </si>
  <si>
    <t>武冈市</t>
  </si>
  <si>
    <t>洞口县</t>
  </si>
  <si>
    <t>邵阳县</t>
  </si>
  <si>
    <t>岳阳市</t>
  </si>
  <si>
    <t>岳阳市小计</t>
  </si>
  <si>
    <t>岳阳市本级及所辖区小计</t>
  </si>
  <si>
    <t>君山区</t>
  </si>
  <si>
    <t>屈原区</t>
  </si>
  <si>
    <t>平江县</t>
  </si>
  <si>
    <t>湘阴县</t>
  </si>
  <si>
    <t>临湘市</t>
  </si>
  <si>
    <t>华容县</t>
  </si>
  <si>
    <t>岳阳县</t>
  </si>
  <si>
    <t>常德市</t>
  </si>
  <si>
    <t>常德市小计</t>
  </si>
  <si>
    <t>常德市本级及所辖区小计</t>
  </si>
  <si>
    <t>西洞庭区</t>
  </si>
  <si>
    <t>西湖区</t>
  </si>
  <si>
    <t>汉寿县</t>
  </si>
  <si>
    <t>张家界市</t>
  </si>
  <si>
    <t>张家界市小计</t>
  </si>
  <si>
    <t>慈利县</t>
  </si>
  <si>
    <t>桑植县</t>
  </si>
  <si>
    <t>益阳市</t>
  </si>
  <si>
    <t>益阳市小计</t>
  </si>
  <si>
    <t>益阳市本级及所辖区小计</t>
  </si>
  <si>
    <t>资阳区</t>
  </si>
  <si>
    <t>赫山区</t>
  </si>
  <si>
    <t>大通湖区</t>
  </si>
  <si>
    <t>沅江市</t>
  </si>
  <si>
    <t>永州市</t>
  </si>
  <si>
    <t>永州市小计</t>
  </si>
  <si>
    <t>永州市本级及所辖区小计</t>
  </si>
  <si>
    <t>回龙圩区</t>
  </si>
  <si>
    <t>东安县</t>
  </si>
  <si>
    <t>道县</t>
  </si>
  <si>
    <t>江永县</t>
  </si>
  <si>
    <t>江华县</t>
  </si>
  <si>
    <t>蓝山县</t>
  </si>
  <si>
    <t>新田县</t>
  </si>
  <si>
    <t>双牌县</t>
  </si>
  <si>
    <t>祁阳县</t>
  </si>
  <si>
    <t>郴州市</t>
  </si>
  <si>
    <t>郴州市小计</t>
  </si>
  <si>
    <t>郴州市本级及所辖区小计</t>
  </si>
  <si>
    <t>苏仙区</t>
  </si>
  <si>
    <t>宜章县</t>
  </si>
  <si>
    <t>桂东县</t>
  </si>
  <si>
    <t>娄底市</t>
  </si>
  <si>
    <t>娄底市小计</t>
  </si>
  <si>
    <t>冷水江市</t>
  </si>
  <si>
    <t>新化县</t>
  </si>
  <si>
    <t>怀化市小计</t>
  </si>
  <si>
    <t>怀化市本级及所辖区小计</t>
  </si>
  <si>
    <t>鹤城区</t>
  </si>
  <si>
    <t>沅陵县</t>
  </si>
  <si>
    <t>辰溪县</t>
  </si>
  <si>
    <t>溆浦县</t>
  </si>
  <si>
    <t>新晃县</t>
  </si>
  <si>
    <t>芷江县</t>
  </si>
  <si>
    <t>洪江市</t>
  </si>
  <si>
    <t>洪江区</t>
  </si>
  <si>
    <t>会同县</t>
  </si>
  <si>
    <t>湘西州小计</t>
  </si>
  <si>
    <t>泸溪县</t>
  </si>
  <si>
    <t>保靖县</t>
  </si>
  <si>
    <t>永顺县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</si>
</sst>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 "/>
    <numFmt numFmtId="185" formatCode="#,##0_);[Red]\(#,##0\)"/>
    <numFmt numFmtId="186" formatCode="0_);[Red]\(0\)"/>
  </numFmts>
  <fonts count="4">
    <font>
      <sz val="12"/>
      <name val="宋体"/>
      <family val="0"/>
    </font>
    <font>
      <sz val="16"/>
      <name val="黑体"/>
      <family val="0"/>
    </font>
    <font>
      <sz val="9"/>
      <name val="宋体"/>
      <family val="0"/>
    </font>
    <font>
      <sz val="18"/>
      <name val="方正小标宋_GBK"/>
      <family val="4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4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84" fontId="0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84" fontId="0" fillId="0" borderId="1" xfId="0" applyNumberFormat="1" applyFont="1" applyFill="1" applyBorder="1" applyAlignment="1">
      <alignment horizontal="center" vertical="center"/>
    </xf>
    <xf numFmtId="184" fontId="0" fillId="0" borderId="1" xfId="0" applyNumberForma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185" fontId="0" fillId="2" borderId="1" xfId="0" applyNumberFormat="1" applyFill="1" applyBorder="1" applyAlignment="1">
      <alignment horizontal="center" vertical="center"/>
    </xf>
    <xf numFmtId="184" fontId="0" fillId="0" borderId="1" xfId="0" applyNumberForma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186" fontId="0" fillId="2" borderId="6" xfId="0" applyNumberFormat="1" applyFill="1" applyBorder="1" applyAlignment="1">
      <alignment horizontal="center" vertical="center"/>
    </xf>
    <xf numFmtId="186" fontId="0" fillId="2" borderId="1" xfId="0" applyNumberFormat="1" applyFill="1" applyBorder="1" applyAlignment="1">
      <alignment horizontal="center" vertical="center"/>
    </xf>
    <xf numFmtId="186" fontId="0" fillId="3" borderId="1" xfId="0" applyNumberFormat="1" applyFill="1" applyBorder="1" applyAlignment="1">
      <alignment horizontal="center" vertical="center"/>
    </xf>
    <xf numFmtId="186" fontId="0" fillId="0" borderId="7" xfId="0" applyNumberFormat="1" applyFill="1" applyBorder="1" applyAlignment="1">
      <alignment horizontal="center" vertical="center" wrapText="1"/>
    </xf>
    <xf numFmtId="186" fontId="0" fillId="0" borderId="7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tabSelected="1" workbookViewId="0" topLeftCell="A1">
      <selection activeCell="E14" sqref="E14"/>
    </sheetView>
  </sheetViews>
  <sheetFormatPr defaultColWidth="9.00390625" defaultRowHeight="14.25"/>
  <cols>
    <col min="1" max="1" width="14.875" style="4" customWidth="1"/>
    <col min="2" max="2" width="30.00390625" style="2" customWidth="1"/>
    <col min="3" max="3" width="23.625" style="3" customWidth="1"/>
  </cols>
  <sheetData>
    <row r="1" ht="24" customHeight="1">
      <c r="A1" s="1" t="s">
        <v>97</v>
      </c>
    </row>
    <row r="2" spans="1:3" ht="48.75" customHeight="1">
      <c r="A2" s="21" t="s">
        <v>98</v>
      </c>
      <c r="B2" s="21"/>
      <c r="C2" s="21"/>
    </row>
    <row r="3" ht="19.5" customHeight="1">
      <c r="C3" s="18" t="s">
        <v>95</v>
      </c>
    </row>
    <row r="4" spans="1:3" ht="34.5" customHeight="1">
      <c r="A4" s="22" t="s">
        <v>2</v>
      </c>
      <c r="B4" s="23"/>
      <c r="C4" s="6" t="s">
        <v>96</v>
      </c>
    </row>
    <row r="5" spans="1:3" ht="26.25" customHeight="1">
      <c r="A5" s="24" t="s">
        <v>3</v>
      </c>
      <c r="B5" s="25"/>
      <c r="C5" s="34">
        <f>SUM(C6,C12,C15,C23,C32,C42,C49,C52,C59,C71,C76,C79,C91)</f>
        <v>448908</v>
      </c>
    </row>
    <row r="6" spans="1:3" ht="24.75" customHeight="1">
      <c r="A6" s="20" t="s">
        <v>4</v>
      </c>
      <c r="B6" s="29" t="s">
        <v>5</v>
      </c>
      <c r="C6" s="35">
        <f>SUM(C7,C9,C10,C11)</f>
        <v>45779</v>
      </c>
    </row>
    <row r="7" spans="1:3" ht="25.5" customHeight="1">
      <c r="A7" s="20"/>
      <c r="B7" s="30" t="s">
        <v>102</v>
      </c>
      <c r="C7" s="36">
        <f>SUM(C8:C8)</f>
        <v>34306</v>
      </c>
    </row>
    <row r="8" spans="1:3" ht="25.5" customHeight="1">
      <c r="A8" s="20"/>
      <c r="B8" s="31" t="s">
        <v>101</v>
      </c>
      <c r="C8" s="37">
        <v>34306</v>
      </c>
    </row>
    <row r="9" spans="1:3" ht="25.5" customHeight="1">
      <c r="A9" s="20"/>
      <c r="B9" s="32" t="s">
        <v>103</v>
      </c>
      <c r="C9" s="37">
        <v>4093</v>
      </c>
    </row>
    <row r="10" spans="1:3" ht="25.5" customHeight="1">
      <c r="A10" s="20"/>
      <c r="B10" s="32" t="s">
        <v>104</v>
      </c>
      <c r="C10" s="37">
        <v>6338</v>
      </c>
    </row>
    <row r="11" spans="1:3" ht="25.5" customHeight="1">
      <c r="A11" s="20"/>
      <c r="B11" s="32" t="s">
        <v>105</v>
      </c>
      <c r="C11" s="37">
        <v>1042</v>
      </c>
    </row>
    <row r="12" spans="1:3" ht="25.5" customHeight="1">
      <c r="A12" s="20" t="s">
        <v>9</v>
      </c>
      <c r="B12" s="29" t="s">
        <v>10</v>
      </c>
      <c r="C12" s="35">
        <f>SUM(C13)</f>
        <v>35177</v>
      </c>
    </row>
    <row r="13" spans="1:3" ht="25.5" customHeight="1">
      <c r="A13" s="20"/>
      <c r="B13" s="30" t="s">
        <v>106</v>
      </c>
      <c r="C13" s="36">
        <f>SUM(C14:C14)</f>
        <v>35177</v>
      </c>
    </row>
    <row r="14" spans="1:3" ht="25.5" customHeight="1">
      <c r="A14" s="20"/>
      <c r="B14" s="31" t="s">
        <v>100</v>
      </c>
      <c r="C14" s="37">
        <v>35177</v>
      </c>
    </row>
    <row r="15" spans="1:3" ht="25.5" customHeight="1">
      <c r="A15" s="19" t="s">
        <v>12</v>
      </c>
      <c r="B15" s="29" t="s">
        <v>107</v>
      </c>
      <c r="C15" s="35">
        <f>SUM(C16,C18,C19,C20,C21,C22)</f>
        <v>77684</v>
      </c>
    </row>
    <row r="16" spans="1:3" ht="25.5" customHeight="1">
      <c r="A16" s="19"/>
      <c r="B16" s="30" t="s">
        <v>108</v>
      </c>
      <c r="C16" s="36">
        <f>SUM(C17:C17)</f>
        <v>53937</v>
      </c>
    </row>
    <row r="17" spans="1:3" ht="25.5" customHeight="1">
      <c r="A17" s="19"/>
      <c r="B17" s="31" t="s">
        <v>100</v>
      </c>
      <c r="C17" s="37">
        <v>53937</v>
      </c>
    </row>
    <row r="18" spans="1:3" ht="25.5" customHeight="1">
      <c r="A18" s="19"/>
      <c r="B18" s="32" t="s">
        <v>109</v>
      </c>
      <c r="C18" s="37">
        <v>6958</v>
      </c>
    </row>
    <row r="19" spans="1:3" ht="25.5" customHeight="1">
      <c r="A19" s="19"/>
      <c r="B19" s="32" t="s">
        <v>110</v>
      </c>
      <c r="C19" s="37">
        <v>4297</v>
      </c>
    </row>
    <row r="20" spans="1:3" ht="25.5" customHeight="1">
      <c r="A20" s="19"/>
      <c r="B20" s="32" t="s">
        <v>111</v>
      </c>
      <c r="C20" s="37">
        <v>917</v>
      </c>
    </row>
    <row r="21" spans="1:3" ht="25.5" customHeight="1">
      <c r="A21" s="19"/>
      <c r="B21" s="32" t="s">
        <v>20</v>
      </c>
      <c r="C21" s="37">
        <v>5748</v>
      </c>
    </row>
    <row r="22" spans="1:3" ht="25.5" customHeight="1">
      <c r="A22" s="19"/>
      <c r="B22" s="32" t="s">
        <v>112</v>
      </c>
      <c r="C22" s="37">
        <v>5827</v>
      </c>
    </row>
    <row r="23" spans="1:3" ht="25.5" customHeight="1">
      <c r="A23" s="19" t="s">
        <v>22</v>
      </c>
      <c r="B23" s="29" t="s">
        <v>113</v>
      </c>
      <c r="C23" s="35">
        <f>SUM(C24,C26:C31)</f>
        <v>30860</v>
      </c>
    </row>
    <row r="24" spans="1:3" ht="25.5" customHeight="1">
      <c r="A24" s="19"/>
      <c r="B24" s="30" t="s">
        <v>114</v>
      </c>
      <c r="C24" s="36">
        <f>SUM(C25:C25)</f>
        <v>21117</v>
      </c>
    </row>
    <row r="25" spans="1:3" ht="25.5" customHeight="1">
      <c r="A25" s="19"/>
      <c r="B25" s="31" t="s">
        <v>100</v>
      </c>
      <c r="C25" s="37">
        <v>21117</v>
      </c>
    </row>
    <row r="26" spans="1:3" ht="25.5" customHeight="1">
      <c r="A26" s="19"/>
      <c r="B26" s="32" t="s">
        <v>115</v>
      </c>
      <c r="C26" s="37">
        <v>1196</v>
      </c>
    </row>
    <row r="27" spans="1:3" ht="25.5" customHeight="1">
      <c r="A27" s="19"/>
      <c r="B27" s="32" t="s">
        <v>116</v>
      </c>
      <c r="C27" s="37">
        <v>1230</v>
      </c>
    </row>
    <row r="28" spans="1:3" ht="25.5" customHeight="1">
      <c r="A28" s="19"/>
      <c r="B28" s="32" t="s">
        <v>117</v>
      </c>
      <c r="C28" s="37">
        <v>2488</v>
      </c>
    </row>
    <row r="29" spans="1:3" ht="25.5" customHeight="1">
      <c r="A29" s="19"/>
      <c r="B29" s="32" t="s">
        <v>99</v>
      </c>
      <c r="C29" s="37">
        <v>2561</v>
      </c>
    </row>
    <row r="30" spans="1:3" ht="40.5" customHeight="1">
      <c r="A30" s="19"/>
      <c r="B30" s="32" t="s">
        <v>118</v>
      </c>
      <c r="C30" s="37">
        <v>1150</v>
      </c>
    </row>
    <row r="31" spans="1:3" ht="25.5" customHeight="1">
      <c r="A31" s="19"/>
      <c r="B31" s="32" t="s">
        <v>26</v>
      </c>
      <c r="C31" s="37">
        <v>1118</v>
      </c>
    </row>
    <row r="32" spans="1:3" ht="25.5" customHeight="1">
      <c r="A32" s="19" t="s">
        <v>119</v>
      </c>
      <c r="B32" s="29" t="s">
        <v>120</v>
      </c>
      <c r="C32" s="35">
        <f>SUM(C33,C37:C41)</f>
        <v>92693</v>
      </c>
    </row>
    <row r="33" spans="1:3" ht="29.25" customHeight="1">
      <c r="A33" s="19"/>
      <c r="B33" s="30" t="s">
        <v>121</v>
      </c>
      <c r="C33" s="36">
        <f>SUM(C34:C36)</f>
        <v>64791</v>
      </c>
    </row>
    <row r="34" spans="1:3" ht="24" customHeight="1">
      <c r="A34" s="19"/>
      <c r="B34" s="31" t="s">
        <v>100</v>
      </c>
      <c r="C34" s="37">
        <v>42119</v>
      </c>
    </row>
    <row r="35" spans="1:3" ht="24" customHeight="1">
      <c r="A35" s="19"/>
      <c r="B35" s="31" t="s">
        <v>122</v>
      </c>
      <c r="C35" s="37">
        <v>15726</v>
      </c>
    </row>
    <row r="36" spans="1:3" ht="24" customHeight="1">
      <c r="A36" s="19"/>
      <c r="B36" s="31" t="s">
        <v>123</v>
      </c>
      <c r="C36" s="37">
        <v>6946</v>
      </c>
    </row>
    <row r="37" spans="1:3" ht="24" customHeight="1">
      <c r="A37" s="19"/>
      <c r="B37" s="32" t="s">
        <v>124</v>
      </c>
      <c r="C37" s="37">
        <v>2857</v>
      </c>
    </row>
    <row r="38" spans="1:3" ht="24" customHeight="1">
      <c r="A38" s="19"/>
      <c r="B38" s="32" t="s">
        <v>125</v>
      </c>
      <c r="C38" s="37">
        <v>6630</v>
      </c>
    </row>
    <row r="39" spans="1:3" ht="24" customHeight="1">
      <c r="A39" s="19"/>
      <c r="B39" s="32" t="s">
        <v>126</v>
      </c>
      <c r="C39" s="37">
        <v>6355</v>
      </c>
    </row>
    <row r="40" spans="1:3" ht="24" customHeight="1">
      <c r="A40" s="19"/>
      <c r="B40" s="32" t="s">
        <v>127</v>
      </c>
      <c r="C40" s="37">
        <v>5667</v>
      </c>
    </row>
    <row r="41" spans="1:3" ht="24" customHeight="1">
      <c r="A41" s="19"/>
      <c r="B41" s="32" t="s">
        <v>128</v>
      </c>
      <c r="C41" s="37">
        <v>6393</v>
      </c>
    </row>
    <row r="42" spans="1:3" ht="26.25" customHeight="1">
      <c r="A42" s="19" t="s">
        <v>129</v>
      </c>
      <c r="B42" s="29" t="s">
        <v>130</v>
      </c>
      <c r="C42" s="35">
        <f>SUM(C43,C47:C48)</f>
        <v>38812</v>
      </c>
    </row>
    <row r="43" spans="1:3" ht="23.25" customHeight="1">
      <c r="A43" s="19"/>
      <c r="B43" s="30" t="s">
        <v>131</v>
      </c>
      <c r="C43" s="36">
        <f>SUM(C44:C46)</f>
        <v>28610</v>
      </c>
    </row>
    <row r="44" spans="1:3" ht="25.5" customHeight="1">
      <c r="A44" s="19"/>
      <c r="B44" s="31" t="s">
        <v>100</v>
      </c>
      <c r="C44" s="37">
        <v>20500</v>
      </c>
    </row>
    <row r="45" spans="1:3" ht="25.5" customHeight="1">
      <c r="A45" s="19"/>
      <c r="B45" s="31" t="s">
        <v>132</v>
      </c>
      <c r="C45" s="37">
        <v>3277</v>
      </c>
    </row>
    <row r="46" spans="1:3" ht="25.5" customHeight="1">
      <c r="A46" s="19"/>
      <c r="B46" s="31" t="s">
        <v>133</v>
      </c>
      <c r="C46" s="37">
        <v>4833</v>
      </c>
    </row>
    <row r="47" spans="1:3" ht="25.5" customHeight="1">
      <c r="A47" s="19"/>
      <c r="B47" s="32" t="s">
        <v>39</v>
      </c>
      <c r="C47" s="37">
        <v>4193</v>
      </c>
    </row>
    <row r="48" spans="1:3" ht="25.5" customHeight="1">
      <c r="A48" s="19"/>
      <c r="B48" s="32" t="s">
        <v>134</v>
      </c>
      <c r="C48" s="37">
        <v>6009</v>
      </c>
    </row>
    <row r="49" spans="1:3" ht="24.75" customHeight="1">
      <c r="A49" s="19" t="s">
        <v>135</v>
      </c>
      <c r="B49" s="29" t="s">
        <v>136</v>
      </c>
      <c r="C49" s="35">
        <f>SUM(C50:C51)</f>
        <v>1296</v>
      </c>
    </row>
    <row r="50" spans="1:3" ht="24.75" customHeight="1">
      <c r="A50" s="19"/>
      <c r="B50" s="32" t="s">
        <v>137</v>
      </c>
      <c r="C50" s="37">
        <v>139</v>
      </c>
    </row>
    <row r="51" spans="1:3" ht="24.75" customHeight="1">
      <c r="A51" s="19"/>
      <c r="B51" s="32" t="s">
        <v>138</v>
      </c>
      <c r="C51" s="37">
        <v>1157</v>
      </c>
    </row>
    <row r="52" spans="1:3" ht="25.5" customHeight="1">
      <c r="A52" s="19" t="s">
        <v>139</v>
      </c>
      <c r="B52" s="29" t="s">
        <v>140</v>
      </c>
      <c r="C52" s="35">
        <f>SUM(C53,C58:C58)</f>
        <v>53570</v>
      </c>
    </row>
    <row r="53" spans="1:3" ht="25.5" customHeight="1">
      <c r="A53" s="19"/>
      <c r="B53" s="30" t="s">
        <v>141</v>
      </c>
      <c r="C53" s="36">
        <f>SUM(C54:C57)</f>
        <v>42877</v>
      </c>
    </row>
    <row r="54" spans="1:3" s="39" customFormat="1" ht="25.5" customHeight="1">
      <c r="A54" s="19"/>
      <c r="B54" s="31" t="s">
        <v>100</v>
      </c>
      <c r="C54" s="38">
        <v>17281</v>
      </c>
    </row>
    <row r="55" spans="1:3" ht="25.5" customHeight="1">
      <c r="A55" s="19"/>
      <c r="B55" s="31" t="s">
        <v>142</v>
      </c>
      <c r="C55" s="37">
        <v>12358</v>
      </c>
    </row>
    <row r="56" spans="1:3" ht="25.5" customHeight="1">
      <c r="A56" s="19"/>
      <c r="B56" s="31" t="s">
        <v>143</v>
      </c>
      <c r="C56" s="37">
        <v>4587</v>
      </c>
    </row>
    <row r="57" spans="1:3" ht="25.5" customHeight="1">
      <c r="A57" s="19"/>
      <c r="B57" s="31" t="s">
        <v>144</v>
      </c>
      <c r="C57" s="37">
        <v>8651</v>
      </c>
    </row>
    <row r="58" spans="1:3" ht="25.5" customHeight="1">
      <c r="A58" s="19"/>
      <c r="B58" s="32" t="s">
        <v>145</v>
      </c>
      <c r="C58" s="37">
        <v>10693</v>
      </c>
    </row>
    <row r="59" spans="1:3" ht="25.5" customHeight="1">
      <c r="A59" s="19" t="s">
        <v>146</v>
      </c>
      <c r="B59" s="29" t="s">
        <v>147</v>
      </c>
      <c r="C59" s="35">
        <f>SUM(C60,C63:C70)</f>
        <v>21075</v>
      </c>
    </row>
    <row r="60" spans="1:3" ht="25.5" customHeight="1">
      <c r="A60" s="19"/>
      <c r="B60" s="30" t="s">
        <v>148</v>
      </c>
      <c r="C60" s="36">
        <f>SUM(C61:C62)</f>
        <v>6006</v>
      </c>
    </row>
    <row r="61" spans="1:3" ht="25.5" customHeight="1">
      <c r="A61" s="19"/>
      <c r="B61" s="31" t="s">
        <v>100</v>
      </c>
      <c r="C61" s="37">
        <v>5253</v>
      </c>
    </row>
    <row r="62" spans="1:3" ht="25.5" customHeight="1">
      <c r="A62" s="19"/>
      <c r="B62" s="31" t="s">
        <v>149</v>
      </c>
      <c r="C62" s="37">
        <v>753</v>
      </c>
    </row>
    <row r="63" spans="1:3" ht="25.5" customHeight="1">
      <c r="A63" s="19"/>
      <c r="B63" s="32" t="s">
        <v>150</v>
      </c>
      <c r="C63" s="37">
        <v>1507</v>
      </c>
    </row>
    <row r="64" spans="1:3" ht="25.5" customHeight="1">
      <c r="A64" s="19"/>
      <c r="B64" s="32" t="s">
        <v>151</v>
      </c>
      <c r="C64" s="37">
        <v>2199</v>
      </c>
    </row>
    <row r="65" spans="1:3" ht="25.5" customHeight="1">
      <c r="A65" s="19"/>
      <c r="B65" s="32" t="s">
        <v>152</v>
      </c>
      <c r="C65" s="37">
        <v>377</v>
      </c>
    </row>
    <row r="66" spans="1:3" ht="25.5" customHeight="1">
      <c r="A66" s="19"/>
      <c r="B66" s="32" t="s">
        <v>153</v>
      </c>
      <c r="C66" s="37">
        <v>1933</v>
      </c>
    </row>
    <row r="67" spans="1:3" ht="25.5" customHeight="1">
      <c r="A67" s="19"/>
      <c r="B67" s="32" t="s">
        <v>154</v>
      </c>
      <c r="C67" s="37">
        <v>380</v>
      </c>
    </row>
    <row r="68" spans="1:3" ht="25.5" customHeight="1">
      <c r="A68" s="19"/>
      <c r="B68" s="32" t="s">
        <v>155</v>
      </c>
      <c r="C68" s="37">
        <v>1033</v>
      </c>
    </row>
    <row r="69" spans="1:3" ht="25.5" customHeight="1">
      <c r="A69" s="19"/>
      <c r="B69" s="32" t="s">
        <v>156</v>
      </c>
      <c r="C69" s="37">
        <v>858</v>
      </c>
    </row>
    <row r="70" spans="1:3" ht="25.5" customHeight="1">
      <c r="A70" s="19"/>
      <c r="B70" s="32" t="s">
        <v>157</v>
      </c>
      <c r="C70" s="37">
        <v>6782</v>
      </c>
    </row>
    <row r="71" spans="1:3" ht="28.5" customHeight="1">
      <c r="A71" s="19" t="s">
        <v>158</v>
      </c>
      <c r="B71" s="29" t="s">
        <v>159</v>
      </c>
      <c r="C71" s="35">
        <f>SUM(C72,C74:C75)</f>
        <v>5642</v>
      </c>
    </row>
    <row r="72" spans="1:3" ht="28.5" customHeight="1">
      <c r="A72" s="19"/>
      <c r="B72" s="30" t="s">
        <v>160</v>
      </c>
      <c r="C72" s="36">
        <f>SUM(C73:C73)</f>
        <v>4598</v>
      </c>
    </row>
    <row r="73" spans="1:3" ht="28.5" customHeight="1">
      <c r="A73" s="19"/>
      <c r="B73" s="31" t="s">
        <v>161</v>
      </c>
      <c r="C73" s="37">
        <v>4598</v>
      </c>
    </row>
    <row r="74" spans="1:3" ht="28.5" customHeight="1">
      <c r="A74" s="19"/>
      <c r="B74" s="32" t="s">
        <v>162</v>
      </c>
      <c r="C74" s="37">
        <v>602</v>
      </c>
    </row>
    <row r="75" spans="1:3" ht="28.5" customHeight="1">
      <c r="A75" s="19"/>
      <c r="B75" s="32" t="s">
        <v>163</v>
      </c>
      <c r="C75" s="37">
        <v>442</v>
      </c>
    </row>
    <row r="76" spans="1:3" ht="24.75" customHeight="1">
      <c r="A76" s="19" t="s">
        <v>164</v>
      </c>
      <c r="B76" s="29" t="s">
        <v>165</v>
      </c>
      <c r="C76" s="35">
        <f>SUM(C77:C78)</f>
        <v>9276</v>
      </c>
    </row>
    <row r="77" spans="1:3" ht="21.75" customHeight="1">
      <c r="A77" s="19"/>
      <c r="B77" s="32" t="s">
        <v>166</v>
      </c>
      <c r="C77" s="37">
        <v>5638</v>
      </c>
    </row>
    <row r="78" spans="1:3" ht="21.75" customHeight="1">
      <c r="A78" s="19"/>
      <c r="B78" s="32" t="s">
        <v>167</v>
      </c>
      <c r="C78" s="37">
        <v>3638</v>
      </c>
    </row>
    <row r="79" spans="1:3" ht="27" customHeight="1">
      <c r="A79" s="19" t="s">
        <v>67</v>
      </c>
      <c r="B79" s="29" t="s">
        <v>168</v>
      </c>
      <c r="C79" s="35">
        <f>SUM(C80,C83:C90)</f>
        <v>33338</v>
      </c>
    </row>
    <row r="80" spans="1:3" ht="27" customHeight="1">
      <c r="A80" s="19"/>
      <c r="B80" s="30" t="s">
        <v>169</v>
      </c>
      <c r="C80" s="36">
        <f>SUM(C81:C82)</f>
        <v>14529</v>
      </c>
    </row>
    <row r="81" spans="1:3" s="39" customFormat="1" ht="27" customHeight="1">
      <c r="A81" s="19"/>
      <c r="B81" s="31" t="s">
        <v>100</v>
      </c>
      <c r="C81" s="38">
        <v>10125</v>
      </c>
    </row>
    <row r="82" spans="1:3" ht="27" customHeight="1">
      <c r="A82" s="19"/>
      <c r="B82" s="31" t="s">
        <v>170</v>
      </c>
      <c r="C82" s="37">
        <v>4404</v>
      </c>
    </row>
    <row r="83" spans="1:3" ht="27" customHeight="1">
      <c r="A83" s="19"/>
      <c r="B83" s="32" t="s">
        <v>171</v>
      </c>
      <c r="C83" s="37">
        <v>5688</v>
      </c>
    </row>
    <row r="84" spans="1:3" ht="27" customHeight="1">
      <c r="A84" s="19"/>
      <c r="B84" s="32" t="s">
        <v>172</v>
      </c>
      <c r="C84" s="37">
        <v>3820</v>
      </c>
    </row>
    <row r="85" spans="1:3" ht="27" customHeight="1">
      <c r="A85" s="19"/>
      <c r="B85" s="32" t="s">
        <v>173</v>
      </c>
      <c r="C85" s="37">
        <v>2633</v>
      </c>
    </row>
    <row r="86" spans="1:3" ht="27" customHeight="1">
      <c r="A86" s="19"/>
      <c r="B86" s="32" t="s">
        <v>174</v>
      </c>
      <c r="C86" s="37">
        <v>1826</v>
      </c>
    </row>
    <row r="87" spans="1:3" ht="27" customHeight="1">
      <c r="A87" s="19"/>
      <c r="B87" s="32" t="s">
        <v>175</v>
      </c>
      <c r="C87" s="37">
        <v>1652</v>
      </c>
    </row>
    <row r="88" spans="1:3" ht="27" customHeight="1">
      <c r="A88" s="19"/>
      <c r="B88" s="32" t="s">
        <v>176</v>
      </c>
      <c r="C88" s="37">
        <v>1356</v>
      </c>
    </row>
    <row r="89" spans="1:3" ht="27" customHeight="1">
      <c r="A89" s="19"/>
      <c r="B89" s="32" t="s">
        <v>177</v>
      </c>
      <c r="C89" s="37">
        <v>838</v>
      </c>
    </row>
    <row r="90" spans="1:3" ht="27" customHeight="1">
      <c r="A90" s="19"/>
      <c r="B90" s="32" t="s">
        <v>178</v>
      </c>
      <c r="C90" s="37">
        <v>996</v>
      </c>
    </row>
    <row r="91" spans="1:3" ht="27" customHeight="1">
      <c r="A91" s="19" t="s">
        <v>78</v>
      </c>
      <c r="B91" s="33" t="s">
        <v>179</v>
      </c>
      <c r="C91" s="35">
        <f>SUM(C92:C94)</f>
        <v>3706</v>
      </c>
    </row>
    <row r="92" spans="1:3" ht="27" customHeight="1">
      <c r="A92" s="19"/>
      <c r="B92" s="32" t="s">
        <v>180</v>
      </c>
      <c r="C92" s="37">
        <v>2140</v>
      </c>
    </row>
    <row r="93" spans="1:3" ht="27" customHeight="1">
      <c r="A93" s="19"/>
      <c r="B93" s="32" t="s">
        <v>181</v>
      </c>
      <c r="C93" s="37">
        <v>302</v>
      </c>
    </row>
    <row r="94" spans="1:3" ht="27" customHeight="1">
      <c r="A94" s="19"/>
      <c r="B94" s="32" t="s">
        <v>182</v>
      </c>
      <c r="C94" s="37">
        <v>1264</v>
      </c>
    </row>
  </sheetData>
  <mergeCells count="16">
    <mergeCell ref="A79:A90"/>
    <mergeCell ref="A91:A94"/>
    <mergeCell ref="A52:A58"/>
    <mergeCell ref="A59:A70"/>
    <mergeCell ref="A71:A75"/>
    <mergeCell ref="A76:A78"/>
    <mergeCell ref="A23:A31"/>
    <mergeCell ref="A32:A41"/>
    <mergeCell ref="A42:A48"/>
    <mergeCell ref="A49:A51"/>
    <mergeCell ref="A6:A11"/>
    <mergeCell ref="A12:A14"/>
    <mergeCell ref="A15:A22"/>
    <mergeCell ref="A2:C2"/>
    <mergeCell ref="A4:B4"/>
    <mergeCell ref="A5:B5"/>
  </mergeCells>
  <printOptions horizontalCentered="1"/>
  <pageMargins left="0.7480314960629921" right="0.7480314960629921" top="0.7874015748031497" bottom="0.7874015748031497" header="0.2362204724409449" footer="0.2755905511811024"/>
  <pageSetup firstPageNumber="1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0"/>
  <sheetViews>
    <sheetView workbookViewId="0" topLeftCell="A1">
      <selection activeCell="B6" sqref="B6"/>
    </sheetView>
  </sheetViews>
  <sheetFormatPr defaultColWidth="9.00390625" defaultRowHeight="14.25"/>
  <cols>
    <col min="1" max="1" width="9.00390625" style="4" customWidth="1"/>
    <col min="2" max="2" width="25.625" style="2" customWidth="1"/>
    <col min="3" max="3" width="14.50390625" style="3" customWidth="1"/>
    <col min="4" max="4" width="18.625" style="0" customWidth="1"/>
  </cols>
  <sheetData>
    <row r="1" ht="24" customHeight="1">
      <c r="A1" s="1" t="s">
        <v>0</v>
      </c>
    </row>
    <row r="2" spans="1:4" ht="48.75" customHeight="1">
      <c r="A2" s="21" t="s">
        <v>80</v>
      </c>
      <c r="B2" s="27"/>
      <c r="C2" s="27"/>
      <c r="D2" s="27"/>
    </row>
    <row r="3" ht="19.5" customHeight="1">
      <c r="D3" s="5" t="s">
        <v>1</v>
      </c>
    </row>
    <row r="4" spans="1:4" ht="34.5" customHeight="1">
      <c r="A4" s="22" t="s">
        <v>2</v>
      </c>
      <c r="B4" s="23"/>
      <c r="C4" s="6" t="s">
        <v>81</v>
      </c>
      <c r="D4" s="7" t="s">
        <v>82</v>
      </c>
    </row>
    <row r="5" spans="1:4" ht="26.25" customHeight="1">
      <c r="A5" s="24" t="s">
        <v>3</v>
      </c>
      <c r="B5" s="25"/>
      <c r="C5" s="8">
        <f>C6+C10+C12+C21+C25+C33+C38+C41+C46+C54+C56+C58+C68</f>
        <v>250000</v>
      </c>
      <c r="D5" s="16"/>
    </row>
    <row r="6" spans="1:4" ht="21" customHeight="1">
      <c r="A6" s="20" t="s">
        <v>4</v>
      </c>
      <c r="B6" s="9" t="s">
        <v>5</v>
      </c>
      <c r="C6" s="8">
        <f>SUM(C7,C8,C9)</f>
        <v>7254</v>
      </c>
      <c r="D6" s="14"/>
    </row>
    <row r="7" spans="1:4" ht="25.5" customHeight="1">
      <c r="A7" s="20"/>
      <c r="B7" s="10" t="s">
        <v>6</v>
      </c>
      <c r="C7" s="11">
        <v>5050</v>
      </c>
      <c r="D7" s="14" t="s">
        <v>83</v>
      </c>
    </row>
    <row r="8" spans="1:4" ht="17.25" customHeight="1">
      <c r="A8" s="20"/>
      <c r="B8" s="12" t="s">
        <v>7</v>
      </c>
      <c r="C8" s="13">
        <v>1043</v>
      </c>
      <c r="D8" s="14"/>
    </row>
    <row r="9" spans="1:4" ht="17.25" customHeight="1">
      <c r="A9" s="20"/>
      <c r="B9" s="12" t="s">
        <v>8</v>
      </c>
      <c r="C9" s="13">
        <v>1161</v>
      </c>
      <c r="D9" s="14"/>
    </row>
    <row r="10" spans="1:4" ht="17.25" customHeight="1">
      <c r="A10" s="20" t="s">
        <v>9</v>
      </c>
      <c r="B10" s="9" t="s">
        <v>10</v>
      </c>
      <c r="C10" s="8">
        <f>SUM(C11,)</f>
        <v>7199</v>
      </c>
      <c r="D10" s="14"/>
    </row>
    <row r="11" spans="1:4" ht="30.75" customHeight="1">
      <c r="A11" s="20"/>
      <c r="B11" s="10" t="s">
        <v>11</v>
      </c>
      <c r="C11" s="11">
        <v>7199</v>
      </c>
      <c r="D11" s="14" t="s">
        <v>84</v>
      </c>
    </row>
    <row r="12" spans="1:4" ht="17.25" customHeight="1">
      <c r="A12" s="20" t="s">
        <v>12</v>
      </c>
      <c r="B12" s="9" t="s">
        <v>13</v>
      </c>
      <c r="C12" s="8">
        <f>SUM(C13,C14,C15,C16,C17,C18,C19,C20)</f>
        <v>31852</v>
      </c>
      <c r="D12" s="14"/>
    </row>
    <row r="13" spans="1:4" ht="14.25">
      <c r="A13" s="20"/>
      <c r="B13" s="10" t="s">
        <v>14</v>
      </c>
      <c r="C13" s="11">
        <v>9397</v>
      </c>
      <c r="D13" s="14" t="s">
        <v>85</v>
      </c>
    </row>
    <row r="14" spans="1:4" ht="18" customHeight="1">
      <c r="A14" s="20"/>
      <c r="B14" s="12" t="s">
        <v>15</v>
      </c>
      <c r="C14" s="13">
        <v>1557</v>
      </c>
      <c r="D14" s="14"/>
    </row>
    <row r="15" spans="1:4" ht="18" customHeight="1">
      <c r="A15" s="20"/>
      <c r="B15" s="12" t="s">
        <v>16</v>
      </c>
      <c r="C15" s="13">
        <v>550</v>
      </c>
      <c r="D15" s="14"/>
    </row>
    <row r="16" spans="1:4" ht="18" customHeight="1">
      <c r="A16" s="20"/>
      <c r="B16" s="12" t="s">
        <v>17</v>
      </c>
      <c r="C16" s="13">
        <v>5016</v>
      </c>
      <c r="D16" s="14"/>
    </row>
    <row r="17" spans="1:4" ht="18" customHeight="1">
      <c r="A17" s="20"/>
      <c r="B17" s="12" t="s">
        <v>18</v>
      </c>
      <c r="C17" s="13">
        <v>1529</v>
      </c>
      <c r="D17" s="14"/>
    </row>
    <row r="18" spans="1:4" ht="18" customHeight="1">
      <c r="A18" s="20"/>
      <c r="B18" s="12" t="s">
        <v>19</v>
      </c>
      <c r="C18" s="13">
        <v>9350</v>
      </c>
      <c r="D18" s="14"/>
    </row>
    <row r="19" spans="1:4" ht="18" customHeight="1">
      <c r="A19" s="20"/>
      <c r="B19" s="12" t="s">
        <v>20</v>
      </c>
      <c r="C19" s="13">
        <v>1393</v>
      </c>
      <c r="D19" s="14"/>
    </row>
    <row r="20" spans="1:4" ht="18" customHeight="1">
      <c r="A20" s="20"/>
      <c r="B20" s="12" t="s">
        <v>21</v>
      </c>
      <c r="C20" s="13">
        <v>3060</v>
      </c>
      <c r="D20" s="14"/>
    </row>
    <row r="21" spans="1:4" ht="21" customHeight="1">
      <c r="A21" s="20" t="s">
        <v>22</v>
      </c>
      <c r="B21" s="9" t="s">
        <v>23</v>
      </c>
      <c r="C21" s="8">
        <f>SUM(C22,C23:C24)</f>
        <v>28944</v>
      </c>
      <c r="D21" s="14"/>
    </row>
    <row r="22" spans="1:4" ht="28.5" customHeight="1">
      <c r="A22" s="20"/>
      <c r="B22" s="10" t="s">
        <v>24</v>
      </c>
      <c r="C22" s="11">
        <v>26159</v>
      </c>
      <c r="D22" s="14" t="s">
        <v>86</v>
      </c>
    </row>
    <row r="23" spans="1:4" ht="21" customHeight="1">
      <c r="A23" s="20"/>
      <c r="B23" s="12" t="s">
        <v>25</v>
      </c>
      <c r="C23" s="13">
        <v>1786</v>
      </c>
      <c r="D23" s="14"/>
    </row>
    <row r="24" spans="1:4" ht="21" customHeight="1">
      <c r="A24" s="20"/>
      <c r="B24" s="12" t="s">
        <v>26</v>
      </c>
      <c r="C24" s="13">
        <v>999</v>
      </c>
      <c r="D24" s="14"/>
    </row>
    <row r="25" spans="1:4" ht="21" customHeight="1">
      <c r="A25" s="20" t="s">
        <v>27</v>
      </c>
      <c r="B25" s="9" t="s">
        <v>28</v>
      </c>
      <c r="C25" s="8">
        <f>SUM(C26,C27:C32)</f>
        <v>61621</v>
      </c>
      <c r="D25" s="14"/>
    </row>
    <row r="26" spans="1:4" ht="48.75" customHeight="1">
      <c r="A26" s="20"/>
      <c r="B26" s="10" t="s">
        <v>29</v>
      </c>
      <c r="C26" s="11">
        <v>27603</v>
      </c>
      <c r="D26" s="17" t="s">
        <v>87</v>
      </c>
    </row>
    <row r="27" spans="1:4" ht="21" customHeight="1">
      <c r="A27" s="20"/>
      <c r="B27" s="12" t="s">
        <v>30</v>
      </c>
      <c r="C27" s="13">
        <v>5577</v>
      </c>
      <c r="D27" s="14"/>
    </row>
    <row r="28" spans="1:4" ht="21" customHeight="1">
      <c r="A28" s="20"/>
      <c r="B28" s="12" t="s">
        <v>31</v>
      </c>
      <c r="C28" s="13">
        <v>6537</v>
      </c>
      <c r="D28" s="14"/>
    </row>
    <row r="29" spans="1:4" ht="21" customHeight="1">
      <c r="A29" s="20"/>
      <c r="B29" s="12" t="s">
        <v>32</v>
      </c>
      <c r="C29" s="13">
        <v>3635</v>
      </c>
      <c r="D29" s="14"/>
    </row>
    <row r="30" spans="1:4" ht="21" customHeight="1">
      <c r="A30" s="20"/>
      <c r="B30" s="12" t="s">
        <v>33</v>
      </c>
      <c r="C30" s="13">
        <v>8723</v>
      </c>
      <c r="D30" s="14"/>
    </row>
    <row r="31" spans="1:4" ht="21" customHeight="1">
      <c r="A31" s="20"/>
      <c r="B31" s="12" t="s">
        <v>34</v>
      </c>
      <c r="C31" s="13">
        <v>5967</v>
      </c>
      <c r="D31" s="14"/>
    </row>
    <row r="32" spans="1:4" ht="21" customHeight="1">
      <c r="A32" s="20"/>
      <c r="B32" s="12" t="s">
        <v>35</v>
      </c>
      <c r="C32" s="13">
        <v>3579</v>
      </c>
      <c r="D32" s="14"/>
    </row>
    <row r="33" spans="1:4" ht="21" customHeight="1">
      <c r="A33" s="20" t="s">
        <v>36</v>
      </c>
      <c r="B33" s="9" t="s">
        <v>37</v>
      </c>
      <c r="C33" s="8">
        <f>SUM(C34,C35:C37)</f>
        <v>25645</v>
      </c>
      <c r="D33" s="14"/>
    </row>
    <row r="34" spans="1:4" ht="51.75" customHeight="1">
      <c r="A34" s="20"/>
      <c r="B34" s="10" t="s">
        <v>38</v>
      </c>
      <c r="C34" s="15">
        <v>12042</v>
      </c>
      <c r="D34" s="17" t="s">
        <v>88</v>
      </c>
    </row>
    <row r="35" spans="1:4" ht="21" customHeight="1">
      <c r="A35" s="20"/>
      <c r="B35" s="12" t="s">
        <v>39</v>
      </c>
      <c r="C35" s="13">
        <v>6002</v>
      </c>
      <c r="D35" s="14"/>
    </row>
    <row r="36" spans="1:4" ht="21" customHeight="1">
      <c r="A36" s="20"/>
      <c r="B36" s="12" t="s">
        <v>40</v>
      </c>
      <c r="C36" s="13">
        <v>3252</v>
      </c>
      <c r="D36" s="14"/>
    </row>
    <row r="37" spans="1:4" ht="21" customHeight="1">
      <c r="A37" s="20"/>
      <c r="B37" s="12" t="s">
        <v>41</v>
      </c>
      <c r="C37" s="13">
        <v>4349</v>
      </c>
      <c r="D37" s="14"/>
    </row>
    <row r="38" spans="1:4" ht="21" customHeight="1">
      <c r="A38" s="20" t="s">
        <v>42</v>
      </c>
      <c r="B38" s="9" t="s">
        <v>43</v>
      </c>
      <c r="C38" s="8">
        <f>SUM(C39:C40)</f>
        <v>1583</v>
      </c>
      <c r="D38" s="14"/>
    </row>
    <row r="39" spans="1:4" ht="21" customHeight="1">
      <c r="A39" s="20"/>
      <c r="B39" s="12" t="s">
        <v>44</v>
      </c>
      <c r="C39" s="13">
        <v>10</v>
      </c>
      <c r="D39" s="14"/>
    </row>
    <row r="40" spans="1:4" ht="21" customHeight="1">
      <c r="A40" s="20"/>
      <c r="B40" s="12" t="s">
        <v>45</v>
      </c>
      <c r="C40" s="13">
        <v>1573</v>
      </c>
      <c r="D40" s="14"/>
    </row>
    <row r="41" spans="1:4" ht="21" customHeight="1">
      <c r="A41" s="20" t="s">
        <v>46</v>
      </c>
      <c r="B41" s="9" t="s">
        <v>47</v>
      </c>
      <c r="C41" s="8">
        <f>SUM(C42,C43:C45)</f>
        <v>32352</v>
      </c>
      <c r="D41" s="14"/>
    </row>
    <row r="42" spans="1:4" ht="43.5" customHeight="1">
      <c r="A42" s="20"/>
      <c r="B42" s="10" t="s">
        <v>48</v>
      </c>
      <c r="C42" s="15">
        <v>22064</v>
      </c>
      <c r="D42" s="17" t="s">
        <v>89</v>
      </c>
    </row>
    <row r="43" spans="1:4" ht="21" customHeight="1">
      <c r="A43" s="20"/>
      <c r="B43" s="12" t="s">
        <v>49</v>
      </c>
      <c r="C43" s="13">
        <v>8315</v>
      </c>
      <c r="D43" s="14"/>
    </row>
    <row r="44" spans="1:4" ht="21" customHeight="1">
      <c r="A44" s="20"/>
      <c r="B44" s="12" t="s">
        <v>50</v>
      </c>
      <c r="C44" s="13">
        <v>1153</v>
      </c>
      <c r="D44" s="14"/>
    </row>
    <row r="45" spans="1:4" ht="21" customHeight="1">
      <c r="A45" s="20"/>
      <c r="B45" s="12" t="s">
        <v>51</v>
      </c>
      <c r="C45" s="13">
        <v>820</v>
      </c>
      <c r="D45" s="14"/>
    </row>
    <row r="46" spans="1:4" ht="21" customHeight="1">
      <c r="A46" s="20" t="s">
        <v>52</v>
      </c>
      <c r="B46" s="9" t="s">
        <v>53</v>
      </c>
      <c r="C46" s="8">
        <f>SUM(C47,C48:C53)</f>
        <v>13500</v>
      </c>
      <c r="D46" s="14"/>
    </row>
    <row r="47" spans="1:4" ht="54" customHeight="1">
      <c r="A47" s="20"/>
      <c r="B47" s="10" t="s">
        <v>54</v>
      </c>
      <c r="C47" s="15">
        <v>4865</v>
      </c>
      <c r="D47" s="17" t="s">
        <v>90</v>
      </c>
    </row>
    <row r="48" spans="1:4" ht="21" customHeight="1">
      <c r="A48" s="20"/>
      <c r="B48" s="12" t="s">
        <v>55</v>
      </c>
      <c r="C48" s="13">
        <v>2964</v>
      </c>
      <c r="D48" s="14"/>
    </row>
    <row r="49" spans="1:4" ht="21" customHeight="1">
      <c r="A49" s="20"/>
      <c r="B49" s="12" t="s">
        <v>56</v>
      </c>
      <c r="C49" s="13">
        <v>2811</v>
      </c>
      <c r="D49" s="14"/>
    </row>
    <row r="50" spans="1:4" ht="21" customHeight="1">
      <c r="A50" s="20"/>
      <c r="B50" s="12" t="s">
        <v>57</v>
      </c>
      <c r="C50" s="13">
        <v>401</v>
      </c>
      <c r="D50" s="14"/>
    </row>
    <row r="51" spans="1:4" ht="21" customHeight="1">
      <c r="A51" s="20"/>
      <c r="B51" s="12" t="s">
        <v>58</v>
      </c>
      <c r="C51" s="13">
        <v>1012</v>
      </c>
      <c r="D51" s="14"/>
    </row>
    <row r="52" spans="1:4" ht="21" customHeight="1">
      <c r="A52" s="20"/>
      <c r="B52" s="12" t="s">
        <v>59</v>
      </c>
      <c r="C52" s="13">
        <v>25</v>
      </c>
      <c r="D52" s="14"/>
    </row>
    <row r="53" spans="1:4" ht="21" customHeight="1">
      <c r="A53" s="20"/>
      <c r="B53" s="12" t="s">
        <v>60</v>
      </c>
      <c r="C53" s="13">
        <v>1422</v>
      </c>
      <c r="D53" s="14"/>
    </row>
    <row r="54" spans="1:4" ht="21" customHeight="1">
      <c r="A54" s="26" t="s">
        <v>61</v>
      </c>
      <c r="B54" s="9" t="s">
        <v>62</v>
      </c>
      <c r="C54" s="8">
        <f>SUM(C55)</f>
        <v>3277</v>
      </c>
      <c r="D54" s="14"/>
    </row>
    <row r="55" spans="1:4" ht="33" customHeight="1">
      <c r="A55" s="28"/>
      <c r="B55" s="10" t="s">
        <v>63</v>
      </c>
      <c r="C55" s="13">
        <v>3277</v>
      </c>
      <c r="D55" s="17" t="s">
        <v>91</v>
      </c>
    </row>
    <row r="56" spans="1:4" ht="21" customHeight="1">
      <c r="A56" s="20" t="s">
        <v>64</v>
      </c>
      <c r="B56" s="9" t="s">
        <v>65</v>
      </c>
      <c r="C56" s="8">
        <f>SUM(C57:C57)</f>
        <v>315</v>
      </c>
      <c r="D56" s="14"/>
    </row>
    <row r="57" spans="1:4" ht="21" customHeight="1">
      <c r="A57" s="20"/>
      <c r="B57" s="12" t="s">
        <v>66</v>
      </c>
      <c r="C57" s="13">
        <v>315</v>
      </c>
      <c r="D57" s="14"/>
    </row>
    <row r="58" spans="1:4" ht="21" customHeight="1">
      <c r="A58" s="20" t="s">
        <v>67</v>
      </c>
      <c r="B58" s="9" t="s">
        <v>68</v>
      </c>
      <c r="C58" s="8">
        <f>SUM(C59,C60:C67)</f>
        <v>30573</v>
      </c>
      <c r="D58" s="14"/>
    </row>
    <row r="59" spans="1:4" ht="21" customHeight="1">
      <c r="A59" s="20"/>
      <c r="B59" s="10" t="s">
        <v>69</v>
      </c>
      <c r="C59" s="11">
        <v>3731</v>
      </c>
      <c r="D59" s="14" t="s">
        <v>92</v>
      </c>
    </row>
    <row r="60" spans="1:4" ht="21" customHeight="1">
      <c r="A60" s="20"/>
      <c r="B60" s="12" t="s">
        <v>70</v>
      </c>
      <c r="C60" s="13">
        <v>2224</v>
      </c>
      <c r="D60" s="14"/>
    </row>
    <row r="61" spans="1:4" ht="21" customHeight="1">
      <c r="A61" s="20"/>
      <c r="B61" s="12" t="s">
        <v>71</v>
      </c>
      <c r="C61" s="13">
        <v>7245</v>
      </c>
      <c r="D61" s="14"/>
    </row>
    <row r="62" spans="1:4" ht="21" customHeight="1">
      <c r="A62" s="20"/>
      <c r="B62" s="12" t="s">
        <v>72</v>
      </c>
      <c r="C62" s="13">
        <v>4497</v>
      </c>
      <c r="D62" s="14"/>
    </row>
    <row r="63" spans="1:4" ht="21" customHeight="1">
      <c r="A63" s="20"/>
      <c r="B63" s="12" t="s">
        <v>73</v>
      </c>
      <c r="C63" s="13">
        <v>1500</v>
      </c>
      <c r="D63" s="14"/>
    </row>
    <row r="64" spans="1:4" ht="21" customHeight="1">
      <c r="A64" s="20"/>
      <c r="B64" s="12" t="s">
        <v>74</v>
      </c>
      <c r="C64" s="13">
        <v>1190</v>
      </c>
      <c r="D64" s="14"/>
    </row>
    <row r="65" spans="1:4" ht="21" customHeight="1">
      <c r="A65" s="20"/>
      <c r="B65" s="12" t="s">
        <v>75</v>
      </c>
      <c r="C65" s="13">
        <v>2307</v>
      </c>
      <c r="D65" s="14"/>
    </row>
    <row r="66" spans="1:4" ht="21" customHeight="1">
      <c r="A66" s="20"/>
      <c r="B66" s="12" t="s">
        <v>76</v>
      </c>
      <c r="C66" s="13">
        <v>7334</v>
      </c>
      <c r="D66" s="14"/>
    </row>
    <row r="67" spans="1:4" ht="21" customHeight="1">
      <c r="A67" s="20"/>
      <c r="B67" s="12" t="s">
        <v>77</v>
      </c>
      <c r="C67" s="13">
        <v>545</v>
      </c>
      <c r="D67" s="14"/>
    </row>
    <row r="68" spans="1:4" ht="51.75" customHeight="1">
      <c r="A68" s="19" t="s">
        <v>78</v>
      </c>
      <c r="B68" s="9" t="s">
        <v>79</v>
      </c>
      <c r="C68" s="8">
        <f>SUM(C69:C70)</f>
        <v>5885</v>
      </c>
      <c r="D68" s="14"/>
    </row>
    <row r="69" spans="1:4" ht="21" customHeight="1">
      <c r="A69" s="19"/>
      <c r="B69" s="12" t="s">
        <v>93</v>
      </c>
      <c r="C69" s="13">
        <v>1505</v>
      </c>
      <c r="D69" s="14"/>
    </row>
    <row r="70" spans="1:4" ht="21" customHeight="1">
      <c r="A70" s="19"/>
      <c r="B70" s="12" t="s">
        <v>94</v>
      </c>
      <c r="C70" s="13">
        <v>4380</v>
      </c>
      <c r="D70" s="14"/>
    </row>
  </sheetData>
  <mergeCells count="16">
    <mergeCell ref="A38:A40"/>
    <mergeCell ref="A41:A45"/>
    <mergeCell ref="A58:A67"/>
    <mergeCell ref="A54:A55"/>
    <mergeCell ref="A46:A53"/>
    <mergeCell ref="A56:A57"/>
    <mergeCell ref="A68:A70"/>
    <mergeCell ref="A2:D2"/>
    <mergeCell ref="A4:B4"/>
    <mergeCell ref="A5:B5"/>
    <mergeCell ref="A6:A9"/>
    <mergeCell ref="A10:A11"/>
    <mergeCell ref="A12:A20"/>
    <mergeCell ref="A21:A24"/>
    <mergeCell ref="A25:A32"/>
    <mergeCell ref="A33:A37"/>
  </mergeCells>
  <printOptions horizontalCentered="1"/>
  <pageMargins left="0.7480314960629921" right="0.7480314960629921" top="0.31496062992125984" bottom="0.31496062992125984" header="0.2362204724409449" footer="0.275590551181102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李湘宁</dc:creator>
  <cp:keywords/>
  <dc:description/>
  <cp:lastModifiedBy>李湘宁</cp:lastModifiedBy>
  <cp:lastPrinted>2013-10-17T00:58:50Z</cp:lastPrinted>
  <dcterms:created xsi:type="dcterms:W3CDTF">2013-05-15T01:23:51Z</dcterms:created>
  <dcterms:modified xsi:type="dcterms:W3CDTF">2014-07-29T06:19:35Z</dcterms:modified>
  <cp:category/>
  <cp:version/>
  <cp:contentType/>
  <cp:contentStatus/>
</cp:coreProperties>
</file>