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920"/>
  </bookViews>
  <sheets>
    <sheet name="Sheet1 (2)" sheetId="4" r:id="rId1"/>
    <sheet name="Sheet2" sheetId="2" r:id="rId2"/>
    <sheet name="Sheet3" sheetId="3" r:id="rId3"/>
  </sheets>
  <definedNames>
    <definedName name="_xlnm.Print_Area" localSheetId="0">'Sheet1 (2)'!$A$1:$AC$18</definedName>
  </definedNames>
  <calcPr calcId="114210" iterate="1"/>
</workbook>
</file>

<file path=xl/calcChain.xml><?xml version="1.0" encoding="utf-8"?>
<calcChain xmlns="http://schemas.openxmlformats.org/spreadsheetml/2006/main">
  <c r="K10" i="4"/>
  <c r="L10"/>
  <c r="B8"/>
  <c r="C8"/>
  <c r="D11"/>
  <c r="D12"/>
  <c r="D9"/>
  <c r="D8"/>
  <c r="E9"/>
  <c r="E13"/>
  <c r="E8"/>
  <c r="F9"/>
  <c r="F13"/>
  <c r="F8"/>
  <c r="G14"/>
  <c r="G13"/>
  <c r="G8"/>
  <c r="H13"/>
  <c r="H8"/>
  <c r="I13"/>
  <c r="I8"/>
  <c r="K11"/>
  <c r="L11"/>
  <c r="J11"/>
  <c r="L12"/>
  <c r="J12"/>
  <c r="J9"/>
  <c r="K14"/>
  <c r="L14"/>
  <c r="J14"/>
  <c r="K15"/>
  <c r="L15"/>
  <c r="J15"/>
  <c r="K16"/>
  <c r="J16"/>
  <c r="J13"/>
  <c r="J8"/>
  <c r="K9"/>
  <c r="K13"/>
  <c r="K8"/>
  <c r="L9"/>
  <c r="L13"/>
  <c r="L8"/>
  <c r="B9"/>
  <c r="C9"/>
  <c r="G9"/>
  <c r="H9"/>
  <c r="I9"/>
  <c r="G10"/>
  <c r="G11"/>
  <c r="G12"/>
  <c r="K12"/>
  <c r="B13"/>
  <c r="C13"/>
  <c r="D14"/>
  <c r="D15"/>
  <c r="G15"/>
  <c r="D16"/>
  <c r="G16"/>
  <c r="L16"/>
</calcChain>
</file>

<file path=xl/sharedStrings.xml><?xml version="1.0" encoding="utf-8"?>
<sst xmlns="http://schemas.openxmlformats.org/spreadsheetml/2006/main" count="30" uniqueCount="22">
  <si>
    <t>附件1：</t>
    <phoneticPr fontId="1" type="noConversion"/>
  </si>
  <si>
    <t>铁路法院、检察院移交干警人员经费补发明细表</t>
    <phoneticPr fontId="1" type="noConversion"/>
  </si>
  <si>
    <t>单位：人、万元</t>
    <phoneticPr fontId="1" type="noConversion"/>
  </si>
  <si>
    <t>单位</t>
    <phoneticPr fontId="1" type="noConversion"/>
  </si>
  <si>
    <t>人数</t>
    <phoneticPr fontId="1" type="noConversion"/>
  </si>
  <si>
    <t>按铁路公安干警标准应发放数</t>
    <phoneticPr fontId="1" type="noConversion"/>
  </si>
  <si>
    <t>已发人员经费合计</t>
    <phoneticPr fontId="1" type="noConversion"/>
  </si>
  <si>
    <t>按铁路干警标准补发数</t>
    <phoneticPr fontId="1" type="noConversion"/>
  </si>
  <si>
    <t>在职人员</t>
    <phoneticPr fontId="1" type="noConversion"/>
  </si>
  <si>
    <t>退休人员</t>
    <phoneticPr fontId="1" type="noConversion"/>
  </si>
  <si>
    <t>合计</t>
    <phoneticPr fontId="1" type="noConversion"/>
  </si>
  <si>
    <t>小计</t>
    <phoneticPr fontId="1" type="noConversion"/>
  </si>
  <si>
    <t>铁路法院小计</t>
    <phoneticPr fontId="1" type="noConversion"/>
  </si>
  <si>
    <t>长沙铁路运输法院</t>
    <phoneticPr fontId="1" type="noConversion"/>
  </si>
  <si>
    <t>衡阳铁路运输法院</t>
    <phoneticPr fontId="1" type="noConversion"/>
  </si>
  <si>
    <t>怀化铁路运输法院</t>
    <phoneticPr fontId="1" type="noConversion"/>
  </si>
  <si>
    <t>铁路检察院小计</t>
    <phoneticPr fontId="1" type="noConversion"/>
  </si>
  <si>
    <t>长沙铁路运输检察院</t>
    <phoneticPr fontId="1" type="noConversion"/>
  </si>
  <si>
    <t>衡阳铁路运输检察院</t>
    <phoneticPr fontId="1" type="noConversion"/>
  </si>
  <si>
    <t>怀化铁路运输检察院</t>
    <phoneticPr fontId="1" type="noConversion"/>
  </si>
  <si>
    <t>注：1、移交后新进人员不包括在核定表内，移交时，长沙、衡阳铁路法院分别有1人在职转退休，故人数与移交协议核定的在职、退休人员略有不同；</t>
    <phoneticPr fontId="1" type="noConversion"/>
  </si>
  <si>
    <t>2、按铁路公安干警标准应发放数，在职人员按每年13个月计算，退休人员按每年12个月计算，补发部分不计提。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</si>
</sst>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/>
    <xf numFmtId="177" fontId="0" fillId="0" borderId="0" xfId="0" applyNumberForma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177" fontId="3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2" fillId="0" borderId="0" xfId="0" applyNumberFormat="1" applyFont="1" applyAlignment="1"/>
    <xf numFmtId="177" fontId="0" fillId="0" borderId="0" xfId="0" applyNumberFormat="1" applyBorder="1" applyAlignment="1"/>
    <xf numFmtId="0" fontId="3" fillId="0" borderId="0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8"/>
  <sheetViews>
    <sheetView tabSelected="1" workbookViewId="0">
      <selection activeCell="O9" sqref="O9"/>
    </sheetView>
  </sheetViews>
  <sheetFormatPr defaultRowHeight="13.5"/>
  <cols>
    <col min="1" max="1" width="16.875" customWidth="1"/>
    <col min="2" max="12" width="9.625" customWidth="1"/>
  </cols>
  <sheetData>
    <row r="1" spans="1:29">
      <c r="A1" s="1" t="s">
        <v>0</v>
      </c>
      <c r="B1" s="2"/>
      <c r="C1" s="2"/>
      <c r="D1" s="4"/>
      <c r="E1" s="4"/>
      <c r="F1" s="4"/>
      <c r="G1" s="4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7"/>
    </row>
    <row r="3" spans="1:29" ht="21" customHeight="1">
      <c r="A3" s="1"/>
      <c r="B3" s="2"/>
      <c r="C3" s="2"/>
      <c r="D3" s="4"/>
      <c r="E3" s="4"/>
      <c r="F3" s="4"/>
      <c r="G3" s="4"/>
      <c r="H3" s="3"/>
      <c r="I3" s="3"/>
      <c r="J3" s="3"/>
      <c r="K3" s="11" t="s">
        <v>2</v>
      </c>
      <c r="L3" s="1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6.5" customHeight="1">
      <c r="A4" s="26" t="s">
        <v>3</v>
      </c>
      <c r="B4" s="23" t="s">
        <v>4</v>
      </c>
      <c r="C4" s="23"/>
      <c r="D4" s="19" t="s">
        <v>5</v>
      </c>
      <c r="E4" s="19"/>
      <c r="F4" s="19"/>
      <c r="G4" s="19" t="s">
        <v>6</v>
      </c>
      <c r="H4" s="19"/>
      <c r="I4" s="19"/>
      <c r="J4" s="19" t="s">
        <v>7</v>
      </c>
      <c r="K4" s="19"/>
      <c r="L4" s="1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6.5" customHeight="1">
      <c r="A5" s="26"/>
      <c r="B5" s="23"/>
      <c r="C5" s="23"/>
      <c r="D5" s="19"/>
      <c r="E5" s="19"/>
      <c r="F5" s="19"/>
      <c r="G5" s="19"/>
      <c r="H5" s="19"/>
      <c r="I5" s="19"/>
      <c r="J5" s="19"/>
      <c r="K5" s="19"/>
      <c r="L5" s="1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6.5" customHeight="1">
      <c r="A6" s="26"/>
      <c r="B6" s="23" t="s">
        <v>8</v>
      </c>
      <c r="C6" s="23" t="s">
        <v>9</v>
      </c>
      <c r="D6" s="19" t="s">
        <v>10</v>
      </c>
      <c r="E6" s="21" t="s">
        <v>8</v>
      </c>
      <c r="F6" s="19" t="s">
        <v>9</v>
      </c>
      <c r="G6" s="19" t="s">
        <v>11</v>
      </c>
      <c r="H6" s="19" t="s">
        <v>8</v>
      </c>
      <c r="I6" s="19" t="s">
        <v>9</v>
      </c>
      <c r="J6" s="19" t="s">
        <v>11</v>
      </c>
      <c r="K6" s="19" t="s">
        <v>8</v>
      </c>
      <c r="L6" s="19" t="s">
        <v>9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6.5" customHeight="1">
      <c r="A7" s="26"/>
      <c r="B7" s="24"/>
      <c r="C7" s="24"/>
      <c r="D7" s="19"/>
      <c r="E7" s="22"/>
      <c r="F7" s="19"/>
      <c r="G7" s="20"/>
      <c r="H7" s="20"/>
      <c r="I7" s="20"/>
      <c r="J7" s="20"/>
      <c r="K7" s="20"/>
      <c r="L7" s="20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15" customFormat="1" ht="33" customHeight="1">
      <c r="A8" s="14" t="s">
        <v>10</v>
      </c>
      <c r="B8" s="14">
        <f t="shared" ref="B8:L8" si="0">SUM(B9,B13)</f>
        <v>237</v>
      </c>
      <c r="C8" s="14">
        <f t="shared" si="0"/>
        <v>27</v>
      </c>
      <c r="D8" s="14">
        <f t="shared" si="0"/>
        <v>6708.9</v>
      </c>
      <c r="E8" s="14">
        <f t="shared" si="0"/>
        <v>6132.6</v>
      </c>
      <c r="F8" s="14">
        <f t="shared" si="0"/>
        <v>576.29999999999995</v>
      </c>
      <c r="G8" s="14">
        <f t="shared" si="0"/>
        <v>5336.2999999999993</v>
      </c>
      <c r="H8" s="14">
        <f t="shared" si="0"/>
        <v>4927.7000000000007</v>
      </c>
      <c r="I8" s="14">
        <f t="shared" si="0"/>
        <v>408.6</v>
      </c>
      <c r="J8" s="14">
        <f t="shared" si="0"/>
        <v>1372.6000000000001</v>
      </c>
      <c r="K8" s="14">
        <f t="shared" si="0"/>
        <v>1204.9000000000001</v>
      </c>
      <c r="L8" s="14">
        <f t="shared" si="0"/>
        <v>167.7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5" customFormat="1" ht="33" customHeight="1">
      <c r="A9" s="14" t="s">
        <v>12</v>
      </c>
      <c r="B9" s="14">
        <f t="shared" ref="B9:L9" si="1">SUM(B10:B12)</f>
        <v>111</v>
      </c>
      <c r="C9" s="14">
        <f t="shared" si="1"/>
        <v>14</v>
      </c>
      <c r="D9" s="14">
        <f t="shared" si="1"/>
        <v>3125.7</v>
      </c>
      <c r="E9" s="14">
        <f t="shared" si="1"/>
        <v>2812.9</v>
      </c>
      <c r="F9" s="14">
        <f t="shared" si="1"/>
        <v>312.79999999999995</v>
      </c>
      <c r="G9" s="14">
        <f t="shared" si="1"/>
        <v>2472.1999999999998</v>
      </c>
      <c r="H9" s="14">
        <f t="shared" si="1"/>
        <v>2258.6000000000004</v>
      </c>
      <c r="I9" s="14">
        <f t="shared" si="1"/>
        <v>213.60000000000002</v>
      </c>
      <c r="J9" s="14">
        <f t="shared" si="1"/>
        <v>653.5</v>
      </c>
      <c r="K9" s="14">
        <f t="shared" si="1"/>
        <v>554.30000000000007</v>
      </c>
      <c r="L9" s="14">
        <f t="shared" si="1"/>
        <v>99.199999999999974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s="15" customFormat="1" ht="33" customHeight="1">
      <c r="A10" s="12" t="s">
        <v>13</v>
      </c>
      <c r="B10" s="12">
        <v>40</v>
      </c>
      <c r="C10" s="12">
        <v>8</v>
      </c>
      <c r="D10" s="12">
        <v>1227.0999999999999</v>
      </c>
      <c r="E10" s="12">
        <v>1049.9000000000001</v>
      </c>
      <c r="F10" s="12">
        <v>177.2</v>
      </c>
      <c r="G10" s="12">
        <f>SUM(H10:I10)</f>
        <v>1053.4000000000001</v>
      </c>
      <c r="H10" s="12">
        <v>921.1</v>
      </c>
      <c r="I10" s="12">
        <v>132.30000000000001</v>
      </c>
      <c r="J10" s="12">
        <v>173.7</v>
      </c>
      <c r="K10" s="12">
        <f t="shared" ref="K10:L12" si="2">E10-H10</f>
        <v>128.80000000000007</v>
      </c>
      <c r="L10" s="12">
        <f t="shared" si="2"/>
        <v>44.899999999999977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5" customFormat="1" ht="33" customHeight="1">
      <c r="A11" s="12" t="s">
        <v>14</v>
      </c>
      <c r="B11" s="12">
        <v>37</v>
      </c>
      <c r="C11" s="12">
        <v>4</v>
      </c>
      <c r="D11" s="12">
        <f>SUM(E11:F11)</f>
        <v>997.30000000000007</v>
      </c>
      <c r="E11" s="12">
        <v>912.7</v>
      </c>
      <c r="F11" s="12">
        <v>84.6</v>
      </c>
      <c r="G11" s="12">
        <f>SUM(H11:I11)</f>
        <v>776.2</v>
      </c>
      <c r="H11" s="12">
        <v>723.7</v>
      </c>
      <c r="I11" s="12">
        <v>52.5</v>
      </c>
      <c r="J11" s="12">
        <f>SUM(K11:L11)</f>
        <v>221.1</v>
      </c>
      <c r="K11" s="12">
        <f t="shared" si="2"/>
        <v>189</v>
      </c>
      <c r="L11" s="12">
        <f t="shared" si="2"/>
        <v>32.099999999999994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15" customFormat="1" ht="33" customHeight="1">
      <c r="A12" s="12" t="s">
        <v>15</v>
      </c>
      <c r="B12" s="12">
        <v>34</v>
      </c>
      <c r="C12" s="12">
        <v>2</v>
      </c>
      <c r="D12" s="12">
        <f>SUM(E12:F12)</f>
        <v>901.3</v>
      </c>
      <c r="E12" s="12">
        <v>850.3</v>
      </c>
      <c r="F12" s="12">
        <v>51</v>
      </c>
      <c r="G12" s="12">
        <f>SUM(H12:I12)</f>
        <v>642.59999999999991</v>
      </c>
      <c r="H12" s="12">
        <v>613.79999999999995</v>
      </c>
      <c r="I12" s="12">
        <v>28.8</v>
      </c>
      <c r="J12" s="12">
        <f>SUM(K12:L12)</f>
        <v>258.7</v>
      </c>
      <c r="K12" s="12">
        <f t="shared" si="2"/>
        <v>236.5</v>
      </c>
      <c r="L12" s="12">
        <f t="shared" si="2"/>
        <v>22.2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15" customFormat="1" ht="33" customHeight="1">
      <c r="A13" s="14" t="s">
        <v>16</v>
      </c>
      <c r="B13" s="14">
        <f>SUM(B14:B16)</f>
        <v>126</v>
      </c>
      <c r="C13" s="14">
        <f>SUM(C14:C16)</f>
        <v>13</v>
      </c>
      <c r="D13" s="14">
        <v>3583.2</v>
      </c>
      <c r="E13" s="14">
        <f t="shared" ref="E13:L13" si="3">SUM(E14:E16)</f>
        <v>3319.7</v>
      </c>
      <c r="F13" s="14">
        <f t="shared" si="3"/>
        <v>263.5</v>
      </c>
      <c r="G13" s="14">
        <f t="shared" si="3"/>
        <v>2864.1</v>
      </c>
      <c r="H13" s="14">
        <f t="shared" si="3"/>
        <v>2669.1</v>
      </c>
      <c r="I13" s="14">
        <f t="shared" si="3"/>
        <v>195</v>
      </c>
      <c r="J13" s="14">
        <f t="shared" si="3"/>
        <v>719.10000000000014</v>
      </c>
      <c r="K13" s="14">
        <f t="shared" si="3"/>
        <v>650.60000000000014</v>
      </c>
      <c r="L13" s="14">
        <f t="shared" si="3"/>
        <v>68.500000000000014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15" customFormat="1" ht="33" customHeight="1">
      <c r="A14" s="13" t="s">
        <v>17</v>
      </c>
      <c r="B14" s="13">
        <v>43</v>
      </c>
      <c r="C14" s="13">
        <v>7</v>
      </c>
      <c r="D14" s="13">
        <f>SUM(E14:F14)</f>
        <v>1364.8999999999999</v>
      </c>
      <c r="E14" s="13">
        <v>1219.5999999999999</v>
      </c>
      <c r="F14" s="13">
        <v>145.30000000000001</v>
      </c>
      <c r="G14" s="13">
        <f>SUM(H14:I14)</f>
        <v>1213.8999999999999</v>
      </c>
      <c r="H14" s="13">
        <v>1099.3</v>
      </c>
      <c r="I14" s="13">
        <v>114.6</v>
      </c>
      <c r="J14" s="13">
        <f>SUM(K14:L14)</f>
        <v>150.99999999999997</v>
      </c>
      <c r="K14" s="13">
        <f t="shared" ref="K14:L16" si="4">E14-H14</f>
        <v>120.29999999999995</v>
      </c>
      <c r="L14" s="13">
        <f t="shared" si="4"/>
        <v>30.700000000000017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15" customFormat="1" ht="33" customHeight="1">
      <c r="A15" s="12" t="s">
        <v>18</v>
      </c>
      <c r="B15" s="12">
        <v>43</v>
      </c>
      <c r="C15" s="12">
        <v>3</v>
      </c>
      <c r="D15" s="12">
        <f>SUM(E15:F15)</f>
        <v>1143.6000000000001</v>
      </c>
      <c r="E15" s="12">
        <v>1087.9000000000001</v>
      </c>
      <c r="F15" s="12">
        <v>55.7</v>
      </c>
      <c r="G15" s="12">
        <f>SUM(H15:I15)</f>
        <v>876.2</v>
      </c>
      <c r="H15" s="12">
        <v>834.5</v>
      </c>
      <c r="I15" s="12">
        <v>41.7</v>
      </c>
      <c r="J15" s="12">
        <f>SUM(K15:L15)</f>
        <v>267.40000000000009</v>
      </c>
      <c r="K15" s="12">
        <f t="shared" si="4"/>
        <v>253.40000000000009</v>
      </c>
      <c r="L15" s="12">
        <f t="shared" si="4"/>
        <v>14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15" customFormat="1" ht="33" customHeight="1">
      <c r="A16" s="12" t="s">
        <v>19</v>
      </c>
      <c r="B16" s="12">
        <v>40</v>
      </c>
      <c r="C16" s="12">
        <v>3</v>
      </c>
      <c r="D16" s="12">
        <f>SUM(E16:F16)</f>
        <v>1074.7</v>
      </c>
      <c r="E16" s="12">
        <v>1012.2</v>
      </c>
      <c r="F16" s="12">
        <v>62.5</v>
      </c>
      <c r="G16" s="12">
        <f>SUM(H16:I16)</f>
        <v>774</v>
      </c>
      <c r="H16" s="12">
        <v>735.3</v>
      </c>
      <c r="I16" s="12">
        <v>38.700000000000003</v>
      </c>
      <c r="J16" s="12">
        <f>SUM(K16:L16)</f>
        <v>300.7000000000001</v>
      </c>
      <c r="K16" s="12">
        <f t="shared" si="4"/>
        <v>276.90000000000009</v>
      </c>
      <c r="L16" s="12">
        <f t="shared" si="4"/>
        <v>23.799999999999997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ht="22.5" customHeight="1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17.25" customHeight="1">
      <c r="A18" s="8" t="s">
        <v>21</v>
      </c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</sheetData>
  <mergeCells count="18">
    <mergeCell ref="A2:L2"/>
    <mergeCell ref="A4:A7"/>
    <mergeCell ref="B4:C5"/>
    <mergeCell ref="D4:F5"/>
    <mergeCell ref="G4:I5"/>
    <mergeCell ref="J4:L5"/>
    <mergeCell ref="C6:C7"/>
    <mergeCell ref="D6:D7"/>
    <mergeCell ref="A17:AC17"/>
    <mergeCell ref="K6:K7"/>
    <mergeCell ref="L6:L7"/>
    <mergeCell ref="E6:E7"/>
    <mergeCell ref="F6:F7"/>
    <mergeCell ref="G6:G7"/>
    <mergeCell ref="H6:H7"/>
    <mergeCell ref="I6:I7"/>
    <mergeCell ref="J6:J7"/>
    <mergeCell ref="B6:B7"/>
  </mergeCells>
  <phoneticPr fontId="1" type="noConversion"/>
  <pageMargins left="0.7" right="0.7" top="0.75" bottom="0.7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3" sqref="G2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别娅 10.104.97.132</dc:creator>
  <cp:lastModifiedBy>Administrator</cp:lastModifiedBy>
  <cp:lastPrinted>2016-03-09T07:21:38Z</cp:lastPrinted>
  <dcterms:created xsi:type="dcterms:W3CDTF">2016-03-07T09:15:18Z</dcterms:created>
  <dcterms:modified xsi:type="dcterms:W3CDTF">2016-03-09T07:24:07Z</dcterms:modified>
</cp:coreProperties>
</file>