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840" windowHeight="10110" activeTab="0"/>
  </bookViews>
  <sheets>
    <sheet name="中央资金总表" sheetId="1" r:id="rId1"/>
  </sheets>
  <definedNames>
    <definedName name="_xlnm.Print_Area" localSheetId="0">'中央资金总表'!$A$1:$I$69</definedName>
    <definedName name="_xlnm.Print_Titles" localSheetId="0">'中央资金总表'!$4:$5</definedName>
  </definedNames>
  <calcPr fullCalcOnLoad="1"/>
</workbook>
</file>

<file path=xl/sharedStrings.xml><?xml version="1.0" encoding="utf-8"?>
<sst xmlns="http://schemas.openxmlformats.org/spreadsheetml/2006/main" count="187" uniqueCount="142">
  <si>
    <t>附件：</t>
  </si>
  <si>
    <t>金额单位：万元</t>
  </si>
  <si>
    <r>
      <rPr>
        <sz val="14"/>
        <rFont val="华文仿宋"/>
        <family val="0"/>
      </rPr>
      <t>绥宁县</t>
    </r>
  </si>
  <si>
    <r>
      <rPr>
        <b/>
        <sz val="14"/>
        <rFont val="华文仿宋"/>
        <family val="0"/>
      </rPr>
      <t>市州</t>
    </r>
  </si>
  <si>
    <r>
      <rPr>
        <b/>
        <sz val="14"/>
        <rFont val="华文仿宋"/>
        <family val="0"/>
      </rPr>
      <t>县市区</t>
    </r>
  </si>
  <si>
    <r>
      <rPr>
        <b/>
        <sz val="14"/>
        <rFont val="华文仿宋"/>
        <family val="0"/>
      </rPr>
      <t>项目单位</t>
    </r>
  </si>
  <si>
    <r>
      <rPr>
        <b/>
        <sz val="14"/>
        <rFont val="华文仿宋"/>
        <family val="0"/>
      </rPr>
      <t>项目名称</t>
    </r>
  </si>
  <si>
    <r>
      <rPr>
        <b/>
        <sz val="14"/>
        <rFont val="华文仿宋"/>
        <family val="0"/>
      </rPr>
      <t>非贫困县农环整县推进项目</t>
    </r>
  </si>
  <si>
    <r>
      <rPr>
        <b/>
        <sz val="14"/>
        <rFont val="华文仿宋"/>
        <family val="0"/>
      </rPr>
      <t>用于贫困县精准扶贫金额</t>
    </r>
  </si>
  <si>
    <r>
      <rPr>
        <b/>
        <sz val="14"/>
        <rFont val="华文仿宋"/>
        <family val="0"/>
      </rPr>
      <t>小计</t>
    </r>
  </si>
  <si>
    <r>
      <rPr>
        <b/>
        <sz val="14"/>
        <rFont val="华文仿宋"/>
        <family val="0"/>
      </rPr>
      <t>扶贫指标部分</t>
    </r>
  </si>
  <si>
    <r>
      <rPr>
        <b/>
        <sz val="14"/>
        <rFont val="华文仿宋"/>
        <family val="0"/>
      </rPr>
      <t>行业指标部分</t>
    </r>
  </si>
  <si>
    <r>
      <rPr>
        <b/>
        <sz val="14"/>
        <rFont val="华文仿宋"/>
        <family val="0"/>
      </rPr>
      <t>合计</t>
    </r>
  </si>
  <si>
    <r>
      <rPr>
        <sz val="14"/>
        <rFont val="华文仿宋"/>
        <family val="0"/>
      </rPr>
      <t>长沙市</t>
    </r>
  </si>
  <si>
    <r>
      <rPr>
        <b/>
        <sz val="14"/>
        <rFont val="华文仿宋"/>
        <family val="0"/>
      </rPr>
      <t>长沙市合计</t>
    </r>
  </si>
  <si>
    <r>
      <rPr>
        <sz val="14"/>
        <rFont val="华文仿宋"/>
        <family val="0"/>
      </rPr>
      <t>浏阳市</t>
    </r>
  </si>
  <si>
    <r>
      <rPr>
        <sz val="14"/>
        <rFont val="华文仿宋"/>
        <family val="0"/>
      </rPr>
      <t>浏阳市人民政府</t>
    </r>
  </si>
  <si>
    <r>
      <rPr>
        <sz val="14"/>
        <rFont val="华文仿宋"/>
        <family val="0"/>
      </rPr>
      <t>株洲市</t>
    </r>
  </si>
  <si>
    <r>
      <rPr>
        <b/>
        <sz val="14"/>
        <rFont val="华文仿宋"/>
        <family val="0"/>
      </rPr>
      <t>株洲市合计</t>
    </r>
  </si>
  <si>
    <r>
      <rPr>
        <sz val="14"/>
        <rFont val="华文仿宋"/>
        <family val="0"/>
      </rPr>
      <t>茶陵县</t>
    </r>
  </si>
  <si>
    <r>
      <rPr>
        <sz val="14"/>
        <rFont val="华文仿宋"/>
        <family val="0"/>
      </rPr>
      <t>茶陵县人民政府</t>
    </r>
  </si>
  <si>
    <r>
      <rPr>
        <sz val="14"/>
        <rFont val="华文仿宋"/>
        <family val="0"/>
      </rPr>
      <t>用于精准扶贫</t>
    </r>
  </si>
  <si>
    <r>
      <rPr>
        <sz val="14"/>
        <rFont val="华文仿宋"/>
        <family val="0"/>
      </rPr>
      <t>炎陵县</t>
    </r>
  </si>
  <si>
    <r>
      <rPr>
        <sz val="14"/>
        <rFont val="华文仿宋"/>
        <family val="0"/>
      </rPr>
      <t>炎陵县人民政府</t>
    </r>
  </si>
  <si>
    <r>
      <rPr>
        <sz val="14"/>
        <rFont val="华文仿宋"/>
        <family val="0"/>
      </rPr>
      <t>醴陵市</t>
    </r>
  </si>
  <si>
    <r>
      <rPr>
        <sz val="14"/>
        <rFont val="华文仿宋"/>
        <family val="0"/>
      </rPr>
      <t>醴陵市人民政府</t>
    </r>
  </si>
  <si>
    <r>
      <rPr>
        <sz val="14"/>
        <rFont val="华文仿宋"/>
        <family val="0"/>
      </rPr>
      <t>衡阳市</t>
    </r>
  </si>
  <si>
    <r>
      <rPr>
        <b/>
        <sz val="14"/>
        <rFont val="华文仿宋"/>
        <family val="0"/>
      </rPr>
      <t>衡阳市合计</t>
    </r>
  </si>
  <si>
    <r>
      <rPr>
        <sz val="14"/>
        <rFont val="华文仿宋"/>
        <family val="0"/>
      </rPr>
      <t>祁东县</t>
    </r>
  </si>
  <si>
    <r>
      <rPr>
        <sz val="14"/>
        <rFont val="华文仿宋"/>
        <family val="0"/>
      </rPr>
      <t>祁东县人民政府</t>
    </r>
  </si>
  <si>
    <r>
      <rPr>
        <sz val="14"/>
        <rFont val="华文仿宋"/>
        <family val="0"/>
      </rPr>
      <t>邵阳市</t>
    </r>
  </si>
  <si>
    <r>
      <rPr>
        <b/>
        <sz val="14"/>
        <rFont val="华文仿宋"/>
        <family val="0"/>
      </rPr>
      <t>邵阳市合计</t>
    </r>
  </si>
  <si>
    <r>
      <rPr>
        <sz val="14"/>
        <rFont val="华文仿宋"/>
        <family val="0"/>
      </rPr>
      <t>隆回县</t>
    </r>
  </si>
  <si>
    <r>
      <rPr>
        <sz val="14"/>
        <rFont val="华文仿宋"/>
        <family val="0"/>
      </rPr>
      <t>隆回县人民政府</t>
    </r>
  </si>
  <si>
    <r>
      <rPr>
        <sz val="14"/>
        <rFont val="华文仿宋"/>
        <family val="0"/>
      </rPr>
      <t>洞口县</t>
    </r>
  </si>
  <si>
    <r>
      <rPr>
        <sz val="14"/>
        <rFont val="华文仿宋"/>
        <family val="0"/>
      </rPr>
      <t>洞口县人民政府</t>
    </r>
  </si>
  <si>
    <r>
      <rPr>
        <sz val="14"/>
        <rFont val="华文仿宋"/>
        <family val="0"/>
      </rPr>
      <t>绥宁县人民政府</t>
    </r>
  </si>
  <si>
    <r>
      <rPr>
        <sz val="14"/>
        <rFont val="华文仿宋"/>
        <family val="0"/>
      </rPr>
      <t>新宁县</t>
    </r>
  </si>
  <si>
    <r>
      <rPr>
        <sz val="14"/>
        <rFont val="华文仿宋"/>
        <family val="0"/>
      </rPr>
      <t>新宁县人民政府</t>
    </r>
  </si>
  <si>
    <r>
      <rPr>
        <sz val="14"/>
        <rFont val="华文仿宋"/>
        <family val="0"/>
      </rPr>
      <t>武冈市</t>
    </r>
  </si>
  <si>
    <r>
      <rPr>
        <sz val="14"/>
        <rFont val="华文仿宋"/>
        <family val="0"/>
      </rPr>
      <t>武冈市人民政府</t>
    </r>
  </si>
  <si>
    <r>
      <rPr>
        <sz val="14"/>
        <rFont val="华文仿宋"/>
        <family val="0"/>
      </rPr>
      <t>新邵县</t>
    </r>
  </si>
  <si>
    <r>
      <rPr>
        <sz val="14"/>
        <rFont val="华文仿宋"/>
        <family val="0"/>
      </rPr>
      <t>新邵县人民政府</t>
    </r>
  </si>
  <si>
    <r>
      <rPr>
        <sz val="14"/>
        <rFont val="华文仿宋"/>
        <family val="0"/>
      </rPr>
      <t>邵阳县</t>
    </r>
  </si>
  <si>
    <r>
      <rPr>
        <sz val="14"/>
        <rFont val="华文仿宋"/>
        <family val="0"/>
      </rPr>
      <t>邵阳县人民政府</t>
    </r>
  </si>
  <si>
    <r>
      <rPr>
        <sz val="14"/>
        <rFont val="华文仿宋"/>
        <family val="0"/>
      </rPr>
      <t>城步县</t>
    </r>
  </si>
  <si>
    <r>
      <rPr>
        <sz val="14"/>
        <rFont val="华文仿宋"/>
        <family val="0"/>
      </rPr>
      <t>城步县人民政府</t>
    </r>
  </si>
  <si>
    <r>
      <rPr>
        <sz val="14"/>
        <rFont val="华文仿宋"/>
        <family val="0"/>
      </rPr>
      <t>岳阳市</t>
    </r>
  </si>
  <si>
    <r>
      <rPr>
        <b/>
        <sz val="14"/>
        <rFont val="华文仿宋"/>
        <family val="0"/>
      </rPr>
      <t>岳阳市合计</t>
    </r>
  </si>
  <si>
    <r>
      <rPr>
        <sz val="14"/>
        <rFont val="华文仿宋"/>
        <family val="0"/>
      </rPr>
      <t>平江县</t>
    </r>
  </si>
  <si>
    <r>
      <rPr>
        <sz val="14"/>
        <rFont val="华文仿宋"/>
        <family val="0"/>
      </rPr>
      <t>平江县人民政府</t>
    </r>
  </si>
  <si>
    <r>
      <rPr>
        <sz val="14"/>
        <rFont val="华文仿宋"/>
        <family val="0"/>
      </rPr>
      <t>常德市</t>
    </r>
  </si>
  <si>
    <r>
      <rPr>
        <b/>
        <sz val="14"/>
        <rFont val="华文仿宋"/>
        <family val="0"/>
      </rPr>
      <t>常德市合计</t>
    </r>
  </si>
  <si>
    <r>
      <rPr>
        <sz val="14"/>
        <rFont val="华文仿宋"/>
        <family val="0"/>
      </rPr>
      <t>石门县</t>
    </r>
  </si>
  <si>
    <r>
      <rPr>
        <sz val="14"/>
        <rFont val="华文仿宋"/>
        <family val="0"/>
      </rPr>
      <t>石门县人民政府</t>
    </r>
  </si>
  <si>
    <r>
      <rPr>
        <sz val="14"/>
        <rFont val="华文仿宋"/>
        <family val="0"/>
      </rPr>
      <t>张家界市</t>
    </r>
  </si>
  <si>
    <r>
      <rPr>
        <b/>
        <sz val="14"/>
        <rFont val="华文仿宋"/>
        <family val="0"/>
      </rPr>
      <t>张家界市合计</t>
    </r>
  </si>
  <si>
    <r>
      <rPr>
        <sz val="14"/>
        <rFont val="华文仿宋"/>
        <family val="0"/>
      </rPr>
      <t>张家界市本级及所辖区</t>
    </r>
  </si>
  <si>
    <r>
      <rPr>
        <b/>
        <sz val="14"/>
        <rFont val="华文仿宋"/>
        <family val="0"/>
      </rPr>
      <t>张家界市本级及所辖区小计</t>
    </r>
  </si>
  <si>
    <r>
      <rPr>
        <sz val="14"/>
        <rFont val="华文仿宋"/>
        <family val="0"/>
      </rPr>
      <t>武陵源区人民政府</t>
    </r>
  </si>
  <si>
    <r>
      <rPr>
        <sz val="14"/>
        <rFont val="华文仿宋"/>
        <family val="0"/>
      </rPr>
      <t>用于精准扶贫</t>
    </r>
  </si>
  <si>
    <r>
      <rPr>
        <sz val="14"/>
        <rFont val="华文仿宋"/>
        <family val="0"/>
      </rPr>
      <t>永定区人民政府</t>
    </r>
  </si>
  <si>
    <r>
      <rPr>
        <sz val="14"/>
        <rFont val="华文仿宋"/>
        <family val="0"/>
      </rPr>
      <t>桑植县</t>
    </r>
  </si>
  <si>
    <r>
      <rPr>
        <sz val="14"/>
        <rFont val="华文仿宋"/>
        <family val="0"/>
      </rPr>
      <t>桑植县人民政府</t>
    </r>
  </si>
  <si>
    <r>
      <rPr>
        <sz val="14"/>
        <rFont val="华文仿宋"/>
        <family val="0"/>
      </rPr>
      <t>慈利县</t>
    </r>
  </si>
  <si>
    <r>
      <rPr>
        <sz val="14"/>
        <rFont val="华文仿宋"/>
        <family val="0"/>
      </rPr>
      <t>慈利县人民政府</t>
    </r>
  </si>
  <si>
    <r>
      <rPr>
        <sz val="14"/>
        <rFont val="华文仿宋"/>
        <family val="0"/>
      </rPr>
      <t>益阳市</t>
    </r>
  </si>
  <si>
    <r>
      <rPr>
        <b/>
        <sz val="14"/>
        <rFont val="华文仿宋"/>
        <family val="0"/>
      </rPr>
      <t>益阳市合计</t>
    </r>
  </si>
  <si>
    <r>
      <rPr>
        <sz val="14"/>
        <rFont val="华文仿宋"/>
        <family val="0"/>
      </rPr>
      <t>安化县</t>
    </r>
  </si>
  <si>
    <r>
      <rPr>
        <sz val="14"/>
        <rFont val="华文仿宋"/>
        <family val="0"/>
      </rPr>
      <t>安化县人民政府</t>
    </r>
  </si>
  <si>
    <r>
      <rPr>
        <sz val="14"/>
        <rFont val="华文仿宋"/>
        <family val="0"/>
      </rPr>
      <t>永州市</t>
    </r>
  </si>
  <si>
    <r>
      <rPr>
        <b/>
        <sz val="14"/>
        <rFont val="华文仿宋"/>
        <family val="0"/>
      </rPr>
      <t>永州市合计</t>
    </r>
  </si>
  <si>
    <r>
      <rPr>
        <sz val="14"/>
        <rFont val="华文仿宋"/>
        <family val="0"/>
      </rPr>
      <t>新田县</t>
    </r>
  </si>
  <si>
    <r>
      <rPr>
        <sz val="14"/>
        <rFont val="华文仿宋"/>
        <family val="0"/>
      </rPr>
      <t>新田县人民政府</t>
    </r>
  </si>
  <si>
    <r>
      <rPr>
        <sz val="14"/>
        <rFont val="华文仿宋"/>
        <family val="0"/>
      </rPr>
      <t>双牌县</t>
    </r>
  </si>
  <si>
    <r>
      <rPr>
        <sz val="14"/>
        <rFont val="华文仿宋"/>
        <family val="0"/>
      </rPr>
      <t>双牌县人民政府</t>
    </r>
  </si>
  <si>
    <r>
      <rPr>
        <sz val="14"/>
        <rFont val="华文仿宋"/>
        <family val="0"/>
      </rPr>
      <t>江永县</t>
    </r>
  </si>
  <si>
    <r>
      <rPr>
        <sz val="14"/>
        <rFont val="华文仿宋"/>
        <family val="0"/>
      </rPr>
      <t>江永县人民政府</t>
    </r>
  </si>
  <si>
    <r>
      <rPr>
        <sz val="14"/>
        <rFont val="华文仿宋"/>
        <family val="0"/>
      </rPr>
      <t>江华县</t>
    </r>
  </si>
  <si>
    <r>
      <rPr>
        <sz val="14"/>
        <rFont val="华文仿宋"/>
        <family val="0"/>
      </rPr>
      <t>江华县人民政府</t>
    </r>
  </si>
  <si>
    <r>
      <rPr>
        <sz val="14"/>
        <rFont val="华文仿宋"/>
        <family val="0"/>
      </rPr>
      <t>宁远县</t>
    </r>
  </si>
  <si>
    <r>
      <rPr>
        <sz val="14"/>
        <rFont val="华文仿宋"/>
        <family val="0"/>
      </rPr>
      <t>宁远县人民政府</t>
    </r>
  </si>
  <si>
    <r>
      <rPr>
        <sz val="14"/>
        <rFont val="华文仿宋"/>
        <family val="0"/>
      </rPr>
      <t>郴州市</t>
    </r>
  </si>
  <si>
    <r>
      <rPr>
        <b/>
        <sz val="14"/>
        <rFont val="华文仿宋"/>
        <family val="0"/>
      </rPr>
      <t>郴州市合计</t>
    </r>
  </si>
  <si>
    <r>
      <rPr>
        <sz val="14"/>
        <rFont val="华文仿宋"/>
        <family val="0"/>
      </rPr>
      <t>安仁县</t>
    </r>
  </si>
  <si>
    <r>
      <rPr>
        <sz val="14"/>
        <rFont val="华文仿宋"/>
        <family val="0"/>
      </rPr>
      <t>安仁县人民政府</t>
    </r>
  </si>
  <si>
    <r>
      <rPr>
        <sz val="14"/>
        <rFont val="华文仿宋"/>
        <family val="0"/>
      </rPr>
      <t>汝城县</t>
    </r>
  </si>
  <si>
    <r>
      <rPr>
        <sz val="14"/>
        <rFont val="华文仿宋"/>
        <family val="0"/>
      </rPr>
      <t>汝城县人民政府</t>
    </r>
  </si>
  <si>
    <r>
      <rPr>
        <sz val="14"/>
        <rFont val="华文仿宋"/>
        <family val="0"/>
      </rPr>
      <t>桂东县</t>
    </r>
  </si>
  <si>
    <r>
      <rPr>
        <sz val="14"/>
        <rFont val="华文仿宋"/>
        <family val="0"/>
      </rPr>
      <t>桂东县人民政府</t>
    </r>
  </si>
  <si>
    <r>
      <rPr>
        <sz val="14"/>
        <rFont val="华文仿宋"/>
        <family val="0"/>
      </rPr>
      <t>宜章县</t>
    </r>
  </si>
  <si>
    <r>
      <rPr>
        <sz val="14"/>
        <rFont val="华文仿宋"/>
        <family val="0"/>
      </rPr>
      <t>宜章县人民政府</t>
    </r>
  </si>
  <si>
    <r>
      <rPr>
        <sz val="14"/>
        <rFont val="华文仿宋"/>
        <family val="0"/>
      </rPr>
      <t>娄底市</t>
    </r>
  </si>
  <si>
    <r>
      <rPr>
        <b/>
        <sz val="14"/>
        <rFont val="华文仿宋"/>
        <family val="0"/>
      </rPr>
      <t>娄底市合计</t>
    </r>
  </si>
  <si>
    <r>
      <rPr>
        <sz val="14"/>
        <rFont val="华文仿宋"/>
        <family val="0"/>
      </rPr>
      <t>涟源市</t>
    </r>
  </si>
  <si>
    <r>
      <rPr>
        <sz val="14"/>
        <rFont val="华文仿宋"/>
        <family val="0"/>
      </rPr>
      <t>涟源市人民政府</t>
    </r>
  </si>
  <si>
    <r>
      <rPr>
        <sz val="14"/>
        <rFont val="华文仿宋"/>
        <family val="0"/>
      </rPr>
      <t>新化县</t>
    </r>
  </si>
  <si>
    <r>
      <rPr>
        <sz val="14"/>
        <rFont val="华文仿宋"/>
        <family val="0"/>
      </rPr>
      <t>新化县人民政府</t>
    </r>
  </si>
  <si>
    <r>
      <rPr>
        <sz val="14"/>
        <rFont val="华文仿宋"/>
        <family val="0"/>
      </rPr>
      <t>双峰县</t>
    </r>
  </si>
  <si>
    <r>
      <rPr>
        <sz val="14"/>
        <rFont val="华文仿宋"/>
        <family val="0"/>
      </rPr>
      <t>双峰县人民政府</t>
    </r>
  </si>
  <si>
    <r>
      <rPr>
        <sz val="14"/>
        <rFont val="华文仿宋"/>
        <family val="0"/>
      </rPr>
      <t>怀化市</t>
    </r>
  </si>
  <si>
    <r>
      <rPr>
        <b/>
        <sz val="14"/>
        <rFont val="华文仿宋"/>
        <family val="0"/>
      </rPr>
      <t>怀化市合计</t>
    </r>
  </si>
  <si>
    <r>
      <rPr>
        <sz val="14"/>
        <rFont val="华文仿宋"/>
        <family val="0"/>
      </rPr>
      <t>怀化市本级及所辖区</t>
    </r>
  </si>
  <si>
    <r>
      <rPr>
        <sz val="14"/>
        <rFont val="华文仿宋"/>
        <family val="0"/>
      </rPr>
      <t>鹤城区人民政府</t>
    </r>
  </si>
  <si>
    <r>
      <rPr>
        <sz val="14"/>
        <rFont val="华文仿宋"/>
        <family val="0"/>
      </rPr>
      <t>洪江市</t>
    </r>
  </si>
  <si>
    <r>
      <rPr>
        <sz val="14"/>
        <rFont val="华文仿宋"/>
        <family val="0"/>
      </rPr>
      <t>洪江市人民政府</t>
    </r>
  </si>
  <si>
    <r>
      <rPr>
        <sz val="14"/>
        <rFont val="华文仿宋"/>
        <family val="0"/>
      </rPr>
      <t>中方县</t>
    </r>
  </si>
  <si>
    <r>
      <rPr>
        <sz val="14"/>
        <rFont val="华文仿宋"/>
        <family val="0"/>
      </rPr>
      <t>中方县人民政府</t>
    </r>
  </si>
  <si>
    <r>
      <rPr>
        <sz val="14"/>
        <rFont val="华文仿宋"/>
        <family val="0"/>
      </rPr>
      <t>沅陵县</t>
    </r>
  </si>
  <si>
    <r>
      <rPr>
        <sz val="14"/>
        <rFont val="华文仿宋"/>
        <family val="0"/>
      </rPr>
      <t>沅陵县人民政府</t>
    </r>
  </si>
  <si>
    <r>
      <rPr>
        <sz val="14"/>
        <rFont val="华文仿宋"/>
        <family val="0"/>
      </rPr>
      <t>辰溪县</t>
    </r>
  </si>
  <si>
    <r>
      <rPr>
        <sz val="14"/>
        <rFont val="华文仿宋"/>
        <family val="0"/>
      </rPr>
      <t>辰溪县人民政府</t>
    </r>
  </si>
  <si>
    <r>
      <rPr>
        <sz val="14"/>
        <rFont val="华文仿宋"/>
        <family val="0"/>
      </rPr>
      <t>溆浦县</t>
    </r>
  </si>
  <si>
    <r>
      <rPr>
        <sz val="14"/>
        <rFont val="华文仿宋"/>
        <family val="0"/>
      </rPr>
      <t>溆浦县人民政府</t>
    </r>
  </si>
  <si>
    <r>
      <rPr>
        <sz val="14"/>
        <rFont val="华文仿宋"/>
        <family val="0"/>
      </rPr>
      <t>会同县</t>
    </r>
  </si>
  <si>
    <r>
      <rPr>
        <sz val="14"/>
        <rFont val="华文仿宋"/>
        <family val="0"/>
      </rPr>
      <t>会同县人民政府</t>
    </r>
  </si>
  <si>
    <r>
      <rPr>
        <sz val="14"/>
        <rFont val="华文仿宋"/>
        <family val="0"/>
      </rPr>
      <t>麻阳县</t>
    </r>
  </si>
  <si>
    <r>
      <rPr>
        <sz val="14"/>
        <rFont val="华文仿宋"/>
        <family val="0"/>
      </rPr>
      <t>麻阳县人民政府</t>
    </r>
  </si>
  <si>
    <r>
      <rPr>
        <sz val="14"/>
        <rFont val="华文仿宋"/>
        <family val="0"/>
      </rPr>
      <t>新晃县</t>
    </r>
  </si>
  <si>
    <r>
      <rPr>
        <sz val="14"/>
        <rFont val="华文仿宋"/>
        <family val="0"/>
      </rPr>
      <t>新晃县人民政府</t>
    </r>
  </si>
  <si>
    <r>
      <rPr>
        <sz val="14"/>
        <rFont val="华文仿宋"/>
        <family val="0"/>
      </rPr>
      <t>芷江县</t>
    </r>
  </si>
  <si>
    <r>
      <rPr>
        <sz val="14"/>
        <rFont val="华文仿宋"/>
        <family val="0"/>
      </rPr>
      <t>芷江县人民政府</t>
    </r>
  </si>
  <si>
    <r>
      <rPr>
        <sz val="14"/>
        <rFont val="华文仿宋"/>
        <family val="0"/>
      </rPr>
      <t>靖州县</t>
    </r>
  </si>
  <si>
    <r>
      <rPr>
        <sz val="14"/>
        <rFont val="华文仿宋"/>
        <family val="0"/>
      </rPr>
      <t>靖州县人民政府</t>
    </r>
  </si>
  <si>
    <r>
      <rPr>
        <sz val="14"/>
        <rFont val="华文仿宋"/>
        <family val="0"/>
      </rPr>
      <t>通道县</t>
    </r>
  </si>
  <si>
    <r>
      <rPr>
        <sz val="14"/>
        <rFont val="华文仿宋"/>
        <family val="0"/>
      </rPr>
      <t>通道县人民政府</t>
    </r>
  </si>
  <si>
    <r>
      <rPr>
        <sz val="14"/>
        <rFont val="华文仿宋"/>
        <family val="0"/>
      </rPr>
      <t>湘西土家族苗族自治州</t>
    </r>
  </si>
  <si>
    <r>
      <rPr>
        <b/>
        <sz val="14"/>
        <rFont val="华文仿宋"/>
        <family val="0"/>
      </rPr>
      <t>湘西州合计</t>
    </r>
  </si>
  <si>
    <r>
      <rPr>
        <sz val="14"/>
        <rFont val="华文仿宋"/>
        <family val="0"/>
      </rPr>
      <t>吉首市</t>
    </r>
  </si>
  <si>
    <r>
      <rPr>
        <sz val="14"/>
        <rFont val="华文仿宋"/>
        <family val="0"/>
      </rPr>
      <t>吉首市人民政府</t>
    </r>
  </si>
  <si>
    <r>
      <rPr>
        <sz val="14"/>
        <rFont val="华文仿宋"/>
        <family val="0"/>
      </rPr>
      <t>泸溪县</t>
    </r>
  </si>
  <si>
    <r>
      <rPr>
        <sz val="14"/>
        <rFont val="华文仿宋"/>
        <family val="0"/>
      </rPr>
      <t>泸溪县人民政府</t>
    </r>
  </si>
  <si>
    <r>
      <rPr>
        <sz val="14"/>
        <rFont val="华文仿宋"/>
        <family val="0"/>
      </rPr>
      <t>洪江区人民政府</t>
    </r>
  </si>
  <si>
    <r>
      <rPr>
        <sz val="14"/>
        <rFont val="华文仿宋"/>
        <family val="0"/>
      </rPr>
      <t>洪江区</t>
    </r>
  </si>
  <si>
    <t>宁乡市</t>
  </si>
  <si>
    <t>宁乡市人民政府</t>
  </si>
  <si>
    <t>农村环境综合整治整市推进</t>
  </si>
  <si>
    <t>渌口区</t>
  </si>
  <si>
    <t>渌口区人民政府</t>
  </si>
  <si>
    <t>农村环境综合整治整区推进</t>
  </si>
  <si>
    <t>合计（本次调整下达资金）</t>
  </si>
  <si>
    <t>2018年中央农村环境整治资金调整明细表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</si>
</sst>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华文仿宋"/>
      <family val="0"/>
    </font>
    <font>
      <sz val="14"/>
      <name val="华文仿宋"/>
      <family val="0"/>
    </font>
    <font>
      <sz val="22"/>
      <name val="黑体"/>
      <family val="3"/>
    </font>
    <font>
      <sz val="1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G10" sqref="G10"/>
    </sheetView>
  </sheetViews>
  <sheetFormatPr defaultColWidth="8.625" defaultRowHeight="14.25"/>
  <cols>
    <col min="1" max="1" width="9.50390625" style="3" customWidth="1"/>
    <col min="2" max="2" width="10.625" style="3" customWidth="1"/>
    <col min="3" max="3" width="19.25390625" style="2" customWidth="1"/>
    <col min="4" max="4" width="30.625" style="2" customWidth="1"/>
    <col min="5" max="5" width="11.25390625" style="3" customWidth="1"/>
    <col min="6" max="6" width="12.625" style="3" customWidth="1"/>
    <col min="7" max="7" width="11.00390625" style="3" customWidth="1"/>
    <col min="8" max="8" width="12.00390625" style="3" customWidth="1"/>
    <col min="9" max="9" width="10.625" style="3" customWidth="1"/>
    <col min="10" max="16384" width="8.625" style="3" customWidth="1"/>
  </cols>
  <sheetData>
    <row r="1" spans="1:3" ht="20.25" customHeight="1">
      <c r="A1" s="1" t="s">
        <v>0</v>
      </c>
      <c r="B1" s="1"/>
      <c r="C1" s="1"/>
    </row>
    <row r="2" spans="1:9" ht="26.25" customHeight="1">
      <c r="A2" s="23" t="s">
        <v>141</v>
      </c>
      <c r="B2" s="23"/>
      <c r="C2" s="23"/>
      <c r="D2" s="23"/>
      <c r="E2" s="23"/>
      <c r="F2" s="23"/>
      <c r="G2" s="23"/>
      <c r="H2" s="23"/>
      <c r="I2" s="23"/>
    </row>
    <row r="3" spans="1:9" ht="21" customHeight="1">
      <c r="A3" s="4"/>
      <c r="B3" s="4"/>
      <c r="C3" s="5"/>
      <c r="E3" s="24" t="s">
        <v>1</v>
      </c>
      <c r="F3" s="24"/>
      <c r="G3" s="24"/>
      <c r="H3" s="24"/>
      <c r="I3" s="24"/>
    </row>
    <row r="4" spans="1:9" s="6" customFormat="1" ht="24" customHeight="1">
      <c r="A4" s="18" t="s">
        <v>3</v>
      </c>
      <c r="B4" s="18" t="s">
        <v>4</v>
      </c>
      <c r="C4" s="18" t="s">
        <v>5</v>
      </c>
      <c r="D4" s="18" t="s">
        <v>6</v>
      </c>
      <c r="E4" s="19" t="s">
        <v>140</v>
      </c>
      <c r="F4" s="18" t="s">
        <v>7</v>
      </c>
      <c r="G4" s="18" t="s">
        <v>8</v>
      </c>
      <c r="H4" s="18"/>
      <c r="I4" s="18"/>
    </row>
    <row r="5" spans="1:9" s="6" customFormat="1" ht="43.5" customHeight="1">
      <c r="A5" s="18"/>
      <c r="B5" s="18"/>
      <c r="C5" s="18"/>
      <c r="D5" s="18"/>
      <c r="E5" s="18"/>
      <c r="F5" s="18"/>
      <c r="G5" s="8" t="s">
        <v>9</v>
      </c>
      <c r="H5" s="8" t="s">
        <v>10</v>
      </c>
      <c r="I5" s="8" t="s">
        <v>11</v>
      </c>
    </row>
    <row r="6" spans="1:9" s="7" customFormat="1" ht="23.25" customHeight="1">
      <c r="A6" s="20" t="s">
        <v>12</v>
      </c>
      <c r="B6" s="21"/>
      <c r="C6" s="21"/>
      <c r="D6" s="22"/>
      <c r="E6" s="8">
        <f>E7+E10+E15+E17+E26+E28+E30+E36+E38+E44+E49+E53+E67</f>
        <v>0</v>
      </c>
      <c r="F6" s="8">
        <f>F7+F10+F15+F17+F26+F28+F30+F36+F38+F44+F49+F53+F67</f>
        <v>-3407</v>
      </c>
      <c r="G6" s="8">
        <f>G7+G10+G15+G17+G26+G28+G30+G36+G38+G44+G49+G53+G67</f>
        <v>3407</v>
      </c>
      <c r="H6" s="8">
        <f>H7+H10+H15+H17+H26+H28+H30+H36+H38+H44+H49+H53+H67</f>
        <v>2752</v>
      </c>
      <c r="I6" s="8">
        <f>I7+I10+I15+I17+I26+I28+I30+I36+I38+I44+I49+I53+I67</f>
        <v>655</v>
      </c>
    </row>
    <row r="7" spans="1:9" s="7" customFormat="1" ht="23.25" customHeight="1">
      <c r="A7" s="17" t="s">
        <v>13</v>
      </c>
      <c r="B7" s="18" t="s">
        <v>14</v>
      </c>
      <c r="C7" s="18"/>
      <c r="D7" s="18"/>
      <c r="E7" s="8">
        <f>F7+G7</f>
        <v>-2040</v>
      </c>
      <c r="F7" s="8">
        <f>F8+F9</f>
        <v>-2040</v>
      </c>
      <c r="G7" s="8"/>
      <c r="H7" s="8"/>
      <c r="I7" s="8"/>
    </row>
    <row r="8" spans="1:10" ht="23.25" customHeight="1">
      <c r="A8" s="17"/>
      <c r="B8" s="15" t="s">
        <v>134</v>
      </c>
      <c r="C8" s="16" t="s">
        <v>135</v>
      </c>
      <c r="D8" s="16" t="s">
        <v>136</v>
      </c>
      <c r="E8" s="9">
        <f>F8+G8</f>
        <v>-1435</v>
      </c>
      <c r="F8" s="9">
        <v>-1435</v>
      </c>
      <c r="G8" s="8"/>
      <c r="H8" s="9"/>
      <c r="I8" s="9"/>
      <c r="J8" s="7"/>
    </row>
    <row r="9" spans="1:10" ht="23.25" customHeight="1">
      <c r="A9" s="17"/>
      <c r="B9" s="9" t="s">
        <v>15</v>
      </c>
      <c r="C9" s="11" t="s">
        <v>16</v>
      </c>
      <c r="D9" s="16" t="s">
        <v>136</v>
      </c>
      <c r="E9" s="9">
        <f>F9+G9</f>
        <v>-605</v>
      </c>
      <c r="F9" s="9">
        <v>-605</v>
      </c>
      <c r="G9" s="8"/>
      <c r="H9" s="9"/>
      <c r="I9" s="9"/>
      <c r="J9" s="7"/>
    </row>
    <row r="10" spans="1:9" s="7" customFormat="1" ht="23.25" customHeight="1">
      <c r="A10" s="17" t="s">
        <v>17</v>
      </c>
      <c r="B10" s="18" t="s">
        <v>18</v>
      </c>
      <c r="C10" s="18"/>
      <c r="D10" s="18"/>
      <c r="E10" s="8">
        <f>E11+E12+E13+E14</f>
        <v>-1112</v>
      </c>
      <c r="F10" s="8">
        <f>F11+F12+F13+F14</f>
        <v>-1367</v>
      </c>
      <c r="G10" s="8">
        <f>G11+G12+G13+G14</f>
        <v>255</v>
      </c>
      <c r="H10" s="8">
        <f>H11+H12+H13+H14</f>
        <v>255</v>
      </c>
      <c r="I10" s="8"/>
    </row>
    <row r="11" spans="1:10" ht="23.25" customHeight="1">
      <c r="A11" s="17"/>
      <c r="B11" s="9" t="s">
        <v>19</v>
      </c>
      <c r="C11" s="11" t="s">
        <v>20</v>
      </c>
      <c r="D11" s="11" t="s">
        <v>21</v>
      </c>
      <c r="E11" s="9">
        <f>F11+G11</f>
        <v>150</v>
      </c>
      <c r="F11" s="9"/>
      <c r="G11" s="9">
        <f>SUM(H11:I11)</f>
        <v>150</v>
      </c>
      <c r="H11" s="9">
        <v>150</v>
      </c>
      <c r="I11" s="9"/>
      <c r="J11" s="7"/>
    </row>
    <row r="12" spans="1:10" ht="23.25" customHeight="1">
      <c r="A12" s="17"/>
      <c r="B12" s="9" t="s">
        <v>22</v>
      </c>
      <c r="C12" s="11" t="s">
        <v>23</v>
      </c>
      <c r="D12" s="11" t="s">
        <v>21</v>
      </c>
      <c r="E12" s="9">
        <f>F12+G12</f>
        <v>105</v>
      </c>
      <c r="F12" s="9"/>
      <c r="G12" s="9">
        <f>SUM(H12:I12)</f>
        <v>105</v>
      </c>
      <c r="H12" s="9">
        <v>105</v>
      </c>
      <c r="I12" s="9"/>
      <c r="J12" s="7"/>
    </row>
    <row r="13" spans="1:10" ht="23.25" customHeight="1">
      <c r="A13" s="17"/>
      <c r="B13" s="15" t="s">
        <v>137</v>
      </c>
      <c r="C13" s="16" t="s">
        <v>138</v>
      </c>
      <c r="D13" s="16" t="s">
        <v>139</v>
      </c>
      <c r="E13" s="9">
        <f>F13+G13</f>
        <v>-500</v>
      </c>
      <c r="F13" s="9">
        <v>-500</v>
      </c>
      <c r="G13" s="8"/>
      <c r="H13" s="8"/>
      <c r="I13" s="8"/>
      <c r="J13" s="7"/>
    </row>
    <row r="14" spans="1:10" ht="23.25" customHeight="1">
      <c r="A14" s="17"/>
      <c r="B14" s="9" t="s">
        <v>24</v>
      </c>
      <c r="C14" s="11" t="s">
        <v>25</v>
      </c>
      <c r="D14" s="16" t="s">
        <v>136</v>
      </c>
      <c r="E14" s="9">
        <f>F14+G14</f>
        <v>-867</v>
      </c>
      <c r="F14" s="9">
        <v>-867</v>
      </c>
      <c r="G14" s="8"/>
      <c r="H14" s="8"/>
      <c r="I14" s="8"/>
      <c r="J14" s="7"/>
    </row>
    <row r="15" spans="1:9" s="7" customFormat="1" ht="23.25" customHeight="1">
      <c r="A15" s="17" t="s">
        <v>26</v>
      </c>
      <c r="B15" s="18" t="s">
        <v>27</v>
      </c>
      <c r="C15" s="18"/>
      <c r="D15" s="18"/>
      <c r="E15" s="8">
        <f>E16</f>
        <v>-850</v>
      </c>
      <c r="F15" s="8"/>
      <c r="G15" s="8">
        <f>G16</f>
        <v>-850</v>
      </c>
      <c r="H15" s="8">
        <f>H16</f>
        <v>-270</v>
      </c>
      <c r="I15" s="8">
        <f>I16</f>
        <v>-580</v>
      </c>
    </row>
    <row r="16" spans="1:10" ht="23.25" customHeight="1">
      <c r="A16" s="17"/>
      <c r="B16" s="9" t="s">
        <v>28</v>
      </c>
      <c r="C16" s="11" t="s">
        <v>29</v>
      </c>
      <c r="D16" s="11" t="s">
        <v>21</v>
      </c>
      <c r="E16" s="9">
        <f>F16+G16</f>
        <v>-850</v>
      </c>
      <c r="F16" s="9"/>
      <c r="G16" s="9">
        <f>H16+I16</f>
        <v>-850</v>
      </c>
      <c r="H16" s="9">
        <v>-270</v>
      </c>
      <c r="I16" s="9">
        <v>-580</v>
      </c>
      <c r="J16" s="7"/>
    </row>
    <row r="17" spans="1:9" s="7" customFormat="1" ht="23.25" customHeight="1">
      <c r="A17" s="17" t="s">
        <v>30</v>
      </c>
      <c r="B17" s="18" t="s">
        <v>31</v>
      </c>
      <c r="C17" s="18"/>
      <c r="D17" s="18"/>
      <c r="E17" s="8">
        <f>E18+E19+E20+E21+E22+E23+E24+E25</f>
        <v>1525</v>
      </c>
      <c r="F17" s="8">
        <v>0</v>
      </c>
      <c r="G17" s="8">
        <f>G18+G19+G20+G21+G22+G23+G24+G25</f>
        <v>1525</v>
      </c>
      <c r="H17" s="8">
        <f>H18+H19+H20+H21+H22+H23+H24+H25</f>
        <v>1470</v>
      </c>
      <c r="I17" s="8">
        <f>I18+I19+I20+I21+I22+I23+I24+I25</f>
        <v>55</v>
      </c>
    </row>
    <row r="18" spans="1:10" ht="23.25" customHeight="1">
      <c r="A18" s="17"/>
      <c r="B18" s="9" t="s">
        <v>32</v>
      </c>
      <c r="C18" s="11" t="s">
        <v>33</v>
      </c>
      <c r="D18" s="11" t="s">
        <v>21</v>
      </c>
      <c r="E18" s="9">
        <f>F18+G18</f>
        <v>255</v>
      </c>
      <c r="F18" s="9"/>
      <c r="G18" s="9">
        <f aca="true" t="shared" si="0" ref="G18:G25">H18+I18</f>
        <v>255</v>
      </c>
      <c r="H18" s="9">
        <v>255</v>
      </c>
      <c r="I18" s="9"/>
      <c r="J18" s="7"/>
    </row>
    <row r="19" spans="1:10" ht="23.25" customHeight="1">
      <c r="A19" s="17"/>
      <c r="B19" s="9" t="s">
        <v>34</v>
      </c>
      <c r="C19" s="11" t="s">
        <v>35</v>
      </c>
      <c r="D19" s="11" t="s">
        <v>21</v>
      </c>
      <c r="E19" s="9">
        <f aca="true" t="shared" si="1" ref="E19:E25">F19+G19</f>
        <v>170</v>
      </c>
      <c r="F19" s="9"/>
      <c r="G19" s="9">
        <f t="shared" si="0"/>
        <v>170</v>
      </c>
      <c r="H19" s="9">
        <v>170</v>
      </c>
      <c r="I19" s="9"/>
      <c r="J19" s="7"/>
    </row>
    <row r="20" spans="1:10" ht="23.25" customHeight="1">
      <c r="A20" s="17"/>
      <c r="B20" s="9" t="s">
        <v>2</v>
      </c>
      <c r="C20" s="11" t="s">
        <v>36</v>
      </c>
      <c r="D20" s="11" t="s">
        <v>21</v>
      </c>
      <c r="E20" s="9">
        <f t="shared" si="1"/>
        <v>135</v>
      </c>
      <c r="F20" s="9"/>
      <c r="G20" s="9">
        <f t="shared" si="0"/>
        <v>135</v>
      </c>
      <c r="H20" s="9">
        <v>135</v>
      </c>
      <c r="I20" s="9"/>
      <c r="J20" s="7"/>
    </row>
    <row r="21" spans="1:10" ht="23.25" customHeight="1">
      <c r="A21" s="17"/>
      <c r="B21" s="9" t="s">
        <v>37</v>
      </c>
      <c r="C21" s="11" t="s">
        <v>38</v>
      </c>
      <c r="D21" s="11" t="s">
        <v>21</v>
      </c>
      <c r="E21" s="9">
        <f t="shared" si="1"/>
        <v>190</v>
      </c>
      <c r="F21" s="9"/>
      <c r="G21" s="9">
        <f t="shared" si="0"/>
        <v>190</v>
      </c>
      <c r="H21" s="9">
        <v>190</v>
      </c>
      <c r="I21" s="9"/>
      <c r="J21" s="7"/>
    </row>
    <row r="22" spans="1:10" ht="23.25" customHeight="1">
      <c r="A22" s="17"/>
      <c r="B22" s="9" t="s">
        <v>39</v>
      </c>
      <c r="C22" s="11" t="s">
        <v>40</v>
      </c>
      <c r="D22" s="11" t="s">
        <v>21</v>
      </c>
      <c r="E22" s="9">
        <f t="shared" si="1"/>
        <v>160</v>
      </c>
      <c r="F22" s="9"/>
      <c r="G22" s="9">
        <f t="shared" si="0"/>
        <v>160</v>
      </c>
      <c r="H22" s="9">
        <v>160</v>
      </c>
      <c r="I22" s="9"/>
      <c r="J22" s="7"/>
    </row>
    <row r="23" spans="1:10" ht="23.25" customHeight="1">
      <c r="A23" s="17"/>
      <c r="B23" s="9" t="s">
        <v>41</v>
      </c>
      <c r="C23" s="11" t="s">
        <v>42</v>
      </c>
      <c r="D23" s="11" t="s">
        <v>21</v>
      </c>
      <c r="E23" s="9">
        <f t="shared" si="1"/>
        <v>240</v>
      </c>
      <c r="F23" s="9"/>
      <c r="G23" s="9">
        <f t="shared" si="0"/>
        <v>240</v>
      </c>
      <c r="H23" s="9">
        <v>185</v>
      </c>
      <c r="I23" s="9">
        <v>55</v>
      </c>
      <c r="J23" s="7"/>
    </row>
    <row r="24" spans="1:10" ht="32.25" customHeight="1">
      <c r="A24" s="17"/>
      <c r="B24" s="9" t="s">
        <v>43</v>
      </c>
      <c r="C24" s="11" t="s">
        <v>44</v>
      </c>
      <c r="D24" s="11" t="s">
        <v>21</v>
      </c>
      <c r="E24" s="9">
        <f t="shared" si="1"/>
        <v>240</v>
      </c>
      <c r="F24" s="9"/>
      <c r="G24" s="9">
        <f t="shared" si="0"/>
        <v>240</v>
      </c>
      <c r="H24" s="9">
        <v>240</v>
      </c>
      <c r="I24" s="9"/>
      <c r="J24" s="7"/>
    </row>
    <row r="25" spans="1:10" ht="28.5" customHeight="1">
      <c r="A25" s="17"/>
      <c r="B25" s="9" t="s">
        <v>45</v>
      </c>
      <c r="C25" s="11" t="s">
        <v>46</v>
      </c>
      <c r="D25" s="11" t="s">
        <v>21</v>
      </c>
      <c r="E25" s="9">
        <f t="shared" si="1"/>
        <v>135</v>
      </c>
      <c r="F25" s="9"/>
      <c r="G25" s="9">
        <f t="shared" si="0"/>
        <v>135</v>
      </c>
      <c r="H25" s="9">
        <v>135</v>
      </c>
      <c r="I25" s="9"/>
      <c r="J25" s="7"/>
    </row>
    <row r="26" spans="1:9" s="7" customFormat="1" ht="23.25" customHeight="1">
      <c r="A26" s="17" t="s">
        <v>47</v>
      </c>
      <c r="B26" s="18" t="s">
        <v>48</v>
      </c>
      <c r="C26" s="18"/>
      <c r="D26" s="18"/>
      <c r="E26" s="8">
        <f>E27</f>
        <v>200</v>
      </c>
      <c r="F26" s="8">
        <f>F27</f>
        <v>0</v>
      </c>
      <c r="G26" s="8">
        <f>G27</f>
        <v>200</v>
      </c>
      <c r="H26" s="8">
        <f>H27</f>
        <v>200</v>
      </c>
      <c r="I26" s="8">
        <f>I27</f>
        <v>0</v>
      </c>
    </row>
    <row r="27" spans="1:10" ht="23.25" customHeight="1">
      <c r="A27" s="17"/>
      <c r="B27" s="9" t="s">
        <v>49</v>
      </c>
      <c r="C27" s="11" t="s">
        <v>50</v>
      </c>
      <c r="D27" s="11" t="s">
        <v>21</v>
      </c>
      <c r="E27" s="9">
        <f>F27+G27</f>
        <v>200</v>
      </c>
      <c r="F27" s="9"/>
      <c r="G27" s="9">
        <f>H27+I27</f>
        <v>200</v>
      </c>
      <c r="H27" s="9">
        <v>200</v>
      </c>
      <c r="I27" s="9"/>
      <c r="J27" s="7"/>
    </row>
    <row r="28" spans="1:10" ht="23.25" customHeight="1">
      <c r="A28" s="17" t="s">
        <v>51</v>
      </c>
      <c r="B28" s="18" t="s">
        <v>52</v>
      </c>
      <c r="C28" s="18"/>
      <c r="D28" s="18"/>
      <c r="E28" s="8">
        <f>E29</f>
        <v>150</v>
      </c>
      <c r="F28" s="8">
        <f>F29</f>
        <v>0</v>
      </c>
      <c r="G28" s="8">
        <f>G29</f>
        <v>150</v>
      </c>
      <c r="H28" s="8">
        <f>H29</f>
        <v>150</v>
      </c>
      <c r="I28" s="8">
        <f>I29</f>
        <v>0</v>
      </c>
      <c r="J28" s="7"/>
    </row>
    <row r="29" spans="1:10" ht="23.25" customHeight="1">
      <c r="A29" s="17"/>
      <c r="B29" s="9" t="s">
        <v>53</v>
      </c>
      <c r="C29" s="11" t="s">
        <v>54</v>
      </c>
      <c r="D29" s="11" t="s">
        <v>21</v>
      </c>
      <c r="E29" s="9">
        <f>F29+G29</f>
        <v>150</v>
      </c>
      <c r="F29" s="9"/>
      <c r="G29" s="9">
        <f>H29+I29</f>
        <v>150</v>
      </c>
      <c r="H29" s="9">
        <v>150</v>
      </c>
      <c r="I29" s="9"/>
      <c r="J29" s="7"/>
    </row>
    <row r="30" spans="1:9" s="7" customFormat="1" ht="23.25" customHeight="1">
      <c r="A30" s="17" t="s">
        <v>55</v>
      </c>
      <c r="B30" s="18" t="s">
        <v>56</v>
      </c>
      <c r="C30" s="18"/>
      <c r="D30" s="18"/>
      <c r="E30" s="8">
        <f>E31+E34+E35</f>
        <v>120</v>
      </c>
      <c r="F30" s="8">
        <f>F31+F34+F35</f>
        <v>0</v>
      </c>
      <c r="G30" s="8">
        <f>G31+G34+G35</f>
        <v>120</v>
      </c>
      <c r="H30" s="8">
        <f>H31+H34+H35</f>
        <v>-30</v>
      </c>
      <c r="I30" s="8">
        <f>I31+I34+I35</f>
        <v>150</v>
      </c>
    </row>
    <row r="31" spans="1:9" s="7" customFormat="1" ht="23.25" customHeight="1">
      <c r="A31" s="17"/>
      <c r="B31" s="17" t="s">
        <v>57</v>
      </c>
      <c r="C31" s="18" t="s">
        <v>58</v>
      </c>
      <c r="D31" s="18"/>
      <c r="E31" s="8">
        <f>E32+E33</f>
        <v>-405</v>
      </c>
      <c r="F31" s="8">
        <f>F32+F33</f>
        <v>0</v>
      </c>
      <c r="G31" s="8">
        <f>G32+G33</f>
        <v>-405</v>
      </c>
      <c r="H31" s="8">
        <f>H32+H33</f>
        <v>-355</v>
      </c>
      <c r="I31" s="8">
        <f>I32+I33</f>
        <v>-50</v>
      </c>
    </row>
    <row r="32" spans="1:9" s="7" customFormat="1" ht="23.25" customHeight="1">
      <c r="A32" s="17"/>
      <c r="B32" s="17"/>
      <c r="C32" s="11" t="s">
        <v>59</v>
      </c>
      <c r="D32" s="11" t="s">
        <v>60</v>
      </c>
      <c r="E32" s="9">
        <f>F32+G32</f>
        <v>-105</v>
      </c>
      <c r="F32" s="9"/>
      <c r="G32" s="9">
        <f>H32+I32</f>
        <v>-105</v>
      </c>
      <c r="H32" s="9">
        <v>-105</v>
      </c>
      <c r="I32" s="9"/>
    </row>
    <row r="33" spans="1:10" ht="23.25" customHeight="1">
      <c r="A33" s="17"/>
      <c r="B33" s="17"/>
      <c r="C33" s="11" t="s">
        <v>61</v>
      </c>
      <c r="D33" s="11" t="s">
        <v>21</v>
      </c>
      <c r="E33" s="9">
        <f>F33+G33</f>
        <v>-300</v>
      </c>
      <c r="F33" s="9"/>
      <c r="G33" s="9">
        <f>H33+I33</f>
        <v>-300</v>
      </c>
      <c r="H33" s="9">
        <v>-250</v>
      </c>
      <c r="I33" s="9">
        <v>-50</v>
      </c>
      <c r="J33" s="7"/>
    </row>
    <row r="34" spans="1:10" ht="23.25" customHeight="1">
      <c r="A34" s="17"/>
      <c r="B34" s="9" t="s">
        <v>62</v>
      </c>
      <c r="C34" s="11" t="s">
        <v>63</v>
      </c>
      <c r="D34" s="11" t="s">
        <v>21</v>
      </c>
      <c r="E34" s="9">
        <f>F34+G34</f>
        <v>175</v>
      </c>
      <c r="F34" s="9"/>
      <c r="G34" s="9">
        <f>H34+I34</f>
        <v>175</v>
      </c>
      <c r="H34" s="9">
        <v>175</v>
      </c>
      <c r="I34" s="9"/>
      <c r="J34" s="7"/>
    </row>
    <row r="35" spans="1:10" ht="23.25" customHeight="1">
      <c r="A35" s="17"/>
      <c r="B35" s="9" t="s">
        <v>64</v>
      </c>
      <c r="C35" s="11" t="s">
        <v>65</v>
      </c>
      <c r="D35" s="11" t="s">
        <v>21</v>
      </c>
      <c r="E35" s="9">
        <f>F35+G35</f>
        <v>350</v>
      </c>
      <c r="F35" s="9"/>
      <c r="G35" s="9">
        <f>H35+I35</f>
        <v>350</v>
      </c>
      <c r="H35" s="9">
        <v>150</v>
      </c>
      <c r="I35" s="9">
        <v>200</v>
      </c>
      <c r="J35" s="7"/>
    </row>
    <row r="36" spans="1:9" s="7" customFormat="1" ht="23.25" customHeight="1">
      <c r="A36" s="17" t="s">
        <v>66</v>
      </c>
      <c r="B36" s="18" t="s">
        <v>67</v>
      </c>
      <c r="C36" s="18"/>
      <c r="D36" s="18"/>
      <c r="E36" s="8">
        <f>E37</f>
        <v>735</v>
      </c>
      <c r="F36" s="8">
        <f>F37</f>
        <v>0</v>
      </c>
      <c r="G36" s="8">
        <f>G37</f>
        <v>735</v>
      </c>
      <c r="H36" s="8">
        <f>H37</f>
        <v>205</v>
      </c>
      <c r="I36" s="8">
        <f>I37</f>
        <v>530</v>
      </c>
    </row>
    <row r="37" spans="1:9" s="7" customFormat="1" ht="23.25" customHeight="1">
      <c r="A37" s="17"/>
      <c r="B37" s="9" t="s">
        <v>68</v>
      </c>
      <c r="C37" s="11" t="s">
        <v>69</v>
      </c>
      <c r="D37" s="11" t="s">
        <v>21</v>
      </c>
      <c r="E37" s="9">
        <f>F37+G37</f>
        <v>735</v>
      </c>
      <c r="F37" s="9"/>
      <c r="G37" s="9">
        <f>H37+I37</f>
        <v>735</v>
      </c>
      <c r="H37" s="9">
        <v>205</v>
      </c>
      <c r="I37" s="9">
        <v>530</v>
      </c>
    </row>
    <row r="38" spans="1:9" s="7" customFormat="1" ht="16.5" customHeight="1">
      <c r="A38" s="17" t="s">
        <v>70</v>
      </c>
      <c r="B38" s="18" t="s">
        <v>71</v>
      </c>
      <c r="C38" s="18"/>
      <c r="D38" s="18"/>
      <c r="E38" s="8">
        <f>E39+E40+E41+E42+E43</f>
        <v>-660</v>
      </c>
      <c r="F38" s="8">
        <f>F39+F40+F41+F42+F43</f>
        <v>0</v>
      </c>
      <c r="G38" s="8">
        <f>G39+G40+G41+G42+G43</f>
        <v>-660</v>
      </c>
      <c r="H38" s="8">
        <f>H39+H40+H41+H42+H43</f>
        <v>-515</v>
      </c>
      <c r="I38" s="8">
        <f>I39+I40+I41+I42+I43</f>
        <v>-145</v>
      </c>
    </row>
    <row r="39" spans="1:9" s="7" customFormat="1" ht="21.75" customHeight="1">
      <c r="A39" s="17"/>
      <c r="B39" s="9" t="s">
        <v>72</v>
      </c>
      <c r="C39" s="11" t="s">
        <v>73</v>
      </c>
      <c r="D39" s="11" t="s">
        <v>21</v>
      </c>
      <c r="E39" s="9">
        <f>F39+G39</f>
        <v>200</v>
      </c>
      <c r="F39" s="9"/>
      <c r="G39" s="9">
        <f>H39+I39</f>
        <v>200</v>
      </c>
      <c r="H39" s="9">
        <v>140</v>
      </c>
      <c r="I39" s="9">
        <v>60</v>
      </c>
    </row>
    <row r="40" spans="1:9" s="7" customFormat="1" ht="21.75" customHeight="1">
      <c r="A40" s="17"/>
      <c r="B40" s="9" t="s">
        <v>74</v>
      </c>
      <c r="C40" s="11" t="s">
        <v>75</v>
      </c>
      <c r="D40" s="11" t="s">
        <v>21</v>
      </c>
      <c r="E40" s="9">
        <f>F40+G40</f>
        <v>-245</v>
      </c>
      <c r="F40" s="9"/>
      <c r="G40" s="9">
        <f>H40+I40</f>
        <v>-245</v>
      </c>
      <c r="H40" s="9">
        <v>-210</v>
      </c>
      <c r="I40" s="9">
        <v>-35</v>
      </c>
    </row>
    <row r="41" spans="1:9" s="7" customFormat="1" ht="21.75" customHeight="1">
      <c r="A41" s="17"/>
      <c r="B41" s="9" t="s">
        <v>76</v>
      </c>
      <c r="C41" s="11" t="s">
        <v>77</v>
      </c>
      <c r="D41" s="11" t="s">
        <v>21</v>
      </c>
      <c r="E41" s="9">
        <f>F41+G41</f>
        <v>-270</v>
      </c>
      <c r="F41" s="9"/>
      <c r="G41" s="9">
        <f>H41+I41</f>
        <v>-270</v>
      </c>
      <c r="H41" s="9">
        <v>-270</v>
      </c>
      <c r="I41" s="9"/>
    </row>
    <row r="42" spans="1:9" s="7" customFormat="1" ht="21.75" customHeight="1">
      <c r="A42" s="17"/>
      <c r="B42" s="9" t="s">
        <v>78</v>
      </c>
      <c r="C42" s="11" t="s">
        <v>79</v>
      </c>
      <c r="D42" s="11" t="s">
        <v>21</v>
      </c>
      <c r="E42" s="9">
        <f>F42+G42</f>
        <v>155</v>
      </c>
      <c r="F42" s="9"/>
      <c r="G42" s="9">
        <f>H42+I42</f>
        <v>155</v>
      </c>
      <c r="H42" s="9">
        <v>155</v>
      </c>
      <c r="I42" s="9"/>
    </row>
    <row r="43" spans="1:9" s="7" customFormat="1" ht="21.75" customHeight="1">
      <c r="A43" s="17"/>
      <c r="B43" s="9" t="s">
        <v>80</v>
      </c>
      <c r="C43" s="11" t="s">
        <v>81</v>
      </c>
      <c r="D43" s="11" t="s">
        <v>21</v>
      </c>
      <c r="E43" s="9">
        <f>F43+G43</f>
        <v>-500</v>
      </c>
      <c r="F43" s="9"/>
      <c r="G43" s="9">
        <f>H43+I43</f>
        <v>-500</v>
      </c>
      <c r="H43" s="9">
        <v>-330</v>
      </c>
      <c r="I43" s="9">
        <v>-170</v>
      </c>
    </row>
    <row r="44" spans="1:9" s="7" customFormat="1" ht="21.75" customHeight="1">
      <c r="A44" s="17" t="s">
        <v>82</v>
      </c>
      <c r="B44" s="18" t="s">
        <v>83</v>
      </c>
      <c r="C44" s="18"/>
      <c r="D44" s="18"/>
      <c r="E44" s="8">
        <f>E45+E46+E47+E48</f>
        <v>815</v>
      </c>
      <c r="F44" s="8">
        <f>F45+F46+F47+F48</f>
        <v>0</v>
      </c>
      <c r="G44" s="8">
        <f>G45+G46+G47+G48</f>
        <v>815</v>
      </c>
      <c r="H44" s="8">
        <f>H45+H46+H47+H48</f>
        <v>555</v>
      </c>
      <c r="I44" s="8">
        <f>I45+I46+I47+I48</f>
        <v>260</v>
      </c>
    </row>
    <row r="45" spans="1:10" ht="21.75" customHeight="1">
      <c r="A45" s="17"/>
      <c r="B45" s="9" t="s">
        <v>84</v>
      </c>
      <c r="C45" s="11" t="s">
        <v>85</v>
      </c>
      <c r="D45" s="11" t="s">
        <v>21</v>
      </c>
      <c r="E45" s="9">
        <f>F45+G45</f>
        <v>140</v>
      </c>
      <c r="F45" s="9"/>
      <c r="G45" s="9">
        <f>H45+I45</f>
        <v>140</v>
      </c>
      <c r="H45" s="9">
        <v>140</v>
      </c>
      <c r="I45" s="9"/>
      <c r="J45" s="7"/>
    </row>
    <row r="46" spans="1:10" ht="21.75" customHeight="1">
      <c r="A46" s="17"/>
      <c r="B46" s="9" t="s">
        <v>86</v>
      </c>
      <c r="C46" s="11" t="s">
        <v>87</v>
      </c>
      <c r="D46" s="11" t="s">
        <v>21</v>
      </c>
      <c r="E46" s="9">
        <f>F46+G46</f>
        <v>135</v>
      </c>
      <c r="F46" s="9"/>
      <c r="G46" s="9">
        <f>H46+I46</f>
        <v>135</v>
      </c>
      <c r="H46" s="9">
        <v>135</v>
      </c>
      <c r="I46" s="9"/>
      <c r="J46" s="7"/>
    </row>
    <row r="47" spans="1:10" ht="21.75" customHeight="1">
      <c r="A47" s="17"/>
      <c r="B47" s="9" t="s">
        <v>88</v>
      </c>
      <c r="C47" s="11" t="s">
        <v>89</v>
      </c>
      <c r="D47" s="11" t="s">
        <v>21</v>
      </c>
      <c r="E47" s="9">
        <f>F47+G47</f>
        <v>140</v>
      </c>
      <c r="F47" s="9"/>
      <c r="G47" s="9">
        <f>H47+I47</f>
        <v>140</v>
      </c>
      <c r="H47" s="9">
        <v>140</v>
      </c>
      <c r="I47" s="9"/>
      <c r="J47" s="7"/>
    </row>
    <row r="48" spans="1:10" ht="21.75" customHeight="1">
      <c r="A48" s="17"/>
      <c r="B48" s="9" t="s">
        <v>90</v>
      </c>
      <c r="C48" s="11" t="s">
        <v>91</v>
      </c>
      <c r="D48" s="11" t="s">
        <v>21</v>
      </c>
      <c r="E48" s="9">
        <f>F48+G48</f>
        <v>400</v>
      </c>
      <c r="F48" s="9"/>
      <c r="G48" s="9">
        <f>H48+I48</f>
        <v>400</v>
      </c>
      <c r="H48" s="9">
        <v>140</v>
      </c>
      <c r="I48" s="9">
        <v>260</v>
      </c>
      <c r="J48" s="7"/>
    </row>
    <row r="49" spans="1:10" ht="21.75" customHeight="1">
      <c r="A49" s="17" t="s">
        <v>92</v>
      </c>
      <c r="B49" s="18" t="s">
        <v>93</v>
      </c>
      <c r="C49" s="18"/>
      <c r="D49" s="18"/>
      <c r="E49" s="8">
        <f>E50+E51+E52</f>
        <v>-657</v>
      </c>
      <c r="F49" s="8">
        <f>F50+F51+F52</f>
        <v>0</v>
      </c>
      <c r="G49" s="8">
        <f>G50+G51+G52</f>
        <v>-657</v>
      </c>
      <c r="H49" s="8">
        <f>H50+H51+H52</f>
        <v>-2</v>
      </c>
      <c r="I49" s="8">
        <f>I50+I51+I52</f>
        <v>-655</v>
      </c>
      <c r="J49" s="7"/>
    </row>
    <row r="50" spans="1:10" ht="21.75" customHeight="1">
      <c r="A50" s="17"/>
      <c r="B50" s="9" t="s">
        <v>94</v>
      </c>
      <c r="C50" s="11" t="s">
        <v>95</v>
      </c>
      <c r="D50" s="11" t="s">
        <v>21</v>
      </c>
      <c r="E50" s="9">
        <f>F50+G50</f>
        <v>48</v>
      </c>
      <c r="F50" s="9"/>
      <c r="G50" s="9">
        <f>H50+I50</f>
        <v>48</v>
      </c>
      <c r="H50" s="9">
        <v>48</v>
      </c>
      <c r="I50" s="9"/>
      <c r="J50" s="7"/>
    </row>
    <row r="51" spans="1:10" ht="21.75" customHeight="1">
      <c r="A51" s="17"/>
      <c r="B51" s="9" t="s">
        <v>96</v>
      </c>
      <c r="C51" s="11" t="s">
        <v>97</v>
      </c>
      <c r="D51" s="11" t="s">
        <v>21</v>
      </c>
      <c r="E51" s="9">
        <f>F51+G51</f>
        <v>265</v>
      </c>
      <c r="F51" s="9"/>
      <c r="G51" s="9">
        <f>H51+I51</f>
        <v>265</v>
      </c>
      <c r="H51" s="9">
        <v>245</v>
      </c>
      <c r="I51" s="9">
        <v>20</v>
      </c>
      <c r="J51" s="7"/>
    </row>
    <row r="52" spans="1:10" ht="23.25" customHeight="1">
      <c r="A52" s="17"/>
      <c r="B52" s="9" t="s">
        <v>98</v>
      </c>
      <c r="C52" s="11" t="s">
        <v>99</v>
      </c>
      <c r="D52" s="11" t="s">
        <v>60</v>
      </c>
      <c r="E52" s="9">
        <f>F52+G52</f>
        <v>-970</v>
      </c>
      <c r="F52" s="12"/>
      <c r="G52" s="9">
        <f>H52+I52</f>
        <v>-970</v>
      </c>
      <c r="H52" s="13">
        <v>-295</v>
      </c>
      <c r="I52" s="9">
        <v>-675</v>
      </c>
      <c r="J52" s="7"/>
    </row>
    <row r="53" spans="1:9" s="7" customFormat="1" ht="23.25" customHeight="1">
      <c r="A53" s="17" t="s">
        <v>100</v>
      </c>
      <c r="B53" s="18" t="s">
        <v>101</v>
      </c>
      <c r="C53" s="18"/>
      <c r="D53" s="18"/>
      <c r="E53" s="8">
        <f>E54+E55+E56+E57+E58+E59+E60+E61+E62+E63+E64+E65+E66</f>
        <v>1980</v>
      </c>
      <c r="F53" s="8">
        <f>F54+F55+F56+F57+F58+F59+F60+F61+F62+F63+F64+F65+F66</f>
        <v>0</v>
      </c>
      <c r="G53" s="8">
        <f>G54+G55+G56+G57+G58+G59+G60+G61+G62+G63+G64+G65+G66</f>
        <v>1980</v>
      </c>
      <c r="H53" s="8">
        <f>H54+H55+H56+H57+H58+H59+H60+H61+H62+H63+H64+H65+H66</f>
        <v>940</v>
      </c>
      <c r="I53" s="8">
        <f>I54+I55+I56+I57+I58+I59+I60+I61+I62+I63+I64+I65+I66</f>
        <v>1040</v>
      </c>
    </row>
    <row r="54" spans="1:9" s="7" customFormat="1" ht="53.25" customHeight="1">
      <c r="A54" s="17"/>
      <c r="B54" s="14" t="s">
        <v>102</v>
      </c>
      <c r="C54" s="11" t="s">
        <v>103</v>
      </c>
      <c r="D54" s="11" t="s">
        <v>60</v>
      </c>
      <c r="E54" s="9">
        <f>F54+G54</f>
        <v>-155</v>
      </c>
      <c r="F54" s="9"/>
      <c r="G54" s="9">
        <f>H54+I54</f>
        <v>-155</v>
      </c>
      <c r="H54" s="9">
        <v>-155</v>
      </c>
      <c r="I54" s="9"/>
    </row>
    <row r="55" spans="1:9" s="7" customFormat="1" ht="23.25" customHeight="1">
      <c r="A55" s="17"/>
      <c r="B55" s="9" t="s">
        <v>133</v>
      </c>
      <c r="C55" s="11" t="s">
        <v>132</v>
      </c>
      <c r="D55" s="11" t="s">
        <v>60</v>
      </c>
      <c r="E55" s="9">
        <f aca="true" t="shared" si="2" ref="E55:E66">F55+G55</f>
        <v>-125</v>
      </c>
      <c r="F55" s="9"/>
      <c r="G55" s="9">
        <f aca="true" t="shared" si="3" ref="G55:G66">H55+I55</f>
        <v>-125</v>
      </c>
      <c r="H55" s="9">
        <v>-125</v>
      </c>
      <c r="I55" s="9"/>
    </row>
    <row r="56" spans="1:9" s="7" customFormat="1" ht="23.25" customHeight="1">
      <c r="A56" s="17"/>
      <c r="B56" s="9" t="s">
        <v>104</v>
      </c>
      <c r="C56" s="11" t="s">
        <v>105</v>
      </c>
      <c r="D56" s="11" t="s">
        <v>60</v>
      </c>
      <c r="E56" s="9">
        <f t="shared" si="2"/>
        <v>-240</v>
      </c>
      <c r="F56" s="9"/>
      <c r="G56" s="9">
        <f t="shared" si="3"/>
        <v>-240</v>
      </c>
      <c r="H56" s="9">
        <v>-240</v>
      </c>
      <c r="I56" s="9"/>
    </row>
    <row r="57" spans="1:9" s="7" customFormat="1" ht="23.25" customHeight="1">
      <c r="A57" s="17"/>
      <c r="B57" s="9" t="s">
        <v>106</v>
      </c>
      <c r="C57" s="11" t="s">
        <v>107</v>
      </c>
      <c r="D57" s="11" t="s">
        <v>21</v>
      </c>
      <c r="E57" s="9">
        <f t="shared" si="2"/>
        <v>125</v>
      </c>
      <c r="F57" s="10"/>
      <c r="G57" s="9">
        <f t="shared" si="3"/>
        <v>125</v>
      </c>
      <c r="H57" s="10">
        <v>125</v>
      </c>
      <c r="I57" s="9"/>
    </row>
    <row r="58" spans="1:9" s="7" customFormat="1" ht="23.25" customHeight="1">
      <c r="A58" s="17"/>
      <c r="B58" s="9" t="s">
        <v>108</v>
      </c>
      <c r="C58" s="11" t="s">
        <v>109</v>
      </c>
      <c r="D58" s="11" t="s">
        <v>21</v>
      </c>
      <c r="E58" s="9">
        <f t="shared" si="2"/>
        <v>440</v>
      </c>
      <c r="F58" s="9"/>
      <c r="G58" s="9">
        <f t="shared" si="3"/>
        <v>440</v>
      </c>
      <c r="H58" s="9">
        <v>180</v>
      </c>
      <c r="I58" s="9">
        <v>260</v>
      </c>
    </row>
    <row r="59" spans="1:9" s="7" customFormat="1" ht="23.25" customHeight="1">
      <c r="A59" s="17"/>
      <c r="B59" s="9" t="s">
        <v>110</v>
      </c>
      <c r="C59" s="11" t="s">
        <v>111</v>
      </c>
      <c r="D59" s="11" t="s">
        <v>21</v>
      </c>
      <c r="E59" s="9">
        <f t="shared" si="2"/>
        <v>145</v>
      </c>
      <c r="F59" s="9"/>
      <c r="G59" s="9">
        <f t="shared" si="3"/>
        <v>145</v>
      </c>
      <c r="H59" s="9">
        <v>145</v>
      </c>
      <c r="I59" s="9"/>
    </row>
    <row r="60" spans="1:9" s="7" customFormat="1" ht="23.25" customHeight="1">
      <c r="A60" s="17"/>
      <c r="B60" s="9" t="s">
        <v>112</v>
      </c>
      <c r="C60" s="11" t="s">
        <v>113</v>
      </c>
      <c r="D60" s="11" t="s">
        <v>21</v>
      </c>
      <c r="E60" s="9">
        <f t="shared" si="2"/>
        <v>840</v>
      </c>
      <c r="F60" s="10"/>
      <c r="G60" s="9">
        <f t="shared" si="3"/>
        <v>840</v>
      </c>
      <c r="H60" s="10">
        <v>200</v>
      </c>
      <c r="I60" s="9">
        <v>640</v>
      </c>
    </row>
    <row r="61" spans="1:9" s="7" customFormat="1" ht="23.25" customHeight="1">
      <c r="A61" s="17"/>
      <c r="B61" s="9" t="s">
        <v>114</v>
      </c>
      <c r="C61" s="11" t="s">
        <v>115</v>
      </c>
      <c r="D61" s="11" t="s">
        <v>21</v>
      </c>
      <c r="E61" s="9">
        <f t="shared" si="2"/>
        <v>145</v>
      </c>
      <c r="F61" s="9"/>
      <c r="G61" s="9">
        <f t="shared" si="3"/>
        <v>145</v>
      </c>
      <c r="H61" s="9">
        <v>145</v>
      </c>
      <c r="I61" s="9"/>
    </row>
    <row r="62" spans="1:9" s="7" customFormat="1" ht="23.25" customHeight="1">
      <c r="A62" s="17"/>
      <c r="B62" s="9" t="s">
        <v>116</v>
      </c>
      <c r="C62" s="11" t="s">
        <v>117</v>
      </c>
      <c r="D62" s="11" t="s">
        <v>21</v>
      </c>
      <c r="E62" s="9">
        <f t="shared" si="2"/>
        <v>270</v>
      </c>
      <c r="F62" s="9"/>
      <c r="G62" s="9">
        <f t="shared" si="3"/>
        <v>270</v>
      </c>
      <c r="H62" s="9">
        <v>155</v>
      </c>
      <c r="I62" s="9">
        <v>115</v>
      </c>
    </row>
    <row r="63" spans="1:9" s="7" customFormat="1" ht="23.25" customHeight="1">
      <c r="A63" s="17"/>
      <c r="B63" s="9" t="s">
        <v>118</v>
      </c>
      <c r="C63" s="11" t="s">
        <v>119</v>
      </c>
      <c r="D63" s="11" t="s">
        <v>21</v>
      </c>
      <c r="E63" s="9">
        <f t="shared" si="2"/>
        <v>130</v>
      </c>
      <c r="F63" s="10"/>
      <c r="G63" s="9">
        <f t="shared" si="3"/>
        <v>130</v>
      </c>
      <c r="H63" s="10">
        <v>130</v>
      </c>
      <c r="I63" s="9"/>
    </row>
    <row r="64" spans="1:9" s="7" customFormat="1" ht="23.25" customHeight="1">
      <c r="A64" s="17"/>
      <c r="B64" s="9" t="s">
        <v>120</v>
      </c>
      <c r="C64" s="11" t="s">
        <v>121</v>
      </c>
      <c r="D64" s="11" t="s">
        <v>21</v>
      </c>
      <c r="E64" s="9">
        <f t="shared" si="2"/>
        <v>150</v>
      </c>
      <c r="F64" s="10"/>
      <c r="G64" s="9">
        <f t="shared" si="3"/>
        <v>150</v>
      </c>
      <c r="H64" s="10">
        <v>125</v>
      </c>
      <c r="I64" s="9">
        <v>25</v>
      </c>
    </row>
    <row r="65" spans="1:9" s="7" customFormat="1" ht="23.25" customHeight="1">
      <c r="A65" s="17"/>
      <c r="B65" s="9" t="s">
        <v>122</v>
      </c>
      <c r="C65" s="11" t="s">
        <v>123</v>
      </c>
      <c r="D65" s="11" t="s">
        <v>21</v>
      </c>
      <c r="E65" s="9">
        <f t="shared" si="2"/>
        <v>125</v>
      </c>
      <c r="F65" s="9"/>
      <c r="G65" s="9">
        <f t="shared" si="3"/>
        <v>125</v>
      </c>
      <c r="H65" s="9">
        <v>125</v>
      </c>
      <c r="I65" s="9"/>
    </row>
    <row r="66" spans="1:9" s="7" customFormat="1" ht="23.25" customHeight="1">
      <c r="A66" s="17"/>
      <c r="B66" s="9" t="s">
        <v>124</v>
      </c>
      <c r="C66" s="11" t="s">
        <v>125</v>
      </c>
      <c r="D66" s="11" t="s">
        <v>60</v>
      </c>
      <c r="E66" s="9">
        <f t="shared" si="2"/>
        <v>130</v>
      </c>
      <c r="F66" s="9"/>
      <c r="G66" s="9">
        <f t="shared" si="3"/>
        <v>130</v>
      </c>
      <c r="H66" s="9">
        <v>130</v>
      </c>
      <c r="I66" s="9"/>
    </row>
    <row r="67" spans="1:9" s="7" customFormat="1" ht="23.25" customHeight="1">
      <c r="A67" s="17" t="s">
        <v>126</v>
      </c>
      <c r="B67" s="18" t="s">
        <v>127</v>
      </c>
      <c r="C67" s="18"/>
      <c r="D67" s="18"/>
      <c r="E67" s="8">
        <f>E68+E69</f>
        <v>-206</v>
      </c>
      <c r="F67" s="8">
        <f>F68+F69</f>
        <v>0</v>
      </c>
      <c r="G67" s="8">
        <f>G68+G69</f>
        <v>-206</v>
      </c>
      <c r="H67" s="8">
        <f>H68+H69</f>
        <v>-206</v>
      </c>
      <c r="I67" s="8">
        <f>I68+I69</f>
        <v>0</v>
      </c>
    </row>
    <row r="68" spans="1:10" ht="23.25" customHeight="1">
      <c r="A68" s="17"/>
      <c r="B68" s="9" t="s">
        <v>128</v>
      </c>
      <c r="C68" s="11" t="s">
        <v>129</v>
      </c>
      <c r="D68" s="11" t="s">
        <v>21</v>
      </c>
      <c r="E68" s="9">
        <f>F68+G68</f>
        <v>-250</v>
      </c>
      <c r="F68" s="9"/>
      <c r="G68" s="9">
        <f>H68+I68</f>
        <v>-250</v>
      </c>
      <c r="H68" s="9">
        <v>-250</v>
      </c>
      <c r="I68" s="9"/>
      <c r="J68" s="7"/>
    </row>
    <row r="69" spans="1:10" ht="23.25" customHeight="1">
      <c r="A69" s="17"/>
      <c r="B69" s="9" t="s">
        <v>130</v>
      </c>
      <c r="C69" s="11" t="s">
        <v>131</v>
      </c>
      <c r="D69" s="11" t="s">
        <v>21</v>
      </c>
      <c r="E69" s="9">
        <f>F69+G69</f>
        <v>44</v>
      </c>
      <c r="F69" s="9"/>
      <c r="G69" s="9">
        <f>H69+I69</f>
        <v>44</v>
      </c>
      <c r="H69" s="9">
        <v>44</v>
      </c>
      <c r="I69" s="9"/>
      <c r="J69" s="7"/>
    </row>
    <row r="70" ht="14.25">
      <c r="J70" s="7"/>
    </row>
    <row r="71" ht="14.25">
      <c r="J71" s="7"/>
    </row>
    <row r="72" ht="14.25">
      <c r="J72" s="7"/>
    </row>
    <row r="73" ht="14.25">
      <c r="J73" s="7"/>
    </row>
    <row r="74" ht="14.25">
      <c r="J74" s="7"/>
    </row>
    <row r="75" ht="14.25">
      <c r="J75" s="7"/>
    </row>
    <row r="76" ht="14.25">
      <c r="J76" s="7"/>
    </row>
    <row r="77" ht="14.25">
      <c r="J77" s="7"/>
    </row>
    <row r="78" ht="14.25">
      <c r="J78" s="7"/>
    </row>
    <row r="79" ht="14.25">
      <c r="J79" s="7"/>
    </row>
    <row r="80" ht="14.25">
      <c r="J80" s="7"/>
    </row>
    <row r="81" ht="14.25">
      <c r="J81" s="7"/>
    </row>
    <row r="82" ht="14.25">
      <c r="J82" s="7"/>
    </row>
    <row r="83" ht="14.25">
      <c r="J83" s="7"/>
    </row>
    <row r="84" ht="14.25">
      <c r="J84" s="7"/>
    </row>
    <row r="85" ht="14.25">
      <c r="J85" s="7"/>
    </row>
    <row r="86" ht="14.25">
      <c r="J86" s="7"/>
    </row>
    <row r="87" ht="14.25">
      <c r="J87" s="7"/>
    </row>
  </sheetData>
  <sheetProtection selectLockedCells="1" selectUnlockedCells="1"/>
  <mergeCells count="38">
    <mergeCell ref="A67:A69"/>
    <mergeCell ref="A6:D6"/>
    <mergeCell ref="A38:A43"/>
    <mergeCell ref="A44:A48"/>
    <mergeCell ref="A28:A29"/>
    <mergeCell ref="A36:A37"/>
    <mergeCell ref="B67:D67"/>
    <mergeCell ref="B44:D44"/>
    <mergeCell ref="A53:A66"/>
    <mergeCell ref="B49:D49"/>
    <mergeCell ref="B53:D53"/>
    <mergeCell ref="A49:A52"/>
    <mergeCell ref="A2:I2"/>
    <mergeCell ref="E3:I3"/>
    <mergeCell ref="G4:I4"/>
    <mergeCell ref="B7:D7"/>
    <mergeCell ref="A4:A5"/>
    <mergeCell ref="B4:B5"/>
    <mergeCell ref="C4:C5"/>
    <mergeCell ref="D4:D5"/>
    <mergeCell ref="E4:E5"/>
    <mergeCell ref="F4:F5"/>
    <mergeCell ref="B36:D36"/>
    <mergeCell ref="B38:D38"/>
    <mergeCell ref="B17:D17"/>
    <mergeCell ref="B26:D26"/>
    <mergeCell ref="B28:D28"/>
    <mergeCell ref="B10:D10"/>
    <mergeCell ref="B15:D15"/>
    <mergeCell ref="B30:D30"/>
    <mergeCell ref="A7:A9"/>
    <mergeCell ref="A10:A14"/>
    <mergeCell ref="A15:A16"/>
    <mergeCell ref="A17:A25"/>
    <mergeCell ref="B31:B33"/>
    <mergeCell ref="C31:D31"/>
    <mergeCell ref="A26:A27"/>
    <mergeCell ref="A30:A35"/>
  </mergeCells>
  <printOptions/>
  <pageMargins left="0" right="0" top="0.4330708661417323" bottom="0.6299212598425197" header="0.2362204724409449" footer="0.5118110236220472"/>
  <pageSetup horizontalDpi="600" verticalDpi="6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李炜玮 10.104.98.82</dc:creator>
  <cp:keywords/>
  <dc:description/>
  <cp:lastModifiedBy>李炜玮 10.104.98.93</cp:lastModifiedBy>
  <cp:lastPrinted>2018-12-07T08:05:13Z</cp:lastPrinted>
  <dcterms:created xsi:type="dcterms:W3CDTF">2017-07-21T14:32:03Z</dcterms:created>
  <dcterms:modified xsi:type="dcterms:W3CDTF">2018-12-07T08:05:14Z</dcterms:modified>
  <cp:category/>
  <cp:version/>
  <cp:contentType/>
  <cp:contentStatus/>
</cp:coreProperties>
</file>