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0440"/>
  </bookViews>
  <sheets>
    <sheet name="指标文（最终）" sheetId="1" r:id="rId1"/>
  </sheets>
  <definedNames>
    <definedName name="_xlnm._FilterDatabase" localSheetId="0" hidden="1">'指标文（最终）'!$A$6:$M$214</definedName>
    <definedName name="_xlnm.Print_Titles" localSheetId="0">'指标文（最终）'!$4:$5</definedName>
  </definedNames>
  <calcPr calcId="114210" fullCalcOnLoad="1" iterate="1" concurrentCalc="0"/>
</workbook>
</file>

<file path=xl/calcChain.xml><?xml version="1.0" encoding="utf-8"?>
<calcChain xmlns="http://schemas.openxmlformats.org/spreadsheetml/2006/main">
  <c r="H214" i="1"/>
  <c r="J214"/>
  <c r="L214"/>
  <c r="H213"/>
  <c r="J213"/>
  <c r="L213"/>
  <c r="H212"/>
  <c r="J212"/>
  <c r="L212"/>
  <c r="H211"/>
  <c r="J211"/>
  <c r="L211"/>
  <c r="L210"/>
  <c r="K210"/>
  <c r="J210"/>
  <c r="I210"/>
  <c r="H210"/>
  <c r="G210"/>
  <c r="F210"/>
  <c r="E210"/>
  <c r="D210"/>
  <c r="C210"/>
  <c r="H209"/>
  <c r="J209"/>
  <c r="L209"/>
  <c r="H208"/>
  <c r="J208"/>
  <c r="L208"/>
  <c r="H207"/>
  <c r="J207"/>
  <c r="L207"/>
  <c r="H206"/>
  <c r="J206"/>
  <c r="L206"/>
  <c r="H205"/>
  <c r="J205"/>
  <c r="L205"/>
  <c r="H204"/>
  <c r="J204"/>
  <c r="L204"/>
  <c r="H203"/>
  <c r="J203"/>
  <c r="L203"/>
  <c r="H202"/>
  <c r="J202"/>
  <c r="L202"/>
  <c r="H201"/>
  <c r="J201"/>
  <c r="L201"/>
  <c r="H200"/>
  <c r="J200"/>
  <c r="L200"/>
  <c r="H199"/>
  <c r="J199"/>
  <c r="L199"/>
  <c r="H198"/>
  <c r="J198"/>
  <c r="L198"/>
  <c r="H197"/>
  <c r="J197"/>
  <c r="L197"/>
  <c r="H196"/>
  <c r="J196"/>
  <c r="L196"/>
  <c r="H195"/>
  <c r="J195"/>
  <c r="L195"/>
  <c r="H194"/>
  <c r="J194"/>
  <c r="L194"/>
  <c r="H193"/>
  <c r="J193"/>
  <c r="L193"/>
  <c r="H192"/>
  <c r="J192"/>
  <c r="L192"/>
  <c r="H191"/>
  <c r="J191"/>
  <c r="L191"/>
  <c r="H190"/>
  <c r="J190"/>
  <c r="L190"/>
  <c r="H189"/>
  <c r="J189"/>
  <c r="L189"/>
  <c r="H188"/>
  <c r="J188"/>
  <c r="L188"/>
  <c r="H187"/>
  <c r="J187"/>
  <c r="L187"/>
  <c r="H186"/>
  <c r="J186"/>
  <c r="L186"/>
  <c r="H185"/>
  <c r="J185"/>
  <c r="L185"/>
  <c r="H184"/>
  <c r="J184"/>
  <c r="L184"/>
  <c r="H183"/>
  <c r="J183"/>
  <c r="L183"/>
  <c r="H182"/>
  <c r="J182"/>
  <c r="L182"/>
  <c r="H181"/>
  <c r="J181"/>
  <c r="L181"/>
  <c r="H180"/>
  <c r="J180"/>
  <c r="L180"/>
  <c r="H179"/>
  <c r="J179"/>
  <c r="L179"/>
  <c r="H178"/>
  <c r="J178"/>
  <c r="L178"/>
  <c r="H177"/>
  <c r="J177"/>
  <c r="L177"/>
  <c r="H176"/>
  <c r="J176"/>
  <c r="L176"/>
  <c r="H175"/>
  <c r="J175"/>
  <c r="L175"/>
  <c r="H174"/>
  <c r="J174"/>
  <c r="L174"/>
  <c r="L173"/>
  <c r="K173"/>
  <c r="J173"/>
  <c r="I173"/>
  <c r="H173"/>
  <c r="G173"/>
  <c r="F173"/>
  <c r="E173"/>
  <c r="D173"/>
  <c r="C173"/>
  <c r="L172"/>
  <c r="K172"/>
  <c r="J172"/>
  <c r="I172"/>
  <c r="H172"/>
  <c r="G172"/>
  <c r="F172"/>
  <c r="E172"/>
  <c r="D172"/>
  <c r="C172"/>
  <c r="H9"/>
  <c r="J9"/>
  <c r="L9"/>
  <c r="H10"/>
  <c r="J10"/>
  <c r="L10"/>
  <c r="H11"/>
  <c r="J11"/>
  <c r="L11"/>
  <c r="H12"/>
  <c r="J12"/>
  <c r="L12"/>
  <c r="H13"/>
  <c r="J13"/>
  <c r="L13"/>
  <c r="H14"/>
  <c r="J14"/>
  <c r="L14"/>
  <c r="H15"/>
  <c r="J15"/>
  <c r="L15"/>
  <c r="H16"/>
  <c r="J16"/>
  <c r="L16"/>
  <c r="H17"/>
  <c r="J17"/>
  <c r="L17"/>
  <c r="H18"/>
  <c r="J18"/>
  <c r="L18"/>
  <c r="L7"/>
  <c r="H21"/>
  <c r="J21"/>
  <c r="L21"/>
  <c r="H22"/>
  <c r="J22"/>
  <c r="L22"/>
  <c r="H23"/>
  <c r="J23"/>
  <c r="L23"/>
  <c r="H24"/>
  <c r="J24"/>
  <c r="L24"/>
  <c r="H25"/>
  <c r="J25"/>
  <c r="L25"/>
  <c r="H26"/>
  <c r="J26"/>
  <c r="L26"/>
  <c r="H27"/>
  <c r="J27"/>
  <c r="L27"/>
  <c r="H28"/>
  <c r="J28"/>
  <c r="L28"/>
  <c r="H29"/>
  <c r="J29"/>
  <c r="L29"/>
  <c r="H30"/>
  <c r="J30"/>
  <c r="L30"/>
  <c r="L19"/>
  <c r="H33"/>
  <c r="J33"/>
  <c r="L33"/>
  <c r="H34"/>
  <c r="J34"/>
  <c r="L34"/>
  <c r="H35"/>
  <c r="J35"/>
  <c r="L35"/>
  <c r="H36"/>
  <c r="J36"/>
  <c r="L36"/>
  <c r="H37"/>
  <c r="J37"/>
  <c r="L37"/>
  <c r="H38"/>
  <c r="J38"/>
  <c r="L38"/>
  <c r="L31"/>
  <c r="H41"/>
  <c r="J41"/>
  <c r="L41"/>
  <c r="H42"/>
  <c r="J42"/>
  <c r="L42"/>
  <c r="H43"/>
  <c r="J43"/>
  <c r="L43"/>
  <c r="H44"/>
  <c r="J44"/>
  <c r="L44"/>
  <c r="H45"/>
  <c r="J45"/>
  <c r="L45"/>
  <c r="H46"/>
  <c r="J46"/>
  <c r="L46"/>
  <c r="H47"/>
  <c r="J47"/>
  <c r="L47"/>
  <c r="H48"/>
  <c r="J48"/>
  <c r="L48"/>
  <c r="H49"/>
  <c r="J49"/>
  <c r="L49"/>
  <c r="H50"/>
  <c r="J50"/>
  <c r="L50"/>
  <c r="H51"/>
  <c r="J51"/>
  <c r="L51"/>
  <c r="H52"/>
  <c r="J52"/>
  <c r="L52"/>
  <c r="H53"/>
  <c r="J53"/>
  <c r="L53"/>
  <c r="L39"/>
  <c r="H56"/>
  <c r="J56"/>
  <c r="L56"/>
  <c r="H57"/>
  <c r="J57"/>
  <c r="L57"/>
  <c r="H58"/>
  <c r="J58"/>
  <c r="L58"/>
  <c r="H59"/>
  <c r="J59"/>
  <c r="L59"/>
  <c r="H60"/>
  <c r="J60"/>
  <c r="L60"/>
  <c r="H61"/>
  <c r="J61"/>
  <c r="L61"/>
  <c r="H62"/>
  <c r="J62"/>
  <c r="L62"/>
  <c r="H63"/>
  <c r="J63"/>
  <c r="L63"/>
  <c r="H64"/>
  <c r="J64"/>
  <c r="L64"/>
  <c r="H65"/>
  <c r="J65"/>
  <c r="L65"/>
  <c r="H66"/>
  <c r="J66"/>
  <c r="L66"/>
  <c r="H67"/>
  <c r="J67"/>
  <c r="L67"/>
  <c r="H68"/>
  <c r="J68"/>
  <c r="L68"/>
  <c r="L54"/>
  <c r="H71"/>
  <c r="J71"/>
  <c r="L71"/>
  <c r="H72"/>
  <c r="J72"/>
  <c r="L72"/>
  <c r="H73"/>
  <c r="J73"/>
  <c r="L73"/>
  <c r="H74"/>
  <c r="J74"/>
  <c r="L74"/>
  <c r="H75"/>
  <c r="J75"/>
  <c r="L75"/>
  <c r="H76"/>
  <c r="J76"/>
  <c r="L76"/>
  <c r="H77"/>
  <c r="J77"/>
  <c r="L77"/>
  <c r="H78"/>
  <c r="J78"/>
  <c r="L78"/>
  <c r="H79"/>
  <c r="J79"/>
  <c r="L79"/>
  <c r="H80"/>
  <c r="J80"/>
  <c r="L80"/>
  <c r="L69"/>
  <c r="H83"/>
  <c r="J83"/>
  <c r="L83"/>
  <c r="H84"/>
  <c r="J84"/>
  <c r="L84"/>
  <c r="H85"/>
  <c r="J85"/>
  <c r="L85"/>
  <c r="H86"/>
  <c r="J86"/>
  <c r="L86"/>
  <c r="H87"/>
  <c r="J87"/>
  <c r="L87"/>
  <c r="H88"/>
  <c r="J88"/>
  <c r="L88"/>
  <c r="H89"/>
  <c r="J89"/>
  <c r="L89"/>
  <c r="H90"/>
  <c r="J90"/>
  <c r="L90"/>
  <c r="H91"/>
  <c r="J91"/>
  <c r="L91"/>
  <c r="H92"/>
  <c r="J92"/>
  <c r="L92"/>
  <c r="L81"/>
  <c r="H95"/>
  <c r="J95"/>
  <c r="L95"/>
  <c r="H96"/>
  <c r="J96"/>
  <c r="L96"/>
  <c r="H97"/>
  <c r="J97"/>
  <c r="L97"/>
  <c r="H98"/>
  <c r="J98"/>
  <c r="L98"/>
  <c r="H99"/>
  <c r="J99"/>
  <c r="L99"/>
  <c r="L93"/>
  <c r="H102"/>
  <c r="J102"/>
  <c r="L102"/>
  <c r="H103"/>
  <c r="J103"/>
  <c r="L103"/>
  <c r="H104"/>
  <c r="J104"/>
  <c r="L104"/>
  <c r="H105"/>
  <c r="J105"/>
  <c r="L105"/>
  <c r="H106"/>
  <c r="J106"/>
  <c r="L106"/>
  <c r="H107"/>
  <c r="J107"/>
  <c r="L107"/>
  <c r="H108"/>
  <c r="J108"/>
  <c r="L108"/>
  <c r="L100"/>
  <c r="H111"/>
  <c r="J111"/>
  <c r="L111"/>
  <c r="H112"/>
  <c r="J112"/>
  <c r="L112"/>
  <c r="H113"/>
  <c r="J113"/>
  <c r="L113"/>
  <c r="H114"/>
  <c r="J114"/>
  <c r="L114"/>
  <c r="H115"/>
  <c r="J115"/>
  <c r="L115"/>
  <c r="H116"/>
  <c r="J116"/>
  <c r="L116"/>
  <c r="H117"/>
  <c r="J117"/>
  <c r="L117"/>
  <c r="H118"/>
  <c r="J118"/>
  <c r="L118"/>
  <c r="H119"/>
  <c r="J119"/>
  <c r="L119"/>
  <c r="H120"/>
  <c r="J120"/>
  <c r="L120"/>
  <c r="H121"/>
  <c r="J121"/>
  <c r="L121"/>
  <c r="H122"/>
  <c r="J122"/>
  <c r="L122"/>
  <c r="L109"/>
  <c r="H125"/>
  <c r="J125"/>
  <c r="L125"/>
  <c r="H126"/>
  <c r="J126"/>
  <c r="L126"/>
  <c r="H127"/>
  <c r="J127"/>
  <c r="L127"/>
  <c r="H128"/>
  <c r="J128"/>
  <c r="L128"/>
  <c r="H129"/>
  <c r="J129"/>
  <c r="L129"/>
  <c r="H130"/>
  <c r="J130"/>
  <c r="L130"/>
  <c r="H131"/>
  <c r="J131"/>
  <c r="L131"/>
  <c r="H132"/>
  <c r="J132"/>
  <c r="L132"/>
  <c r="H133"/>
  <c r="J133"/>
  <c r="L133"/>
  <c r="H134"/>
  <c r="J134"/>
  <c r="L134"/>
  <c r="H135"/>
  <c r="J135"/>
  <c r="L135"/>
  <c r="H136"/>
  <c r="J136"/>
  <c r="L136"/>
  <c r="L123"/>
  <c r="H139"/>
  <c r="J139"/>
  <c r="L139"/>
  <c r="H140"/>
  <c r="J140"/>
  <c r="L140"/>
  <c r="H141"/>
  <c r="J141"/>
  <c r="L141"/>
  <c r="H142"/>
  <c r="J142"/>
  <c r="L142"/>
  <c r="H143"/>
  <c r="J143"/>
  <c r="L143"/>
  <c r="H144"/>
  <c r="J144"/>
  <c r="L144"/>
  <c r="L137"/>
  <c r="H147"/>
  <c r="J147"/>
  <c r="L147"/>
  <c r="H148"/>
  <c r="J148"/>
  <c r="L148"/>
  <c r="H149"/>
  <c r="J149"/>
  <c r="L149"/>
  <c r="H150"/>
  <c r="J150"/>
  <c r="L150"/>
  <c r="H151"/>
  <c r="J151"/>
  <c r="L151"/>
  <c r="H152"/>
  <c r="J152"/>
  <c r="L152"/>
  <c r="H153"/>
  <c r="J153"/>
  <c r="L153"/>
  <c r="H154"/>
  <c r="J154"/>
  <c r="L154"/>
  <c r="H155"/>
  <c r="J155"/>
  <c r="L155"/>
  <c r="H156"/>
  <c r="J156"/>
  <c r="L156"/>
  <c r="H157"/>
  <c r="J157"/>
  <c r="L157"/>
  <c r="H158"/>
  <c r="J158"/>
  <c r="L158"/>
  <c r="H159"/>
  <c r="J159"/>
  <c r="L159"/>
  <c r="H160"/>
  <c r="J160"/>
  <c r="L160"/>
  <c r="L145"/>
  <c r="H162"/>
  <c r="J162"/>
  <c r="L162"/>
  <c r="H163"/>
  <c r="J163"/>
  <c r="L163"/>
  <c r="H164"/>
  <c r="J164"/>
  <c r="L164"/>
  <c r="H165"/>
  <c r="J165"/>
  <c r="L165"/>
  <c r="H166"/>
  <c r="J166"/>
  <c r="L166"/>
  <c r="H167"/>
  <c r="J167"/>
  <c r="L167"/>
  <c r="H168"/>
  <c r="J168"/>
  <c r="L168"/>
  <c r="H169"/>
  <c r="J169"/>
  <c r="L169"/>
  <c r="H170"/>
  <c r="J170"/>
  <c r="L170"/>
  <c r="L161"/>
  <c r="L171"/>
  <c r="K7"/>
  <c r="K19"/>
  <c r="K31"/>
  <c r="K39"/>
  <c r="K54"/>
  <c r="K69"/>
  <c r="K81"/>
  <c r="K93"/>
  <c r="K100"/>
  <c r="K109"/>
  <c r="K123"/>
  <c r="K137"/>
  <c r="K145"/>
  <c r="K161"/>
  <c r="K171"/>
  <c r="J7"/>
  <c r="J19"/>
  <c r="J31"/>
  <c r="J39"/>
  <c r="J54"/>
  <c r="J69"/>
  <c r="J81"/>
  <c r="J93"/>
  <c r="J100"/>
  <c r="J109"/>
  <c r="J123"/>
  <c r="J137"/>
  <c r="J145"/>
  <c r="J161"/>
  <c r="J171"/>
  <c r="I7"/>
  <c r="I19"/>
  <c r="I31"/>
  <c r="I39"/>
  <c r="I54"/>
  <c r="I69"/>
  <c r="I81"/>
  <c r="I93"/>
  <c r="I100"/>
  <c r="I109"/>
  <c r="I123"/>
  <c r="I137"/>
  <c r="I145"/>
  <c r="I161"/>
  <c r="I171"/>
  <c r="H7"/>
  <c r="H19"/>
  <c r="H31"/>
  <c r="H39"/>
  <c r="H54"/>
  <c r="H69"/>
  <c r="H81"/>
  <c r="H93"/>
  <c r="H100"/>
  <c r="H109"/>
  <c r="H123"/>
  <c r="H137"/>
  <c r="H145"/>
  <c r="H161"/>
  <c r="H171"/>
  <c r="G7"/>
  <c r="G19"/>
  <c r="G31"/>
  <c r="G39"/>
  <c r="G54"/>
  <c r="G69"/>
  <c r="G81"/>
  <c r="G93"/>
  <c r="G100"/>
  <c r="G109"/>
  <c r="G123"/>
  <c r="G137"/>
  <c r="G145"/>
  <c r="G161"/>
  <c r="G171"/>
  <c r="F7"/>
  <c r="F19"/>
  <c r="F31"/>
  <c r="F39"/>
  <c r="F54"/>
  <c r="F69"/>
  <c r="F81"/>
  <c r="F93"/>
  <c r="F100"/>
  <c r="F109"/>
  <c r="F123"/>
  <c r="F137"/>
  <c r="F145"/>
  <c r="F161"/>
  <c r="F171"/>
  <c r="E7"/>
  <c r="E19"/>
  <c r="E31"/>
  <c r="E39"/>
  <c r="E54"/>
  <c r="E69"/>
  <c r="E81"/>
  <c r="E93"/>
  <c r="E100"/>
  <c r="E109"/>
  <c r="E123"/>
  <c r="E137"/>
  <c r="E145"/>
  <c r="E161"/>
  <c r="E171"/>
  <c r="D7"/>
  <c r="D19"/>
  <c r="D31"/>
  <c r="D39"/>
  <c r="D54"/>
  <c r="D69"/>
  <c r="D81"/>
  <c r="D93"/>
  <c r="D100"/>
  <c r="D109"/>
  <c r="D123"/>
  <c r="D137"/>
  <c r="D145"/>
  <c r="D161"/>
  <c r="D171"/>
  <c r="C7"/>
  <c r="C19"/>
  <c r="C31"/>
  <c r="C39"/>
  <c r="C54"/>
  <c r="C69"/>
  <c r="C81"/>
  <c r="C93"/>
  <c r="C100"/>
  <c r="C109"/>
  <c r="C123"/>
  <c r="C137"/>
  <c r="C145"/>
  <c r="C161"/>
  <c r="C171"/>
  <c r="L146"/>
  <c r="K146"/>
  <c r="J146"/>
  <c r="I146"/>
  <c r="H146"/>
  <c r="G146"/>
  <c r="F146"/>
  <c r="E146"/>
  <c r="D146"/>
  <c r="C146"/>
  <c r="L138"/>
  <c r="K138"/>
  <c r="J138"/>
  <c r="I138"/>
  <c r="H138"/>
  <c r="G138"/>
  <c r="F138"/>
  <c r="E138"/>
  <c r="D138"/>
  <c r="C138"/>
  <c r="L124"/>
  <c r="K124"/>
  <c r="J124"/>
  <c r="I124"/>
  <c r="H124"/>
  <c r="G124"/>
  <c r="F124"/>
  <c r="E124"/>
  <c r="D124"/>
  <c r="C124"/>
  <c r="L110"/>
  <c r="K110"/>
  <c r="J110"/>
  <c r="I110"/>
  <c r="H110"/>
  <c r="G110"/>
  <c r="F110"/>
  <c r="E110"/>
  <c r="D110"/>
  <c r="C110"/>
  <c r="L101"/>
  <c r="K101"/>
  <c r="J101"/>
  <c r="I101"/>
  <c r="H101"/>
  <c r="G101"/>
  <c r="F101"/>
  <c r="E101"/>
  <c r="D101"/>
  <c r="C101"/>
  <c r="L94"/>
  <c r="K94"/>
  <c r="J94"/>
  <c r="I94"/>
  <c r="H94"/>
  <c r="G94"/>
  <c r="F94"/>
  <c r="E94"/>
  <c r="D94"/>
  <c r="C94"/>
  <c r="L82"/>
  <c r="K82"/>
  <c r="J82"/>
  <c r="I82"/>
  <c r="H82"/>
  <c r="G82"/>
  <c r="F82"/>
  <c r="E82"/>
  <c r="D82"/>
  <c r="C82"/>
  <c r="L70"/>
  <c r="K70"/>
  <c r="J70"/>
  <c r="I70"/>
  <c r="H70"/>
  <c r="G70"/>
  <c r="F70"/>
  <c r="E70"/>
  <c r="D70"/>
  <c r="C70"/>
  <c r="L55"/>
  <c r="K55"/>
  <c r="J55"/>
  <c r="I55"/>
  <c r="H55"/>
  <c r="G55"/>
  <c r="F55"/>
  <c r="E55"/>
  <c r="D55"/>
  <c r="C55"/>
  <c r="L40"/>
  <c r="K40"/>
  <c r="J40"/>
  <c r="I40"/>
  <c r="H40"/>
  <c r="G40"/>
  <c r="F40"/>
  <c r="E40"/>
  <c r="D40"/>
  <c r="C40"/>
  <c r="L32"/>
  <c r="K32"/>
  <c r="J32"/>
  <c r="I32"/>
  <c r="H32"/>
  <c r="G32"/>
  <c r="F32"/>
  <c r="E32"/>
  <c r="D32"/>
  <c r="C32"/>
  <c r="L20"/>
  <c r="K20"/>
  <c r="J20"/>
  <c r="I20"/>
  <c r="H20"/>
  <c r="G20"/>
  <c r="F20"/>
  <c r="E20"/>
  <c r="D20"/>
  <c r="C20"/>
  <c r="L8"/>
  <c r="K8"/>
  <c r="H8"/>
  <c r="I8"/>
  <c r="J8"/>
  <c r="G8"/>
  <c r="F8"/>
  <c r="E8"/>
  <c r="D8"/>
  <c r="C8"/>
  <c r="L6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<sst xmlns="http://schemas.openxmlformats.org/spreadsheetml/2006/main" count="253" uniqueCount="227">
  <si>
    <t>附件</t>
  </si>
  <si>
    <t>单位：万元</t>
  </si>
  <si>
    <t>市县名称</t>
  </si>
  <si>
    <t>合计</t>
  </si>
  <si>
    <t>疾控预防控制</t>
  </si>
  <si>
    <t>其他</t>
  </si>
  <si>
    <t>扩大国家免疫规划</t>
  </si>
  <si>
    <t>艾滋病防治</t>
  </si>
  <si>
    <t>结核病防治</t>
  </si>
  <si>
    <t>血吸虫病防治</t>
  </si>
  <si>
    <t>精神卫生和慢性病防治</t>
  </si>
  <si>
    <t>小计</t>
  </si>
  <si>
    <t>长沙市</t>
  </si>
  <si>
    <t>长沙市小计</t>
  </si>
  <si>
    <t>市本级及所辖区小计</t>
  </si>
  <si>
    <t>市本级</t>
  </si>
  <si>
    <t>长沙县</t>
  </si>
  <si>
    <t>望城区</t>
  </si>
  <si>
    <t>雨花区</t>
  </si>
  <si>
    <t>芙蓉区</t>
  </si>
  <si>
    <t>天心区</t>
  </si>
  <si>
    <t>岳麓区</t>
  </si>
  <si>
    <t>开福区</t>
  </si>
  <si>
    <t>浏阳市</t>
  </si>
  <si>
    <t>宁乡县</t>
  </si>
  <si>
    <t>株洲市</t>
  </si>
  <si>
    <t>株洲市小计</t>
  </si>
  <si>
    <t>天元区</t>
  </si>
  <si>
    <t>芦淞区</t>
  </si>
  <si>
    <t>荷塘区</t>
  </si>
  <si>
    <t>石峰区</t>
  </si>
  <si>
    <t>株洲县</t>
  </si>
  <si>
    <t>醴陵市</t>
  </si>
  <si>
    <t>攸县</t>
  </si>
  <si>
    <t>茶陵县</t>
  </si>
  <si>
    <t>炎陵县</t>
  </si>
  <si>
    <t>湘潭市</t>
  </si>
  <si>
    <t>湘潭市小计</t>
  </si>
  <si>
    <t>雨湖区</t>
  </si>
  <si>
    <t>岳塘区</t>
  </si>
  <si>
    <t>湘潭县</t>
  </si>
  <si>
    <t>湘乡市</t>
  </si>
  <si>
    <t>韶山市</t>
  </si>
  <si>
    <t>衡阳市</t>
  </si>
  <si>
    <t>衡阳市小计</t>
  </si>
  <si>
    <t>南岳区</t>
  </si>
  <si>
    <t>珠晖区</t>
  </si>
  <si>
    <t>雁峰区</t>
  </si>
  <si>
    <t>石鼓区</t>
  </si>
  <si>
    <t>蒸湘区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</si>
  <si>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</si>
  <si>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</si>
  <si>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</si>
  <si>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</si>
  <si>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</si>
  <si>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</si>
  <si>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</si>
  <si>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</t>
  </si>
  <si>
    <t>邵阳市小计</t>
  </si>
  <si>
    <t>双清区</t>
  </si>
  <si>
    <t>大祥区</t>
  </si>
  <si>
    <t>北塔区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</si>
  <si>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</si>
  <si>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</si>
  <si>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</si>
  <si>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</si>
  <si>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</si>
  <si>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</si>
  <si>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</si>
  <si>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</si>
  <si>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</si>
  <si>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</t>
  </si>
  <si>
    <t>岳阳市小计</t>
  </si>
  <si>
    <t>岳阳楼区</t>
  </si>
  <si>
    <t>君山区</t>
  </si>
  <si>
    <t>云溪区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</si>
  <si>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</si>
  <si>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</si>
  <si>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</si>
  <si>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</si>
  <si>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</si>
  <si>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</si>
  <si>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</si>
  <si>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</si>
  <si>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武陵区</t>
  </si>
  <si>
    <t>鼎城区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</si>
  <si>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</si>
  <si>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</si>
  <si>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</si>
  <si>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</si>
  <si>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</si>
  <si>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</si>
  <si>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</si>
  <si>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</si>
  <si>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</si>
  <si>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>永定区</t>
  </si>
  <si>
    <t>武陵源区</t>
  </si>
  <si>
    <t>慈利县</t>
  </si>
  <si>
    <t>桑植县</t>
  </si>
  <si>
    <t>益阳市</t>
  </si>
  <si>
    <t>益阳市小计</t>
  </si>
  <si>
    <t>资阳区</t>
  </si>
  <si>
    <t>赫山区</t>
  </si>
  <si>
    <t>沅江市</t>
  </si>
  <si>
    <t>南县</t>
  </si>
  <si>
    <t>桃江县</t>
  </si>
  <si>
    <t>安化县</t>
  </si>
  <si>
    <t>永州市</t>
  </si>
  <si>
    <t>永州市小计</t>
  </si>
  <si>
    <t>零陵区</t>
  </si>
  <si>
    <t>冷水滩区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</si>
  <si>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</si>
  <si>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</si>
  <si>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</si>
  <si>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</si>
  <si>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</si>
  <si>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</si>
  <si>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</si>
  <si>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</si>
  <si>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</si>
  <si>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</t>
  </si>
  <si>
    <t>郴州市小计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</si>
  <si>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</si>
  <si>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</si>
  <si>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</si>
  <si>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</si>
  <si>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</si>
  <si>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</si>
  <si>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</si>
  <si>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</si>
  <si>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</si>
  <si>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</si>
  <si>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</si>
  <si>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</si>
  <si>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>娄底市小计</t>
  </si>
  <si>
    <t>娄星区</t>
  </si>
  <si>
    <t>涟源市</t>
  </si>
  <si>
    <t>冷水江市</t>
  </si>
  <si>
    <t>双峰县</t>
  </si>
  <si>
    <t>新化县</t>
  </si>
  <si>
    <t>怀化市</t>
  </si>
  <si>
    <t>怀化市小计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</si>
  <si>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</si>
  <si>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</si>
  <si>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</si>
  <si>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</si>
  <si>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</si>
  <si>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</si>
  <si>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</si>
  <si>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</si>
  <si>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</si>
  <si>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</si>
  <si>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</si>
  <si>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</si>
  <si>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</si>
  <si>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</t>
  </si>
  <si>
    <t>湘西土家族苗族自治州小计</t>
  </si>
  <si>
    <t>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</si>
  <si>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</si>
  <si>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</si>
  <si>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</si>
  <si>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</si>
  <si>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</si>
  <si>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</si>
  <si>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</si>
  <si>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</si>
  <si>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市州小计</t>
  </si>
  <si>
    <t>省本级小计</t>
  </si>
  <si>
    <r>
      <t>省本级</t>
    </r>
    <r>
      <rPr>
        <b/>
        <sz val="11"/>
        <rFont val="Times New Roman"/>
        <family val="1"/>
      </rPr>
      <t>-</t>
    </r>
    <r>
      <rPr>
        <b/>
        <sz val="11"/>
        <rFont val="宋体"/>
        <charset val="134"/>
      </rPr>
      <t>省卫计委</t>
    </r>
  </si>
  <si>
    <t>卫计委小计</t>
  </si>
  <si>
    <t>系统财务</t>
  </si>
  <si>
    <r>
      <t>列</t>
    </r>
    <r>
      <rPr>
        <sz val="10"/>
        <rFont val="Times New Roman"/>
        <family val="1"/>
      </rPr>
      <t>30218“</t>
    </r>
    <r>
      <rPr>
        <sz val="10"/>
        <rFont val="宋体"/>
        <charset val="134"/>
      </rPr>
      <t>专用材料费</t>
    </r>
    <r>
      <rPr>
        <sz val="10"/>
        <rFont val="Times New Roman"/>
        <family val="1"/>
      </rPr>
      <t>”</t>
    </r>
  </si>
  <si>
    <t>委本级</t>
  </si>
  <si>
    <t>湖南省肿瘤医院</t>
  </si>
  <si>
    <r>
      <t>5.0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30211“</t>
    </r>
    <r>
      <rPr>
        <sz val="10"/>
        <rFont val="宋体"/>
        <charset val="134"/>
      </rPr>
      <t>差旅费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102.6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30218“</t>
    </r>
    <r>
      <rPr>
        <sz val="10"/>
        <rFont val="宋体"/>
        <charset val="134"/>
      </rPr>
      <t>专用材料费</t>
    </r>
    <r>
      <rPr>
        <sz val="10"/>
        <rFont val="Times New Roman"/>
        <family val="1"/>
      </rPr>
      <t>”</t>
    </r>
  </si>
  <si>
    <t>湖南省妇幼保健院</t>
  </si>
  <si>
    <t>湖南省儿童医院</t>
  </si>
  <si>
    <t>湖南省脑科医院</t>
  </si>
  <si>
    <r>
      <t>3.0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30202“</t>
    </r>
    <r>
      <rPr>
        <sz val="10"/>
        <rFont val="宋体"/>
        <charset val="134"/>
      </rPr>
      <t>印刷费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5.0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30211“</t>
    </r>
    <r>
      <rPr>
        <sz val="10"/>
        <rFont val="宋体"/>
        <charset val="134"/>
      </rPr>
      <t>差旅费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5.0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30216“</t>
    </r>
    <r>
      <rPr>
        <sz val="10"/>
        <rFont val="宋体"/>
        <charset val="134"/>
      </rPr>
      <t>培训费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2.0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30218“</t>
    </r>
    <r>
      <rPr>
        <sz val="10"/>
        <rFont val="宋体"/>
        <charset val="134"/>
      </rPr>
      <t>专用材料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20.0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30227“</t>
    </r>
    <r>
      <rPr>
        <sz val="10"/>
        <rFont val="宋体"/>
        <charset val="134"/>
      </rPr>
      <t>委托业务费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13.0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30299“</t>
    </r>
    <r>
      <rPr>
        <sz val="10"/>
        <rFont val="宋体"/>
        <charset val="134"/>
      </rPr>
      <t>其他商品和服务支出</t>
    </r>
    <r>
      <rPr>
        <sz val="10"/>
        <rFont val="Times New Roman"/>
        <family val="1"/>
      </rPr>
      <t>”</t>
    </r>
  </si>
  <si>
    <t>湖南中医药大学第一附属医院</t>
  </si>
  <si>
    <t>湖南中医药大学第二附属医院</t>
  </si>
  <si>
    <t>南华大学附属第一医院</t>
  </si>
  <si>
    <r>
      <t>10.0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30216“</t>
    </r>
    <r>
      <rPr>
        <sz val="10"/>
        <rFont val="宋体"/>
        <charset val="134"/>
      </rPr>
      <t>培训费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30.0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30227“</t>
    </r>
    <r>
      <rPr>
        <sz val="10"/>
        <rFont val="宋体"/>
        <charset val="134"/>
      </rPr>
      <t>委托业务费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5.0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30211“</t>
    </r>
    <r>
      <rPr>
        <sz val="10"/>
        <rFont val="宋体"/>
        <charset val="134"/>
      </rPr>
      <t>差旅费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15.0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30299“</t>
    </r>
    <r>
      <rPr>
        <sz val="10"/>
        <rFont val="宋体"/>
        <charset val="134"/>
      </rPr>
      <t>其他商品和服务支出</t>
    </r>
    <r>
      <rPr>
        <sz val="10"/>
        <rFont val="Times New Roman"/>
        <family val="1"/>
      </rPr>
      <t>”</t>
    </r>
  </si>
  <si>
    <t>南华大学附属第二医院</t>
  </si>
  <si>
    <t>南华大学附属第三医院</t>
  </si>
  <si>
    <t>湖南省马王堆疗养院</t>
  </si>
  <si>
    <t>湖南师范大学附属湘东医院</t>
  </si>
  <si>
    <t>湖南省疾病预防控制中心</t>
  </si>
  <si>
    <r>
      <t>82.5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30211“</t>
    </r>
    <r>
      <rPr>
        <sz val="10"/>
        <rFont val="宋体"/>
        <charset val="134"/>
      </rPr>
      <t>差旅费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52.7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30216“</t>
    </r>
    <r>
      <rPr>
        <sz val="10"/>
        <rFont val="宋体"/>
        <charset val="134"/>
      </rPr>
      <t>培训费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116.3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30218“</t>
    </r>
    <r>
      <rPr>
        <sz val="10"/>
        <rFont val="宋体"/>
        <charset val="134"/>
      </rPr>
      <t>专用材料费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210.84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30299“</t>
    </r>
    <r>
      <rPr>
        <sz val="10"/>
        <rFont val="宋体"/>
        <charset val="134"/>
      </rPr>
      <t>其他商品和服务支出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145.0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30202“</t>
    </r>
    <r>
      <rPr>
        <sz val="10"/>
        <rFont val="宋体"/>
        <charset val="134"/>
      </rPr>
      <t>印刷费</t>
    </r>
    <r>
      <rPr>
        <sz val="10"/>
        <rFont val="Times New Roman"/>
        <family val="1"/>
      </rPr>
      <t>”</t>
    </r>
  </si>
  <si>
    <t>湖南省职业病防治院</t>
  </si>
  <si>
    <r>
      <t>列</t>
    </r>
    <r>
      <rPr>
        <sz val="10"/>
        <rFont val="Times New Roman"/>
        <family val="1"/>
      </rPr>
      <t>30299“</t>
    </r>
    <r>
      <rPr>
        <sz val="10"/>
        <rFont val="宋体"/>
        <charset val="134"/>
      </rPr>
      <t>其他商品服务支出</t>
    </r>
    <r>
      <rPr>
        <sz val="10"/>
        <rFont val="Times New Roman"/>
        <family val="1"/>
      </rPr>
      <t>”</t>
    </r>
  </si>
  <si>
    <t>湖南省结核病防治所</t>
  </si>
  <si>
    <r>
      <t>51.0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30211“</t>
    </r>
    <r>
      <rPr>
        <sz val="10"/>
        <rFont val="宋体"/>
        <charset val="134"/>
      </rPr>
      <t>差旅费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42.0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30202“</t>
    </r>
    <r>
      <rPr>
        <sz val="10"/>
        <rFont val="宋体"/>
        <charset val="134"/>
      </rPr>
      <t>印刷费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30.0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30218“</t>
    </r>
    <r>
      <rPr>
        <sz val="10"/>
        <rFont val="宋体"/>
        <charset val="134"/>
      </rPr>
      <t>专用材料费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50.0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31003“</t>
    </r>
    <r>
      <rPr>
        <sz val="10"/>
        <rFont val="宋体"/>
        <charset val="134"/>
      </rPr>
      <t>专用设备购置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22.0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30216“</t>
    </r>
    <r>
      <rPr>
        <sz val="10"/>
        <rFont val="宋体"/>
        <charset val="134"/>
      </rPr>
      <t>培训费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86.19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30299“</t>
    </r>
    <r>
      <rPr>
        <sz val="10"/>
        <rFont val="宋体"/>
        <charset val="134"/>
      </rPr>
      <t>其他商品服务支出</t>
    </r>
    <r>
      <rPr>
        <sz val="10"/>
        <rFont val="Times New Roman"/>
        <family val="1"/>
      </rPr>
      <t>”</t>
    </r>
  </si>
  <si>
    <t>湖南省血吸虫病防治所</t>
  </si>
  <si>
    <r>
      <t>列</t>
    </r>
    <r>
      <rPr>
        <sz val="10"/>
        <rFont val="Times New Roman"/>
        <family val="1"/>
      </rPr>
      <t>30307“</t>
    </r>
    <r>
      <rPr>
        <sz val="10"/>
        <rFont val="宋体"/>
        <charset val="134"/>
      </rPr>
      <t>医疗费</t>
    </r>
    <r>
      <rPr>
        <sz val="10"/>
        <rFont val="Times New Roman"/>
        <family val="1"/>
      </rPr>
      <t>”</t>
    </r>
  </si>
  <si>
    <t>湖南省肿瘤防治研究所</t>
  </si>
  <si>
    <r>
      <t xml:space="preserve">  </t>
    </r>
    <r>
      <rPr>
        <sz val="10"/>
        <rFont val="宋体"/>
        <charset val="134"/>
      </rPr>
      <t>湖南省卫生计生委培训中心（湖南广播电视大学卫生分校）</t>
    </r>
  </si>
  <si>
    <t>湖南省临床检验中心</t>
  </si>
  <si>
    <t>湖南省妇幼保健所</t>
  </si>
  <si>
    <t>湖南中医药高等专科学校</t>
  </si>
  <si>
    <r>
      <t xml:space="preserve">  </t>
    </r>
    <r>
      <rPr>
        <sz val="10"/>
        <rFont val="宋体"/>
        <charset val="134"/>
      </rPr>
      <t>湖南省卫生计生综合监督局</t>
    </r>
  </si>
  <si>
    <t>湖南中医药高等专科学校附属第一医院</t>
  </si>
  <si>
    <t>湖南省医学会</t>
  </si>
  <si>
    <t>湖南省人民医院</t>
  </si>
  <si>
    <r>
      <t>6.0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30202“</t>
    </r>
    <r>
      <rPr>
        <sz val="10"/>
        <rFont val="宋体"/>
        <charset val="134"/>
      </rPr>
      <t>印刷费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8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30211“</t>
    </r>
    <r>
      <rPr>
        <sz val="10"/>
        <rFont val="宋体"/>
        <charset val="134"/>
      </rPr>
      <t>差旅费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10.0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30216“</t>
    </r>
    <r>
      <rPr>
        <sz val="10"/>
        <rFont val="宋体"/>
        <charset val="134"/>
      </rPr>
      <t>培训费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9.5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30218“</t>
    </r>
    <r>
      <rPr>
        <sz val="10"/>
        <rFont val="宋体"/>
        <charset val="134"/>
      </rPr>
      <t>专用材料费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13.0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30227“</t>
    </r>
    <r>
      <rPr>
        <sz val="10"/>
        <rFont val="宋体"/>
        <charset val="134"/>
      </rPr>
      <t>委托业务费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19.85</t>
    </r>
    <r>
      <rPr>
        <sz val="10"/>
        <rFont val="宋体"/>
        <charset val="134"/>
      </rPr>
      <t>万列</t>
    </r>
    <r>
      <rPr>
        <sz val="10"/>
        <rFont val="Times New Roman"/>
        <family val="1"/>
      </rPr>
      <t>30299“</t>
    </r>
    <r>
      <rPr>
        <sz val="10"/>
        <rFont val="宋体"/>
        <charset val="134"/>
      </rPr>
      <t>其他商品及服务支出</t>
    </r>
    <r>
      <rPr>
        <sz val="10"/>
        <rFont val="Times New Roman"/>
        <family val="1"/>
      </rPr>
      <t>”</t>
    </r>
  </si>
  <si>
    <r>
      <t xml:space="preserve">  </t>
    </r>
    <r>
      <rPr>
        <sz val="10"/>
        <rFont val="宋体"/>
        <charset val="134"/>
      </rPr>
      <t>湖南省卫生计生委国际交流中心</t>
    </r>
  </si>
  <si>
    <r>
      <t xml:space="preserve">  </t>
    </r>
    <r>
      <rPr>
        <sz val="10"/>
        <rFont val="宋体"/>
        <charset val="134"/>
      </rPr>
      <t>湖南省卫生计生委医学考试中心</t>
    </r>
  </si>
  <si>
    <t>南华大学附属南华医院</t>
  </si>
  <si>
    <r>
      <t xml:space="preserve">  </t>
    </r>
    <r>
      <rPr>
        <sz val="10"/>
        <rFont val="宋体"/>
        <charset val="134"/>
      </rPr>
      <t>湖南省卫生计生委健康教育宣传中心</t>
    </r>
  </si>
  <si>
    <r>
      <t xml:space="preserve">  </t>
    </r>
    <r>
      <rPr>
        <sz val="10"/>
        <rFont val="宋体"/>
        <charset val="134"/>
      </rPr>
      <t>湖南省卫生计生委药具管理服务中心</t>
    </r>
  </si>
  <si>
    <r>
      <t xml:space="preserve">  </t>
    </r>
    <r>
      <rPr>
        <sz val="10"/>
        <rFont val="宋体"/>
        <charset val="134"/>
      </rPr>
      <t>湖南省卫生计生委信息统计中心</t>
    </r>
  </si>
  <si>
    <r>
      <t xml:space="preserve">  </t>
    </r>
    <r>
      <rPr>
        <sz val="10"/>
        <rFont val="宋体"/>
        <charset val="134"/>
      </rPr>
      <t>湘南学院附属医院</t>
    </r>
  </si>
  <si>
    <r>
      <t>列</t>
    </r>
    <r>
      <rPr>
        <sz val="10"/>
        <rFont val="Times New Roman"/>
        <family val="1"/>
      </rPr>
      <t>30299“</t>
    </r>
    <r>
      <rPr>
        <sz val="10"/>
        <rFont val="宋体"/>
        <charset val="134"/>
      </rPr>
      <t>其他商品及服务支出</t>
    </r>
    <r>
      <rPr>
        <sz val="10"/>
        <rFont val="Times New Roman"/>
        <family val="1"/>
      </rPr>
      <t>”</t>
    </r>
  </si>
  <si>
    <r>
      <t xml:space="preserve">  </t>
    </r>
    <r>
      <rPr>
        <sz val="10"/>
        <rFont val="宋体"/>
        <charset val="134"/>
      </rPr>
      <t>湖南省卫生计生委医疗管理服务指导中心</t>
    </r>
  </si>
  <si>
    <r>
      <t xml:space="preserve">  </t>
    </r>
    <r>
      <rPr>
        <sz val="10"/>
        <rFont val="宋体"/>
        <charset val="134"/>
      </rPr>
      <t>湖南省卫生计生委新型农村合作医疗结算中心</t>
    </r>
  </si>
  <si>
    <r>
      <t xml:space="preserve">  </t>
    </r>
    <r>
      <rPr>
        <sz val="10"/>
        <rFont val="宋体"/>
        <charset val="134"/>
      </rPr>
      <t>湖南省计划生育研究所</t>
    </r>
  </si>
  <si>
    <t>其他小计</t>
  </si>
  <si>
    <t>中南大学湘雅医院</t>
  </si>
  <si>
    <t>中南大学湘雅二医院</t>
  </si>
  <si>
    <t>中南大学湘雅三医院</t>
  </si>
  <si>
    <t>省监狱局</t>
  </si>
  <si>
    <t>2017年补助资金合计</t>
    <phoneticPr fontId="17" type="noConversion"/>
  </si>
  <si>
    <t>已下达金额(含农村适龄妇女两癌筛查)</t>
    <phoneticPr fontId="17" type="noConversion"/>
  </si>
  <si>
    <t>本次下达金额</t>
    <phoneticPr fontId="17" type="noConversion"/>
  </si>
  <si>
    <r>
      <t>来源：财社</t>
    </r>
    <r>
      <rPr>
        <sz val="10"/>
        <rFont val="宋体"/>
        <charset val="134"/>
      </rPr>
      <t>〔</t>
    </r>
    <r>
      <rPr>
        <sz val="10"/>
        <rFont val="Times New Roman"/>
        <family val="1"/>
      </rPr>
      <t>2017</t>
    </r>
    <r>
      <rPr>
        <sz val="10"/>
        <rFont val="宋体"/>
        <charset val="134"/>
      </rPr>
      <t>〕</t>
    </r>
    <r>
      <rPr>
        <sz val="10"/>
        <rFont val="Times New Roman"/>
        <family val="1"/>
      </rPr>
      <t>72</t>
    </r>
    <r>
      <rPr>
        <sz val="10"/>
        <rFont val="宋体"/>
        <charset val="134"/>
      </rPr>
      <t>号</t>
    </r>
    <r>
      <rPr>
        <sz val="10"/>
        <rFont val="Times New Roman"/>
        <family val="1"/>
      </rPr>
      <t xml:space="preserve">   </t>
    </r>
    <phoneticPr fontId="17" type="noConversion"/>
  </si>
  <si>
    <t>调整湘财社指[2016]150号精神卫生和慢性非传染性疾病防治，列经济科目30299</t>
    <phoneticPr fontId="17" type="noConversion"/>
  </si>
  <si>
    <t>2017年中央补助重大公共卫生服务补助资金安排表（总表不发市县、单位）</t>
    <phoneticPr fontId="1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</si>
</sst>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9">
    <font>
      <sz val="12"/>
      <name val="宋体"/>
      <charset val="13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.5"/>
      <name val="宋体"/>
      <charset val="134"/>
    </font>
    <font>
      <sz val="11"/>
      <name val="宋体"/>
      <charset val="134"/>
    </font>
    <font>
      <b/>
      <sz val="14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 wrapText="1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4"/>
  <sheetViews>
    <sheetView showZeros="0" tabSelected="1" workbookViewId="0">
      <pane xSplit="2" ySplit="6" topLeftCell="C193" activePane="bottomRight" state="frozen"/>
      <selection pane="topRight"/>
      <selection pane="bottomLeft"/>
      <selection pane="bottomRight" activeCell="K15" sqref="K15"/>
    </sheetView>
  </sheetViews>
  <sheetFormatPr defaultRowHeight="15.75"/>
  <cols>
    <col min="1" max="1" width="3.75" style="5" customWidth="1"/>
    <col min="2" max="2" width="20.125" style="6" customWidth="1"/>
    <col min="3" max="3" width="10.25" style="7" customWidth="1"/>
    <col min="4" max="4" width="8.625" style="7" customWidth="1"/>
    <col min="5" max="6" width="7.625" style="7" customWidth="1"/>
    <col min="7" max="7" width="9" style="8"/>
    <col min="8" max="8" width="9.75" style="7" customWidth="1"/>
    <col min="9" max="9" width="10.75" style="8" customWidth="1"/>
    <col min="10" max="10" width="10.625" style="7" customWidth="1"/>
    <col min="11" max="11" width="13.75" style="7" customWidth="1"/>
    <col min="12" max="12" width="12.5" style="7" customWidth="1"/>
    <col min="13" max="13" width="21.125" style="9" customWidth="1"/>
    <col min="14" max="16384" width="9" style="1"/>
  </cols>
  <sheetData>
    <row r="1" spans="1:13" ht="16.5" customHeight="1">
      <c r="A1" s="10" t="s">
        <v>0</v>
      </c>
    </row>
    <row r="2" spans="1:13" ht="24.75" customHeight="1">
      <c r="A2" s="60" t="s">
        <v>226</v>
      </c>
      <c r="B2" s="61"/>
      <c r="C2" s="60"/>
      <c r="D2" s="60"/>
      <c r="E2" s="60"/>
      <c r="F2" s="60"/>
      <c r="G2" s="62"/>
      <c r="H2" s="60"/>
      <c r="I2" s="62"/>
      <c r="J2" s="60"/>
      <c r="K2" s="60"/>
      <c r="L2" s="60"/>
      <c r="M2" s="60"/>
    </row>
    <row r="3" spans="1:13" ht="18" customHeight="1">
      <c r="A3" s="63" t="s">
        <v>1</v>
      </c>
      <c r="B3" s="64"/>
      <c r="C3" s="63"/>
      <c r="D3" s="63"/>
      <c r="E3" s="63"/>
      <c r="F3" s="63"/>
      <c r="G3" s="65"/>
      <c r="H3" s="63"/>
      <c r="I3" s="65"/>
      <c r="J3" s="63"/>
      <c r="K3" s="63"/>
      <c r="L3" s="63"/>
      <c r="M3" s="63"/>
    </row>
    <row r="4" spans="1:13" ht="21" customHeight="1">
      <c r="A4" s="56" t="s">
        <v>2</v>
      </c>
      <c r="B4" s="57"/>
      <c r="C4" s="56" t="s">
        <v>4</v>
      </c>
      <c r="D4" s="56"/>
      <c r="E4" s="56"/>
      <c r="F4" s="56"/>
      <c r="G4" s="66"/>
      <c r="H4" s="56"/>
      <c r="I4" s="68" t="s">
        <v>5</v>
      </c>
      <c r="J4" s="67" t="s">
        <v>221</v>
      </c>
      <c r="K4" s="67" t="s">
        <v>222</v>
      </c>
      <c r="L4" s="67" t="s">
        <v>223</v>
      </c>
      <c r="M4" s="58"/>
    </row>
    <row r="5" spans="1:13" ht="42.95" customHeight="1">
      <c r="A5" s="56"/>
      <c r="B5" s="57"/>
      <c r="C5" s="47" t="s">
        <v>6</v>
      </c>
      <c r="D5" s="47" t="s">
        <v>7</v>
      </c>
      <c r="E5" s="47" t="s">
        <v>8</v>
      </c>
      <c r="F5" s="47" t="s">
        <v>9</v>
      </c>
      <c r="G5" s="48" t="s">
        <v>10</v>
      </c>
      <c r="H5" s="46" t="s">
        <v>11</v>
      </c>
      <c r="I5" s="68"/>
      <c r="J5" s="67"/>
      <c r="K5" s="67"/>
      <c r="L5" s="67"/>
      <c r="M5" s="59"/>
    </row>
    <row r="6" spans="1:13" s="2" customFormat="1" ht="29.1" customHeight="1">
      <c r="A6" s="69" t="s">
        <v>3</v>
      </c>
      <c r="B6" s="70"/>
      <c r="C6" s="40">
        <f t="shared" ref="C6:L6" si="0">C171+C172</f>
        <v>20383</v>
      </c>
      <c r="D6" s="40">
        <f t="shared" si="0"/>
        <v>19639</v>
      </c>
      <c r="E6" s="40">
        <f t="shared" si="0"/>
        <v>3831</v>
      </c>
      <c r="F6" s="40">
        <f t="shared" si="0"/>
        <v>9463</v>
      </c>
      <c r="G6" s="40">
        <f t="shared" si="0"/>
        <v>6166</v>
      </c>
      <c r="H6" s="40">
        <f t="shared" si="0"/>
        <v>59482</v>
      </c>
      <c r="I6" s="40">
        <f t="shared" si="0"/>
        <v>29911</v>
      </c>
      <c r="J6" s="40">
        <f t="shared" si="0"/>
        <v>89393</v>
      </c>
      <c r="K6" s="40">
        <f t="shared" si="0"/>
        <v>73243.17</v>
      </c>
      <c r="L6" s="40">
        <f t="shared" si="0"/>
        <v>16149.830000000005</v>
      </c>
      <c r="M6" s="16" t="s">
        <v>224</v>
      </c>
    </row>
    <row r="7" spans="1:13" s="3" customFormat="1" ht="19.5" customHeight="1">
      <c r="A7" s="52" t="s">
        <v>12</v>
      </c>
      <c r="B7" s="11" t="s">
        <v>13</v>
      </c>
      <c r="C7" s="40">
        <f t="shared" ref="C7:L7" si="1">SUM(C9:C18)</f>
        <v>120</v>
      </c>
      <c r="D7" s="40">
        <f t="shared" si="1"/>
        <v>1625.98</v>
      </c>
      <c r="E7" s="40">
        <f t="shared" si="1"/>
        <v>101.15</v>
      </c>
      <c r="F7" s="40">
        <f t="shared" si="1"/>
        <v>263</v>
      </c>
      <c r="G7" s="40">
        <f t="shared" si="1"/>
        <v>573.82999999999993</v>
      </c>
      <c r="H7" s="40">
        <f t="shared" si="1"/>
        <v>2683.96</v>
      </c>
      <c r="I7" s="40">
        <f t="shared" si="1"/>
        <v>1839.6299999999999</v>
      </c>
      <c r="J7" s="40">
        <f t="shared" si="1"/>
        <v>4523.59</v>
      </c>
      <c r="K7" s="40">
        <f t="shared" si="1"/>
        <v>3845.87</v>
      </c>
      <c r="L7" s="40">
        <f t="shared" si="1"/>
        <v>677.71999999999969</v>
      </c>
      <c r="M7" s="17"/>
    </row>
    <row r="8" spans="1:13" ht="27.75" customHeight="1">
      <c r="A8" s="52"/>
      <c r="B8" s="12" t="s">
        <v>14</v>
      </c>
      <c r="C8" s="21">
        <f t="shared" ref="C8:I8" si="2">SUM(C9:C16)</f>
        <v>101</v>
      </c>
      <c r="D8" s="21">
        <f t="shared" si="2"/>
        <v>1365.1599999999999</v>
      </c>
      <c r="E8" s="21">
        <f t="shared" si="2"/>
        <v>63.15</v>
      </c>
      <c r="F8" s="21">
        <f t="shared" si="2"/>
        <v>201</v>
      </c>
      <c r="G8" s="21">
        <f t="shared" si="2"/>
        <v>526.82999999999993</v>
      </c>
      <c r="H8" s="21">
        <f t="shared" si="2"/>
        <v>2257.14</v>
      </c>
      <c r="I8" s="21">
        <f t="shared" si="2"/>
        <v>1049.6199999999999</v>
      </c>
      <c r="J8" s="21">
        <f t="shared" ref="J8:J18" si="3">SUM(H8:I8)</f>
        <v>3306.7599999999998</v>
      </c>
      <c r="K8" s="21">
        <f>SUM(K9:K16)</f>
        <v>2649.5</v>
      </c>
      <c r="L8" s="21">
        <f>SUM(L9:L16)</f>
        <v>657.25999999999965</v>
      </c>
      <c r="M8" s="18"/>
    </row>
    <row r="9" spans="1:13">
      <c r="A9" s="52"/>
      <c r="B9" s="12" t="s">
        <v>15</v>
      </c>
      <c r="C9" s="41">
        <v>14</v>
      </c>
      <c r="D9" s="41">
        <v>671.93</v>
      </c>
      <c r="E9" s="41">
        <v>12.65</v>
      </c>
      <c r="F9" s="41">
        <v>30</v>
      </c>
      <c r="G9" s="21">
        <v>147.06</v>
      </c>
      <c r="H9" s="23">
        <f t="shared" ref="H9:H18" si="4">SUM(C9:G9)</f>
        <v>875.63999999999987</v>
      </c>
      <c r="I9" s="23">
        <v>171.1</v>
      </c>
      <c r="J9" s="23">
        <f t="shared" si="3"/>
        <v>1046.7399999999998</v>
      </c>
      <c r="K9" s="23">
        <v>591.9</v>
      </c>
      <c r="L9" s="23">
        <f t="shared" ref="L9:L18" si="5">J9-K9</f>
        <v>454.8399999999998</v>
      </c>
      <c r="M9" s="19"/>
    </row>
    <row r="10" spans="1:13">
      <c r="A10" s="52"/>
      <c r="B10" s="13" t="s">
        <v>16</v>
      </c>
      <c r="C10" s="41">
        <v>9</v>
      </c>
      <c r="D10" s="41">
        <v>79.760000000000005</v>
      </c>
      <c r="E10" s="41">
        <v>9</v>
      </c>
      <c r="F10" s="41">
        <v>19</v>
      </c>
      <c r="G10" s="21">
        <v>120.46</v>
      </c>
      <c r="H10" s="23">
        <f t="shared" si="4"/>
        <v>237.22</v>
      </c>
      <c r="I10" s="23">
        <v>189.73</v>
      </c>
      <c r="J10" s="23">
        <f t="shared" si="3"/>
        <v>426.95</v>
      </c>
      <c r="K10" s="23">
        <v>316.29000000000002</v>
      </c>
      <c r="L10" s="23">
        <f t="shared" si="5"/>
        <v>110.65999999999997</v>
      </c>
      <c r="M10" s="20"/>
    </row>
    <row r="11" spans="1:13">
      <c r="A11" s="52"/>
      <c r="B11" s="13" t="s">
        <v>17</v>
      </c>
      <c r="C11" s="41">
        <v>9</v>
      </c>
      <c r="D11" s="41">
        <v>48.13</v>
      </c>
      <c r="E11" s="41">
        <v>8.5</v>
      </c>
      <c r="F11" s="41">
        <v>69</v>
      </c>
      <c r="G11" s="21">
        <v>10.68</v>
      </c>
      <c r="H11" s="23">
        <f t="shared" si="4"/>
        <v>145.31</v>
      </c>
      <c r="I11" s="23">
        <v>145.56</v>
      </c>
      <c r="J11" s="23">
        <f t="shared" si="3"/>
        <v>290.87</v>
      </c>
      <c r="K11" s="23">
        <v>283.07</v>
      </c>
      <c r="L11" s="23">
        <f t="shared" si="5"/>
        <v>7.8000000000000114</v>
      </c>
      <c r="M11" s="20"/>
    </row>
    <row r="12" spans="1:13">
      <c r="A12" s="52"/>
      <c r="B12" s="13" t="s">
        <v>18</v>
      </c>
      <c r="C12" s="41">
        <v>9</v>
      </c>
      <c r="D12" s="41">
        <v>175.11</v>
      </c>
      <c r="E12" s="41">
        <v>6.5</v>
      </c>
      <c r="F12" s="41">
        <v>0</v>
      </c>
      <c r="G12" s="21">
        <v>40.97</v>
      </c>
      <c r="H12" s="23">
        <f t="shared" si="4"/>
        <v>231.58</v>
      </c>
      <c r="I12" s="23">
        <v>129.69999999999999</v>
      </c>
      <c r="J12" s="23">
        <f t="shared" si="3"/>
        <v>361.28</v>
      </c>
      <c r="K12" s="23">
        <v>333.89</v>
      </c>
      <c r="L12" s="23">
        <f t="shared" si="5"/>
        <v>27.389999999999986</v>
      </c>
      <c r="M12" s="20"/>
    </row>
    <row r="13" spans="1:13">
      <c r="A13" s="52"/>
      <c r="B13" s="12" t="s">
        <v>19</v>
      </c>
      <c r="C13" s="41">
        <v>21</v>
      </c>
      <c r="D13" s="41">
        <v>85.62</v>
      </c>
      <c r="E13" s="41">
        <v>5</v>
      </c>
      <c r="F13" s="41">
        <v>0</v>
      </c>
      <c r="G13" s="21">
        <v>43.65</v>
      </c>
      <c r="H13" s="23">
        <f t="shared" si="4"/>
        <v>155.27000000000001</v>
      </c>
      <c r="I13" s="23">
        <v>81.760000000000005</v>
      </c>
      <c r="J13" s="23">
        <f t="shared" si="3"/>
        <v>237.03000000000003</v>
      </c>
      <c r="K13" s="23">
        <v>222.72</v>
      </c>
      <c r="L13" s="23">
        <f t="shared" si="5"/>
        <v>14.310000000000031</v>
      </c>
      <c r="M13" s="19"/>
    </row>
    <row r="14" spans="1:13">
      <c r="A14" s="52"/>
      <c r="B14" s="13" t="s">
        <v>20</v>
      </c>
      <c r="C14" s="41">
        <v>20</v>
      </c>
      <c r="D14" s="41">
        <v>54.32</v>
      </c>
      <c r="E14" s="41">
        <v>5</v>
      </c>
      <c r="F14" s="41">
        <v>19</v>
      </c>
      <c r="G14" s="21">
        <v>83.23</v>
      </c>
      <c r="H14" s="23">
        <f t="shared" si="4"/>
        <v>181.55</v>
      </c>
      <c r="I14" s="23">
        <v>91.14</v>
      </c>
      <c r="J14" s="23">
        <f t="shared" si="3"/>
        <v>272.69</v>
      </c>
      <c r="K14" s="23">
        <v>263.55</v>
      </c>
      <c r="L14" s="23">
        <f t="shared" si="5"/>
        <v>9.1399999999999864</v>
      </c>
      <c r="M14" s="20"/>
    </row>
    <row r="15" spans="1:13">
      <c r="A15" s="52"/>
      <c r="B15" s="13" t="s">
        <v>21</v>
      </c>
      <c r="C15" s="41">
        <v>10</v>
      </c>
      <c r="D15" s="42">
        <v>84.06</v>
      </c>
      <c r="E15" s="41">
        <v>9</v>
      </c>
      <c r="F15" s="41">
        <v>43</v>
      </c>
      <c r="G15" s="21">
        <v>41.62</v>
      </c>
      <c r="H15" s="23">
        <f t="shared" si="4"/>
        <v>187.68</v>
      </c>
      <c r="I15" s="23">
        <v>138.09</v>
      </c>
      <c r="J15" s="23">
        <f t="shared" si="3"/>
        <v>325.77</v>
      </c>
      <c r="K15" s="23">
        <v>317.54000000000002</v>
      </c>
      <c r="L15" s="23">
        <f t="shared" si="5"/>
        <v>8.2299999999999613</v>
      </c>
      <c r="M15" s="20"/>
    </row>
    <row r="16" spans="1:13">
      <c r="A16" s="52"/>
      <c r="B16" s="13" t="s">
        <v>22</v>
      </c>
      <c r="C16" s="41">
        <v>9</v>
      </c>
      <c r="D16" s="42">
        <v>166.23</v>
      </c>
      <c r="E16" s="41">
        <v>7.5</v>
      </c>
      <c r="F16" s="41">
        <v>21</v>
      </c>
      <c r="G16" s="21">
        <v>39.159999999999997</v>
      </c>
      <c r="H16" s="23">
        <f t="shared" si="4"/>
        <v>242.89</v>
      </c>
      <c r="I16" s="23">
        <v>102.54</v>
      </c>
      <c r="J16" s="23">
        <f t="shared" si="3"/>
        <v>345.43</v>
      </c>
      <c r="K16" s="23">
        <v>320.54000000000002</v>
      </c>
      <c r="L16" s="23">
        <f t="shared" si="5"/>
        <v>24.889999999999986</v>
      </c>
      <c r="M16" s="20"/>
    </row>
    <row r="17" spans="1:13">
      <c r="A17" s="52"/>
      <c r="B17" s="14" t="s">
        <v>23</v>
      </c>
      <c r="C17" s="41">
        <v>9</v>
      </c>
      <c r="D17" s="42">
        <v>147.69999999999999</v>
      </c>
      <c r="E17" s="41">
        <v>18.5</v>
      </c>
      <c r="F17" s="41">
        <v>0</v>
      </c>
      <c r="G17" s="21">
        <v>34.26</v>
      </c>
      <c r="H17" s="23">
        <f t="shared" si="4"/>
        <v>209.45999999999998</v>
      </c>
      <c r="I17" s="23">
        <v>416.17</v>
      </c>
      <c r="J17" s="23">
        <f t="shared" si="3"/>
        <v>625.63</v>
      </c>
      <c r="K17" s="23">
        <v>617.16</v>
      </c>
      <c r="L17" s="23">
        <f t="shared" si="5"/>
        <v>8.4700000000000273</v>
      </c>
      <c r="M17" s="20"/>
    </row>
    <row r="18" spans="1:13">
      <c r="A18" s="52"/>
      <c r="B18" s="14" t="s">
        <v>24</v>
      </c>
      <c r="C18" s="41">
        <v>10</v>
      </c>
      <c r="D18" s="42">
        <v>113.12</v>
      </c>
      <c r="E18" s="41">
        <v>19.5</v>
      </c>
      <c r="F18" s="41">
        <v>62</v>
      </c>
      <c r="G18" s="21">
        <v>12.74</v>
      </c>
      <c r="H18" s="23">
        <f t="shared" si="4"/>
        <v>217.36</v>
      </c>
      <c r="I18" s="23">
        <v>373.84</v>
      </c>
      <c r="J18" s="23">
        <f t="shared" si="3"/>
        <v>591.20000000000005</v>
      </c>
      <c r="K18" s="23">
        <v>579.21</v>
      </c>
      <c r="L18" s="23">
        <f t="shared" si="5"/>
        <v>11.990000000000009</v>
      </c>
      <c r="M18" s="20"/>
    </row>
    <row r="19" spans="1:13" s="3" customFormat="1" ht="27.75" customHeight="1">
      <c r="A19" s="49" t="s">
        <v>25</v>
      </c>
      <c r="B19" s="15" t="s">
        <v>26</v>
      </c>
      <c r="C19" s="40">
        <f t="shared" ref="C19:L19" si="6">SUM(C21:C30)</f>
        <v>117</v>
      </c>
      <c r="D19" s="40">
        <f t="shared" si="6"/>
        <v>689.73</v>
      </c>
      <c r="E19" s="40">
        <f t="shared" si="6"/>
        <v>65</v>
      </c>
      <c r="F19" s="40">
        <f t="shared" si="6"/>
        <v>143</v>
      </c>
      <c r="G19" s="40">
        <f t="shared" si="6"/>
        <v>472.94</v>
      </c>
      <c r="H19" s="40">
        <f t="shared" si="6"/>
        <v>1487.6699999999998</v>
      </c>
      <c r="I19" s="40">
        <f t="shared" si="6"/>
        <v>1515.02</v>
      </c>
      <c r="J19" s="40">
        <f t="shared" si="6"/>
        <v>3002.69</v>
      </c>
      <c r="K19" s="40">
        <f t="shared" si="6"/>
        <v>2495.2799999999997</v>
      </c>
      <c r="L19" s="40">
        <f t="shared" si="6"/>
        <v>507.41000000000008</v>
      </c>
      <c r="M19" s="17"/>
    </row>
    <row r="20" spans="1:13" ht="27.75" customHeight="1">
      <c r="A20" s="50"/>
      <c r="B20" s="12" t="s">
        <v>14</v>
      </c>
      <c r="C20" s="21">
        <f t="shared" ref="C20:L20" si="7">SUM(C21:C25)</f>
        <v>71</v>
      </c>
      <c r="D20" s="21">
        <f t="shared" si="7"/>
        <v>391.02000000000004</v>
      </c>
      <c r="E20" s="21">
        <f t="shared" si="7"/>
        <v>24</v>
      </c>
      <c r="F20" s="21">
        <f t="shared" si="7"/>
        <v>143</v>
      </c>
      <c r="G20" s="21">
        <f t="shared" si="7"/>
        <v>220.71</v>
      </c>
      <c r="H20" s="21">
        <f t="shared" si="7"/>
        <v>849.7299999999999</v>
      </c>
      <c r="I20" s="21">
        <f t="shared" si="7"/>
        <v>353.69</v>
      </c>
      <c r="J20" s="21">
        <f t="shared" si="7"/>
        <v>1203.42</v>
      </c>
      <c r="K20" s="21">
        <f t="shared" si="7"/>
        <v>924.1</v>
      </c>
      <c r="L20" s="21">
        <f t="shared" si="7"/>
        <v>279.32000000000005</v>
      </c>
      <c r="M20" s="18"/>
    </row>
    <row r="21" spans="1:13">
      <c r="A21" s="50"/>
      <c r="B21" s="12" t="s">
        <v>15</v>
      </c>
      <c r="C21" s="41">
        <v>12</v>
      </c>
      <c r="D21" s="41">
        <v>183.3</v>
      </c>
      <c r="E21" s="41">
        <v>6.5</v>
      </c>
      <c r="F21" s="41">
        <v>79</v>
      </c>
      <c r="G21" s="21">
        <v>122.76</v>
      </c>
      <c r="H21" s="23">
        <f t="shared" ref="H21:H30" si="8">SUM(C21:G21)</f>
        <v>403.56</v>
      </c>
      <c r="I21" s="23">
        <v>127.78</v>
      </c>
      <c r="J21" s="23">
        <f t="shared" ref="J21:J30" si="9">SUM(H21:I21)</f>
        <v>531.34</v>
      </c>
      <c r="K21" s="23">
        <v>280.26</v>
      </c>
      <c r="L21" s="23">
        <f t="shared" ref="L21:L30" si="10">J21-K21</f>
        <v>251.08000000000004</v>
      </c>
      <c r="M21" s="19"/>
    </row>
    <row r="22" spans="1:13">
      <c r="A22" s="50"/>
      <c r="B22" s="13" t="s">
        <v>27</v>
      </c>
      <c r="C22" s="41">
        <v>10</v>
      </c>
      <c r="D22" s="41">
        <v>53.67</v>
      </c>
      <c r="E22" s="41">
        <v>4.5</v>
      </c>
      <c r="F22" s="41">
        <v>0</v>
      </c>
      <c r="G22" s="21">
        <v>2.95</v>
      </c>
      <c r="H22" s="23">
        <f t="shared" si="8"/>
        <v>71.12</v>
      </c>
      <c r="I22" s="23">
        <v>57.61</v>
      </c>
      <c r="J22" s="23">
        <f t="shared" si="9"/>
        <v>128.73000000000002</v>
      </c>
      <c r="K22" s="23">
        <v>123.17</v>
      </c>
      <c r="L22" s="23">
        <f t="shared" si="10"/>
        <v>5.5600000000000165</v>
      </c>
      <c r="M22" s="20"/>
    </row>
    <row r="23" spans="1:13">
      <c r="A23" s="50"/>
      <c r="B23" s="13" t="s">
        <v>28</v>
      </c>
      <c r="C23" s="41">
        <v>9</v>
      </c>
      <c r="D23" s="41">
        <v>63.99</v>
      </c>
      <c r="E23" s="41">
        <v>4.5</v>
      </c>
      <c r="F23" s="41">
        <v>19</v>
      </c>
      <c r="G23" s="21">
        <v>33.590000000000003</v>
      </c>
      <c r="H23" s="23">
        <f t="shared" si="8"/>
        <v>130.08000000000001</v>
      </c>
      <c r="I23" s="23">
        <v>57.42</v>
      </c>
      <c r="J23" s="23">
        <f t="shared" si="9"/>
        <v>187.5</v>
      </c>
      <c r="K23" s="23">
        <v>174.61</v>
      </c>
      <c r="L23" s="23">
        <f t="shared" si="10"/>
        <v>12.889999999999986</v>
      </c>
      <c r="M23" s="20"/>
    </row>
    <row r="24" spans="1:13">
      <c r="A24" s="50"/>
      <c r="B24" s="12" t="s">
        <v>29</v>
      </c>
      <c r="C24" s="41">
        <v>20</v>
      </c>
      <c r="D24" s="41">
        <v>52.79</v>
      </c>
      <c r="E24" s="41">
        <v>4</v>
      </c>
      <c r="F24" s="41">
        <v>26</v>
      </c>
      <c r="G24" s="21">
        <v>28.28</v>
      </c>
      <c r="H24" s="23">
        <f t="shared" si="8"/>
        <v>131.07</v>
      </c>
      <c r="I24" s="23">
        <v>48.92</v>
      </c>
      <c r="J24" s="23">
        <f t="shared" si="9"/>
        <v>179.99</v>
      </c>
      <c r="K24" s="23">
        <v>173.2</v>
      </c>
      <c r="L24" s="23">
        <f t="shared" si="10"/>
        <v>6.7900000000000205</v>
      </c>
      <c r="M24" s="19"/>
    </row>
    <row r="25" spans="1:13">
      <c r="A25" s="50"/>
      <c r="B25" s="13" t="s">
        <v>30</v>
      </c>
      <c r="C25" s="41">
        <v>20</v>
      </c>
      <c r="D25" s="41">
        <v>37.270000000000003</v>
      </c>
      <c r="E25" s="41">
        <v>4.5</v>
      </c>
      <c r="F25" s="41">
        <v>19</v>
      </c>
      <c r="G25" s="21">
        <v>33.130000000000003</v>
      </c>
      <c r="H25" s="23">
        <f t="shared" si="8"/>
        <v>113.9</v>
      </c>
      <c r="I25" s="23">
        <v>61.96</v>
      </c>
      <c r="J25" s="23">
        <f t="shared" si="9"/>
        <v>175.86</v>
      </c>
      <c r="K25" s="23">
        <v>172.86</v>
      </c>
      <c r="L25" s="23">
        <f t="shared" si="10"/>
        <v>3</v>
      </c>
      <c r="M25" s="20"/>
    </row>
    <row r="26" spans="1:13">
      <c r="A26" s="50"/>
      <c r="B26" s="14" t="s">
        <v>31</v>
      </c>
      <c r="C26" s="41">
        <v>9</v>
      </c>
      <c r="D26" s="41">
        <v>24.21</v>
      </c>
      <c r="E26" s="41">
        <v>6</v>
      </c>
      <c r="F26" s="41">
        <v>0</v>
      </c>
      <c r="G26" s="21">
        <v>7.57</v>
      </c>
      <c r="H26" s="23">
        <f t="shared" si="8"/>
        <v>46.78</v>
      </c>
      <c r="I26" s="23">
        <v>98.01</v>
      </c>
      <c r="J26" s="23">
        <f t="shared" si="9"/>
        <v>144.79000000000002</v>
      </c>
      <c r="K26" s="23">
        <v>144.41</v>
      </c>
      <c r="L26" s="23">
        <f t="shared" si="10"/>
        <v>0.38000000000002387</v>
      </c>
      <c r="M26" s="20"/>
    </row>
    <row r="27" spans="1:13">
      <c r="A27" s="50"/>
      <c r="B27" s="14" t="s">
        <v>32</v>
      </c>
      <c r="C27" s="41">
        <v>9</v>
      </c>
      <c r="D27" s="41">
        <v>118.72</v>
      </c>
      <c r="E27" s="41">
        <v>13</v>
      </c>
      <c r="F27" s="41">
        <v>0</v>
      </c>
      <c r="G27" s="21">
        <v>10.11</v>
      </c>
      <c r="H27" s="23">
        <f t="shared" si="8"/>
        <v>150.82999999999998</v>
      </c>
      <c r="I27" s="23">
        <v>273.35000000000002</v>
      </c>
      <c r="J27" s="23">
        <f t="shared" si="9"/>
        <v>424.18</v>
      </c>
      <c r="K27" s="23">
        <v>417.52</v>
      </c>
      <c r="L27" s="23">
        <f t="shared" si="10"/>
        <v>6.660000000000025</v>
      </c>
      <c r="M27" s="20"/>
    </row>
    <row r="28" spans="1:13">
      <c r="A28" s="50"/>
      <c r="B28" s="14" t="s">
        <v>33</v>
      </c>
      <c r="C28" s="41">
        <v>10</v>
      </c>
      <c r="D28" s="41">
        <v>73.260000000000005</v>
      </c>
      <c r="E28" s="41">
        <v>8</v>
      </c>
      <c r="F28" s="41">
        <v>0</v>
      </c>
      <c r="G28" s="21">
        <v>203.35</v>
      </c>
      <c r="H28" s="23">
        <f t="shared" si="8"/>
        <v>294.61</v>
      </c>
      <c r="I28" s="23">
        <v>230.38</v>
      </c>
      <c r="J28" s="23">
        <f t="shared" si="9"/>
        <v>524.99</v>
      </c>
      <c r="K28" s="23">
        <v>354.06</v>
      </c>
      <c r="L28" s="23">
        <f t="shared" si="10"/>
        <v>170.93</v>
      </c>
      <c r="M28" s="20"/>
    </row>
    <row r="29" spans="1:13">
      <c r="A29" s="50"/>
      <c r="B29" s="14" t="s">
        <v>34</v>
      </c>
      <c r="C29" s="41">
        <v>9</v>
      </c>
      <c r="D29" s="41">
        <v>58.67</v>
      </c>
      <c r="E29" s="41">
        <v>8</v>
      </c>
      <c r="F29" s="41">
        <v>0</v>
      </c>
      <c r="G29" s="21">
        <v>27.08</v>
      </c>
      <c r="H29" s="23">
        <f t="shared" si="8"/>
        <v>102.75</v>
      </c>
      <c r="I29" s="23">
        <v>390.18</v>
      </c>
      <c r="J29" s="23">
        <f t="shared" si="9"/>
        <v>492.93</v>
      </c>
      <c r="K29" s="23">
        <v>445.76</v>
      </c>
      <c r="L29" s="23">
        <f t="shared" si="10"/>
        <v>47.170000000000016</v>
      </c>
      <c r="M29" s="20"/>
    </row>
    <row r="30" spans="1:13">
      <c r="A30" s="51"/>
      <c r="B30" s="14" t="s">
        <v>35</v>
      </c>
      <c r="C30" s="41">
        <v>9</v>
      </c>
      <c r="D30" s="41">
        <v>23.85</v>
      </c>
      <c r="E30" s="41">
        <v>6</v>
      </c>
      <c r="F30" s="41">
        <v>0</v>
      </c>
      <c r="G30" s="21">
        <v>4.12</v>
      </c>
      <c r="H30" s="23">
        <f t="shared" si="8"/>
        <v>42.97</v>
      </c>
      <c r="I30" s="23">
        <v>169.41</v>
      </c>
      <c r="J30" s="23">
        <f t="shared" si="9"/>
        <v>212.38</v>
      </c>
      <c r="K30" s="23">
        <v>209.43</v>
      </c>
      <c r="L30" s="23">
        <f t="shared" si="10"/>
        <v>2.9499999999999886</v>
      </c>
      <c r="M30" s="20"/>
    </row>
    <row r="31" spans="1:13" s="3" customFormat="1" ht="28.5" customHeight="1">
      <c r="A31" s="52" t="s">
        <v>36</v>
      </c>
      <c r="B31" s="15" t="s">
        <v>37</v>
      </c>
      <c r="C31" s="40">
        <f t="shared" ref="C31:L31" si="11">SUM(C33:C38)</f>
        <v>81</v>
      </c>
      <c r="D31" s="40">
        <f t="shared" si="11"/>
        <v>440.94</v>
      </c>
      <c r="E31" s="40">
        <f t="shared" si="11"/>
        <v>55.65</v>
      </c>
      <c r="F31" s="40">
        <f t="shared" si="11"/>
        <v>0</v>
      </c>
      <c r="G31" s="40">
        <f t="shared" si="11"/>
        <v>387.45</v>
      </c>
      <c r="H31" s="40">
        <f t="shared" si="11"/>
        <v>965.04</v>
      </c>
      <c r="I31" s="40">
        <f t="shared" si="11"/>
        <v>834.36999999999989</v>
      </c>
      <c r="J31" s="40">
        <f t="shared" si="11"/>
        <v>1799.41</v>
      </c>
      <c r="K31" s="40">
        <f t="shared" si="11"/>
        <v>1543.6799999999996</v>
      </c>
      <c r="L31" s="40">
        <f t="shared" si="11"/>
        <v>255.73000000000002</v>
      </c>
      <c r="M31" s="17"/>
    </row>
    <row r="32" spans="1:13" ht="28.5" customHeight="1">
      <c r="A32" s="52"/>
      <c r="B32" s="12" t="s">
        <v>14</v>
      </c>
      <c r="C32" s="21">
        <f t="shared" ref="C32:L32" si="12">SUM(C33:C35)</f>
        <v>53</v>
      </c>
      <c r="D32" s="21">
        <f t="shared" si="12"/>
        <v>268.02</v>
      </c>
      <c r="E32" s="21">
        <f t="shared" si="12"/>
        <v>22.5</v>
      </c>
      <c r="F32" s="21">
        <f t="shared" si="12"/>
        <v>0</v>
      </c>
      <c r="G32" s="21">
        <f t="shared" si="12"/>
        <v>178.45999999999998</v>
      </c>
      <c r="H32" s="21">
        <f t="shared" si="12"/>
        <v>521.98</v>
      </c>
      <c r="I32" s="21">
        <f t="shared" si="12"/>
        <v>300.29999999999995</v>
      </c>
      <c r="J32" s="21">
        <f t="shared" si="12"/>
        <v>822.28</v>
      </c>
      <c r="K32" s="21">
        <f t="shared" si="12"/>
        <v>626.1099999999999</v>
      </c>
      <c r="L32" s="21">
        <f t="shared" si="12"/>
        <v>196.17000000000004</v>
      </c>
      <c r="M32" s="18"/>
    </row>
    <row r="33" spans="1:13">
      <c r="A33" s="52"/>
      <c r="B33" s="12" t="s">
        <v>15</v>
      </c>
      <c r="C33" s="41">
        <v>12</v>
      </c>
      <c r="D33" s="42">
        <v>120.07</v>
      </c>
      <c r="E33" s="41">
        <v>4.5</v>
      </c>
      <c r="F33" s="41"/>
      <c r="G33" s="21">
        <v>107.38</v>
      </c>
      <c r="H33" s="23">
        <f t="shared" ref="H33:H38" si="13">SUM(C33:G33)</f>
        <v>243.95</v>
      </c>
      <c r="I33" s="21">
        <v>97.66</v>
      </c>
      <c r="J33" s="23">
        <f t="shared" ref="J33:J38" si="14">SUM(H33:I33)</f>
        <v>341.61</v>
      </c>
      <c r="K33" s="23">
        <v>154.26</v>
      </c>
      <c r="L33" s="23">
        <f t="shared" ref="L33:L38" si="15">J33-K33</f>
        <v>187.35000000000002</v>
      </c>
      <c r="M33" s="19"/>
    </row>
    <row r="34" spans="1:13">
      <c r="A34" s="52"/>
      <c r="B34" s="12" t="s">
        <v>38</v>
      </c>
      <c r="C34" s="41">
        <v>20</v>
      </c>
      <c r="D34" s="41">
        <v>58.49</v>
      </c>
      <c r="E34" s="41">
        <v>10</v>
      </c>
      <c r="F34" s="41"/>
      <c r="G34" s="21">
        <v>41.26</v>
      </c>
      <c r="H34" s="23">
        <f t="shared" si="13"/>
        <v>129.75</v>
      </c>
      <c r="I34" s="21">
        <v>118.61</v>
      </c>
      <c r="J34" s="23">
        <f t="shared" si="14"/>
        <v>248.36</v>
      </c>
      <c r="K34" s="23">
        <v>247.78</v>
      </c>
      <c r="L34" s="23">
        <f t="shared" si="15"/>
        <v>0.58000000000001251</v>
      </c>
      <c r="M34" s="19"/>
    </row>
    <row r="35" spans="1:13">
      <c r="A35" s="52"/>
      <c r="B35" s="13" t="s">
        <v>39</v>
      </c>
      <c r="C35" s="41">
        <v>21</v>
      </c>
      <c r="D35" s="41">
        <v>89.46</v>
      </c>
      <c r="E35" s="41">
        <v>8</v>
      </c>
      <c r="F35" s="41"/>
      <c r="G35" s="21">
        <v>29.82</v>
      </c>
      <c r="H35" s="23">
        <f t="shared" si="13"/>
        <v>148.28</v>
      </c>
      <c r="I35" s="21">
        <v>84.03</v>
      </c>
      <c r="J35" s="23">
        <f t="shared" si="14"/>
        <v>232.31</v>
      </c>
      <c r="K35" s="23">
        <v>224.07</v>
      </c>
      <c r="L35" s="23">
        <f t="shared" si="15"/>
        <v>8.2400000000000091</v>
      </c>
      <c r="M35" s="20"/>
    </row>
    <row r="36" spans="1:13">
      <c r="A36" s="52"/>
      <c r="B36" s="14" t="s">
        <v>40</v>
      </c>
      <c r="C36" s="41">
        <v>9</v>
      </c>
      <c r="D36" s="41">
        <v>68.75</v>
      </c>
      <c r="E36" s="41">
        <v>12</v>
      </c>
      <c r="F36" s="41"/>
      <c r="G36" s="21">
        <v>187.58</v>
      </c>
      <c r="H36" s="23">
        <f t="shared" si="13"/>
        <v>277.33000000000004</v>
      </c>
      <c r="I36" s="21">
        <v>250.29</v>
      </c>
      <c r="J36" s="23">
        <f t="shared" si="14"/>
        <v>527.62</v>
      </c>
      <c r="K36" s="23">
        <v>487.09</v>
      </c>
      <c r="L36" s="23">
        <f t="shared" si="15"/>
        <v>40.53000000000003</v>
      </c>
      <c r="M36" s="20"/>
    </row>
    <row r="37" spans="1:13">
      <c r="A37" s="52"/>
      <c r="B37" s="14" t="s">
        <v>41</v>
      </c>
      <c r="C37" s="41">
        <v>10</v>
      </c>
      <c r="D37" s="41">
        <v>89.24</v>
      </c>
      <c r="E37" s="41">
        <v>12</v>
      </c>
      <c r="F37" s="41"/>
      <c r="G37" s="21">
        <v>20.309999999999999</v>
      </c>
      <c r="H37" s="23">
        <f t="shared" si="13"/>
        <v>131.54999999999998</v>
      </c>
      <c r="I37" s="21">
        <v>253.25</v>
      </c>
      <c r="J37" s="23">
        <f t="shared" si="14"/>
        <v>384.79999999999995</v>
      </c>
      <c r="K37" s="23">
        <v>369.37</v>
      </c>
      <c r="L37" s="23">
        <f t="shared" si="15"/>
        <v>15.42999999999995</v>
      </c>
      <c r="M37" s="20"/>
    </row>
    <row r="38" spans="1:13">
      <c r="A38" s="52"/>
      <c r="B38" s="14" t="s">
        <v>42</v>
      </c>
      <c r="C38" s="41">
        <v>9</v>
      </c>
      <c r="D38" s="41">
        <v>14.93</v>
      </c>
      <c r="E38" s="41">
        <v>9.15</v>
      </c>
      <c r="F38" s="41"/>
      <c r="G38" s="21">
        <v>1.1000000000000001</v>
      </c>
      <c r="H38" s="23">
        <f t="shared" si="13"/>
        <v>34.18</v>
      </c>
      <c r="I38" s="21">
        <v>30.53</v>
      </c>
      <c r="J38" s="23">
        <f t="shared" si="14"/>
        <v>64.710000000000008</v>
      </c>
      <c r="K38" s="23">
        <v>61.11</v>
      </c>
      <c r="L38" s="23">
        <f t="shared" si="15"/>
        <v>3.6000000000000085</v>
      </c>
      <c r="M38" s="20"/>
    </row>
    <row r="39" spans="1:13" s="3" customFormat="1" ht="26.25" customHeight="1">
      <c r="A39" s="52" t="s">
        <v>43</v>
      </c>
      <c r="B39" s="15" t="s">
        <v>44</v>
      </c>
      <c r="C39" s="40">
        <f t="shared" ref="C39:L39" si="16">SUM(C41:C53)</f>
        <v>166</v>
      </c>
      <c r="D39" s="40">
        <f t="shared" si="16"/>
        <v>1118.7900000000002</v>
      </c>
      <c r="E39" s="40">
        <f t="shared" si="16"/>
        <v>158.94999999999999</v>
      </c>
      <c r="F39" s="40">
        <f t="shared" si="16"/>
        <v>0</v>
      </c>
      <c r="G39" s="40">
        <f t="shared" si="16"/>
        <v>268.76</v>
      </c>
      <c r="H39" s="40">
        <f t="shared" si="16"/>
        <v>1712.5</v>
      </c>
      <c r="I39" s="40">
        <f t="shared" si="16"/>
        <v>2265.06</v>
      </c>
      <c r="J39" s="40">
        <f t="shared" si="16"/>
        <v>3977.5600000000009</v>
      </c>
      <c r="K39" s="40">
        <f t="shared" si="16"/>
        <v>3695.3900000000003</v>
      </c>
      <c r="L39" s="40">
        <f t="shared" si="16"/>
        <v>282.17000000000013</v>
      </c>
      <c r="M39" s="17"/>
    </row>
    <row r="40" spans="1:13" ht="26.25" customHeight="1">
      <c r="A40" s="52"/>
      <c r="B40" s="12" t="s">
        <v>14</v>
      </c>
      <c r="C40" s="21">
        <f t="shared" ref="C40:L40" si="17">SUM(C41:C46)</f>
        <v>72</v>
      </c>
      <c r="D40" s="21">
        <f t="shared" si="17"/>
        <v>634.91000000000008</v>
      </c>
      <c r="E40" s="21">
        <f t="shared" si="17"/>
        <v>40.799999999999997</v>
      </c>
      <c r="F40" s="21">
        <f t="shared" si="17"/>
        <v>0</v>
      </c>
      <c r="G40" s="21">
        <f t="shared" si="17"/>
        <v>100.41000000000001</v>
      </c>
      <c r="H40" s="21">
        <f t="shared" si="17"/>
        <v>848.12000000000012</v>
      </c>
      <c r="I40" s="21">
        <f t="shared" si="17"/>
        <v>329.44</v>
      </c>
      <c r="J40" s="21">
        <f t="shared" si="17"/>
        <v>1177.5600000000002</v>
      </c>
      <c r="K40" s="21">
        <f t="shared" si="17"/>
        <v>905.97</v>
      </c>
      <c r="L40" s="21">
        <f t="shared" si="17"/>
        <v>271.59000000000009</v>
      </c>
      <c r="M40" s="18"/>
    </row>
    <row r="41" spans="1:13">
      <c r="A41" s="52"/>
      <c r="B41" s="12" t="s">
        <v>15</v>
      </c>
      <c r="C41" s="41">
        <v>16</v>
      </c>
      <c r="D41" s="41">
        <v>359.3</v>
      </c>
      <c r="E41" s="41">
        <v>8</v>
      </c>
      <c r="F41" s="41"/>
      <c r="G41" s="21">
        <v>78.37</v>
      </c>
      <c r="H41" s="23">
        <f t="shared" ref="H41:H53" si="18">SUM(C41:G41)</f>
        <v>461.67</v>
      </c>
      <c r="I41" s="23">
        <v>105.17</v>
      </c>
      <c r="J41" s="23">
        <f t="shared" ref="J41:J53" si="19">SUM(H41:I41)</f>
        <v>566.84</v>
      </c>
      <c r="K41" s="23">
        <v>317.39999999999998</v>
      </c>
      <c r="L41" s="23">
        <f t="shared" ref="L41:L53" si="20">J41-K41</f>
        <v>249.44000000000005</v>
      </c>
      <c r="M41" s="19"/>
    </row>
    <row r="42" spans="1:13">
      <c r="A42" s="52"/>
      <c r="B42" s="13" t="s">
        <v>45</v>
      </c>
      <c r="C42" s="41">
        <v>9</v>
      </c>
      <c r="D42" s="41">
        <v>17.690000000000001</v>
      </c>
      <c r="E42" s="41">
        <v>3</v>
      </c>
      <c r="F42" s="41"/>
      <c r="G42" s="21">
        <v>1.1599999999999999</v>
      </c>
      <c r="H42" s="23">
        <f t="shared" si="18"/>
        <v>30.85</v>
      </c>
      <c r="I42" s="23">
        <v>15.94</v>
      </c>
      <c r="J42" s="23">
        <f t="shared" si="19"/>
        <v>46.79</v>
      </c>
      <c r="K42" s="23">
        <v>42.81</v>
      </c>
      <c r="L42" s="23">
        <f t="shared" si="20"/>
        <v>3.9799999999999969</v>
      </c>
      <c r="M42" s="20"/>
    </row>
    <row r="43" spans="1:13">
      <c r="A43" s="52"/>
      <c r="B43" s="13" t="s">
        <v>46</v>
      </c>
      <c r="C43" s="41">
        <v>9</v>
      </c>
      <c r="D43" s="41">
        <v>59.14</v>
      </c>
      <c r="E43" s="41">
        <v>11.65</v>
      </c>
      <c r="F43" s="41"/>
      <c r="G43" s="21">
        <v>13.03</v>
      </c>
      <c r="H43" s="23">
        <f t="shared" si="18"/>
        <v>92.820000000000007</v>
      </c>
      <c r="I43" s="23">
        <v>65.23</v>
      </c>
      <c r="J43" s="23">
        <f t="shared" si="19"/>
        <v>158.05000000000001</v>
      </c>
      <c r="K43" s="23">
        <v>149.94999999999999</v>
      </c>
      <c r="L43" s="23">
        <f t="shared" si="20"/>
        <v>8.1000000000000227</v>
      </c>
      <c r="M43" s="20"/>
    </row>
    <row r="44" spans="1:13">
      <c r="A44" s="52"/>
      <c r="B44" s="13" t="s">
        <v>47</v>
      </c>
      <c r="C44" s="41">
        <v>9</v>
      </c>
      <c r="D44" s="41">
        <v>73.31</v>
      </c>
      <c r="E44" s="41">
        <v>4</v>
      </c>
      <c r="F44" s="41"/>
      <c r="G44" s="21">
        <v>2.25</v>
      </c>
      <c r="H44" s="23">
        <f t="shared" si="18"/>
        <v>88.56</v>
      </c>
      <c r="I44" s="23">
        <v>42.14</v>
      </c>
      <c r="J44" s="23">
        <f t="shared" si="19"/>
        <v>130.69999999999999</v>
      </c>
      <c r="K44" s="23">
        <v>126.74</v>
      </c>
      <c r="L44" s="23">
        <f t="shared" si="20"/>
        <v>3.9599999999999937</v>
      </c>
      <c r="M44" s="20"/>
    </row>
    <row r="45" spans="1:13">
      <c r="A45" s="52"/>
      <c r="B45" s="13" t="s">
        <v>48</v>
      </c>
      <c r="C45" s="41">
        <v>19</v>
      </c>
      <c r="D45" s="41">
        <v>43.16</v>
      </c>
      <c r="E45" s="41">
        <v>10.15</v>
      </c>
      <c r="F45" s="41"/>
      <c r="G45" s="21">
        <v>2.4500000000000002</v>
      </c>
      <c r="H45" s="23">
        <f t="shared" si="18"/>
        <v>74.760000000000005</v>
      </c>
      <c r="I45" s="23">
        <v>47.5</v>
      </c>
      <c r="J45" s="23">
        <f t="shared" si="19"/>
        <v>122.26</v>
      </c>
      <c r="K45" s="23">
        <v>122.02</v>
      </c>
      <c r="L45" s="23">
        <f t="shared" si="20"/>
        <v>0.24000000000000909</v>
      </c>
      <c r="M45" s="20"/>
    </row>
    <row r="46" spans="1:13">
      <c r="A46" s="52"/>
      <c r="B46" s="13" t="s">
        <v>49</v>
      </c>
      <c r="C46" s="41">
        <v>10</v>
      </c>
      <c r="D46" s="41">
        <v>82.31</v>
      </c>
      <c r="E46" s="41">
        <v>4</v>
      </c>
      <c r="F46" s="41"/>
      <c r="G46" s="21">
        <v>3.15</v>
      </c>
      <c r="H46" s="23">
        <f t="shared" si="18"/>
        <v>99.460000000000008</v>
      </c>
      <c r="I46" s="23">
        <v>53.46</v>
      </c>
      <c r="J46" s="23">
        <f t="shared" si="19"/>
        <v>152.92000000000002</v>
      </c>
      <c r="K46" s="23">
        <v>147.05000000000001</v>
      </c>
      <c r="L46" s="23">
        <f t="shared" si="20"/>
        <v>5.8700000000000045</v>
      </c>
      <c r="M46" s="20"/>
    </row>
    <row r="47" spans="1:13">
      <c r="A47" s="52"/>
      <c r="B47" s="14" t="s">
        <v>50</v>
      </c>
      <c r="C47" s="41">
        <v>9</v>
      </c>
      <c r="D47" s="41">
        <v>43.11</v>
      </c>
      <c r="E47" s="41">
        <v>16</v>
      </c>
      <c r="F47" s="41"/>
      <c r="G47" s="21">
        <v>10.16</v>
      </c>
      <c r="H47" s="23">
        <f t="shared" si="18"/>
        <v>78.27</v>
      </c>
      <c r="I47" s="23">
        <v>304.11</v>
      </c>
      <c r="J47" s="23">
        <f t="shared" si="19"/>
        <v>382.38</v>
      </c>
      <c r="K47" s="23">
        <v>381.36</v>
      </c>
      <c r="L47" s="23">
        <f t="shared" si="20"/>
        <v>1.0199999999999818</v>
      </c>
      <c r="M47" s="20"/>
    </row>
    <row r="48" spans="1:13">
      <c r="A48" s="52"/>
      <c r="B48" s="14" t="s">
        <v>51</v>
      </c>
      <c r="C48" s="41">
        <v>9</v>
      </c>
      <c r="D48" s="41">
        <v>65.010000000000005</v>
      </c>
      <c r="E48" s="41">
        <v>17</v>
      </c>
      <c r="F48" s="41"/>
      <c r="G48" s="21">
        <v>11.57</v>
      </c>
      <c r="H48" s="23">
        <f t="shared" si="18"/>
        <v>102.58000000000001</v>
      </c>
      <c r="I48" s="23">
        <v>322.52999999999997</v>
      </c>
      <c r="J48" s="23">
        <f t="shared" si="19"/>
        <v>425.11</v>
      </c>
      <c r="K48" s="23">
        <v>424.11</v>
      </c>
      <c r="L48" s="23">
        <f t="shared" si="20"/>
        <v>1</v>
      </c>
      <c r="M48" s="20"/>
    </row>
    <row r="49" spans="1:13">
      <c r="A49" s="52"/>
      <c r="B49" s="14" t="s">
        <v>52</v>
      </c>
      <c r="C49" s="41">
        <v>10</v>
      </c>
      <c r="D49" s="41">
        <v>32.950000000000003</v>
      </c>
      <c r="E49" s="41">
        <v>9.5</v>
      </c>
      <c r="F49" s="41"/>
      <c r="G49" s="21">
        <v>4.08</v>
      </c>
      <c r="H49" s="23">
        <f t="shared" si="18"/>
        <v>56.53</v>
      </c>
      <c r="I49" s="23">
        <v>121.58</v>
      </c>
      <c r="J49" s="23">
        <f t="shared" si="19"/>
        <v>178.11</v>
      </c>
      <c r="K49" s="23">
        <v>173.39</v>
      </c>
      <c r="L49" s="23">
        <f t="shared" si="20"/>
        <v>4.7200000000000273</v>
      </c>
      <c r="M49" s="20"/>
    </row>
    <row r="50" spans="1:13">
      <c r="A50" s="52"/>
      <c r="B50" s="14" t="s">
        <v>53</v>
      </c>
      <c r="C50" s="41">
        <v>20</v>
      </c>
      <c r="D50" s="41">
        <v>64.11</v>
      </c>
      <c r="E50" s="41">
        <v>21.65</v>
      </c>
      <c r="F50" s="41"/>
      <c r="G50" s="21">
        <v>54.66</v>
      </c>
      <c r="H50" s="23">
        <f t="shared" si="18"/>
        <v>160.41999999999999</v>
      </c>
      <c r="I50" s="23">
        <v>196.82</v>
      </c>
      <c r="J50" s="23">
        <f t="shared" si="19"/>
        <v>357.24</v>
      </c>
      <c r="K50" s="23">
        <v>356.61</v>
      </c>
      <c r="L50" s="23">
        <f t="shared" si="20"/>
        <v>0.62999999999999545</v>
      </c>
      <c r="M50" s="20"/>
    </row>
    <row r="51" spans="1:13">
      <c r="A51" s="52"/>
      <c r="B51" s="14" t="s">
        <v>54</v>
      </c>
      <c r="C51" s="41">
        <v>9</v>
      </c>
      <c r="D51" s="41">
        <v>67.48</v>
      </c>
      <c r="E51" s="41">
        <v>15</v>
      </c>
      <c r="F51" s="41"/>
      <c r="G51" s="21">
        <v>32.119999999999997</v>
      </c>
      <c r="H51" s="23">
        <f t="shared" si="18"/>
        <v>123.6</v>
      </c>
      <c r="I51" s="23">
        <v>245.41</v>
      </c>
      <c r="J51" s="23">
        <f t="shared" si="19"/>
        <v>369.01</v>
      </c>
      <c r="K51" s="23">
        <v>368.15</v>
      </c>
      <c r="L51" s="23">
        <f t="shared" si="20"/>
        <v>0.86000000000001364</v>
      </c>
      <c r="M51" s="20"/>
    </row>
    <row r="52" spans="1:13">
      <c r="A52" s="52"/>
      <c r="B52" s="14" t="s">
        <v>55</v>
      </c>
      <c r="C52" s="41">
        <v>28</v>
      </c>
      <c r="D52" s="41">
        <v>101.26</v>
      </c>
      <c r="E52" s="41">
        <v>17.5</v>
      </c>
      <c r="F52" s="41"/>
      <c r="G52" s="21">
        <v>43.49</v>
      </c>
      <c r="H52" s="23">
        <f t="shared" si="18"/>
        <v>190.25</v>
      </c>
      <c r="I52" s="23">
        <v>381.65</v>
      </c>
      <c r="J52" s="23">
        <f t="shared" si="19"/>
        <v>571.9</v>
      </c>
      <c r="K52" s="23">
        <v>570.79</v>
      </c>
      <c r="L52" s="23">
        <f t="shared" si="20"/>
        <v>1.1100000000000136</v>
      </c>
      <c r="M52" s="20"/>
    </row>
    <row r="53" spans="1:13">
      <c r="A53" s="52"/>
      <c r="B53" s="14" t="s">
        <v>56</v>
      </c>
      <c r="C53" s="41">
        <v>9</v>
      </c>
      <c r="D53" s="41">
        <v>109.96</v>
      </c>
      <c r="E53" s="41">
        <v>21.5</v>
      </c>
      <c r="F53" s="41"/>
      <c r="G53" s="21">
        <v>12.27</v>
      </c>
      <c r="H53" s="23">
        <f t="shared" si="18"/>
        <v>152.72999999999999</v>
      </c>
      <c r="I53" s="23">
        <v>363.52</v>
      </c>
      <c r="J53" s="23">
        <f t="shared" si="19"/>
        <v>516.25</v>
      </c>
      <c r="K53" s="23">
        <v>515.01</v>
      </c>
      <c r="L53" s="23">
        <f t="shared" si="20"/>
        <v>1.2400000000000091</v>
      </c>
      <c r="M53" s="20"/>
    </row>
    <row r="54" spans="1:13" s="3" customFormat="1" ht="27" customHeight="1">
      <c r="A54" s="52" t="s">
        <v>57</v>
      </c>
      <c r="B54" s="15" t="s">
        <v>58</v>
      </c>
      <c r="C54" s="40">
        <f t="shared" ref="C54:L54" si="21">SUM(C56:C68)</f>
        <v>143</v>
      </c>
      <c r="D54" s="40">
        <f t="shared" si="21"/>
        <v>902.75999999999988</v>
      </c>
      <c r="E54" s="40">
        <f t="shared" si="21"/>
        <v>154.60000000000002</v>
      </c>
      <c r="F54" s="40">
        <f t="shared" si="21"/>
        <v>0</v>
      </c>
      <c r="G54" s="40">
        <f t="shared" si="21"/>
        <v>283.25</v>
      </c>
      <c r="H54" s="40">
        <f t="shared" si="21"/>
        <v>1483.6100000000001</v>
      </c>
      <c r="I54" s="40">
        <f t="shared" si="21"/>
        <v>3975.94</v>
      </c>
      <c r="J54" s="40">
        <f t="shared" si="21"/>
        <v>5459.5499999999993</v>
      </c>
      <c r="K54" s="40">
        <f t="shared" si="21"/>
        <v>4991.33</v>
      </c>
      <c r="L54" s="40">
        <f t="shared" si="21"/>
        <v>468.2199999999998</v>
      </c>
      <c r="M54" s="17"/>
    </row>
    <row r="55" spans="1:13" ht="27" customHeight="1">
      <c r="A55" s="52"/>
      <c r="B55" s="12" t="s">
        <v>14</v>
      </c>
      <c r="C55" s="21">
        <f t="shared" ref="C55:L55" si="22">SUM(C56:C59)</f>
        <v>42</v>
      </c>
      <c r="D55" s="21">
        <f t="shared" si="22"/>
        <v>262.63</v>
      </c>
      <c r="E55" s="21">
        <f t="shared" si="22"/>
        <v>22.5</v>
      </c>
      <c r="F55" s="21">
        <f t="shared" si="22"/>
        <v>0</v>
      </c>
      <c r="G55" s="21">
        <f t="shared" si="22"/>
        <v>132.35</v>
      </c>
      <c r="H55" s="21">
        <f t="shared" si="22"/>
        <v>459.47999999999996</v>
      </c>
      <c r="I55" s="21">
        <f t="shared" si="22"/>
        <v>270.29000000000002</v>
      </c>
      <c r="J55" s="21">
        <f t="shared" si="22"/>
        <v>729.77</v>
      </c>
      <c r="K55" s="21">
        <f t="shared" si="22"/>
        <v>483.9199999999999</v>
      </c>
      <c r="L55" s="21">
        <f t="shared" si="22"/>
        <v>245.85000000000002</v>
      </c>
      <c r="M55" s="18"/>
    </row>
    <row r="56" spans="1:13">
      <c r="A56" s="52"/>
      <c r="B56" s="12" t="s">
        <v>15</v>
      </c>
      <c r="C56" s="41">
        <v>14</v>
      </c>
      <c r="D56" s="41">
        <v>127.43</v>
      </c>
      <c r="E56" s="41">
        <v>8</v>
      </c>
      <c r="F56" s="41"/>
      <c r="G56" s="21">
        <v>119.23</v>
      </c>
      <c r="H56" s="23">
        <f t="shared" ref="H56:H68" si="23">SUM(C56:G56)</f>
        <v>268.66000000000003</v>
      </c>
      <c r="I56" s="23">
        <v>115.69</v>
      </c>
      <c r="J56" s="23">
        <f t="shared" ref="J56:J68" si="24">SUM(H56:I56)</f>
        <v>384.35</v>
      </c>
      <c r="K56" s="23">
        <v>160.22999999999999</v>
      </c>
      <c r="L56" s="23">
        <f t="shared" ref="L56:L68" si="25">J56-K56</f>
        <v>224.12000000000003</v>
      </c>
      <c r="M56" s="19"/>
    </row>
    <row r="57" spans="1:13">
      <c r="A57" s="52"/>
      <c r="B57" s="13" t="s">
        <v>59</v>
      </c>
      <c r="C57" s="41">
        <v>9</v>
      </c>
      <c r="D57" s="41">
        <v>68.09</v>
      </c>
      <c r="E57" s="41">
        <v>5.5</v>
      </c>
      <c r="F57" s="41"/>
      <c r="G57" s="21">
        <v>3.29</v>
      </c>
      <c r="H57" s="23">
        <f t="shared" si="23"/>
        <v>85.88000000000001</v>
      </c>
      <c r="I57" s="23">
        <v>60.82</v>
      </c>
      <c r="J57" s="23">
        <f t="shared" si="24"/>
        <v>146.70000000000002</v>
      </c>
      <c r="K57" s="23">
        <v>138.07</v>
      </c>
      <c r="L57" s="23">
        <f t="shared" si="25"/>
        <v>8.6300000000000239</v>
      </c>
      <c r="M57" s="20"/>
    </row>
    <row r="58" spans="1:13">
      <c r="A58" s="52"/>
      <c r="B58" s="13" t="s">
        <v>60</v>
      </c>
      <c r="C58" s="41">
        <v>10</v>
      </c>
      <c r="D58" s="41">
        <v>57.51</v>
      </c>
      <c r="E58" s="41">
        <v>6</v>
      </c>
      <c r="F58" s="41"/>
      <c r="G58" s="21">
        <v>8.6</v>
      </c>
      <c r="H58" s="23">
        <f t="shared" si="23"/>
        <v>82.109999999999985</v>
      </c>
      <c r="I58" s="23">
        <v>71.11</v>
      </c>
      <c r="J58" s="23">
        <f t="shared" si="24"/>
        <v>153.21999999999997</v>
      </c>
      <c r="K58" s="23">
        <v>143.54</v>
      </c>
      <c r="L58" s="23">
        <f t="shared" si="25"/>
        <v>9.6799999999999784</v>
      </c>
      <c r="M58" s="20"/>
    </row>
    <row r="59" spans="1:13">
      <c r="A59" s="52"/>
      <c r="B59" s="13" t="s">
        <v>61</v>
      </c>
      <c r="C59" s="41">
        <v>9</v>
      </c>
      <c r="D59" s="41">
        <v>9.6</v>
      </c>
      <c r="E59" s="41">
        <v>3</v>
      </c>
      <c r="F59" s="41"/>
      <c r="G59" s="21">
        <v>1.23</v>
      </c>
      <c r="H59" s="23">
        <f t="shared" si="23"/>
        <v>22.830000000000002</v>
      </c>
      <c r="I59" s="23">
        <v>22.67</v>
      </c>
      <c r="J59" s="23">
        <f t="shared" si="24"/>
        <v>45.5</v>
      </c>
      <c r="K59" s="23">
        <v>42.08</v>
      </c>
      <c r="L59" s="23">
        <f t="shared" si="25"/>
        <v>3.4200000000000017</v>
      </c>
      <c r="M59" s="20"/>
    </row>
    <row r="60" spans="1:13">
      <c r="A60" s="52"/>
      <c r="B60" s="14" t="s">
        <v>62</v>
      </c>
      <c r="C60" s="41">
        <v>18</v>
      </c>
      <c r="D60" s="41">
        <v>120.71</v>
      </c>
      <c r="E60" s="41">
        <v>14</v>
      </c>
      <c r="F60" s="41"/>
      <c r="G60" s="21">
        <v>35.14</v>
      </c>
      <c r="H60" s="23">
        <f t="shared" si="23"/>
        <v>187.84999999999997</v>
      </c>
      <c r="I60" s="23">
        <v>321.39</v>
      </c>
      <c r="J60" s="23">
        <f t="shared" si="24"/>
        <v>509.23999999999995</v>
      </c>
      <c r="K60" s="23">
        <v>508.27</v>
      </c>
      <c r="L60" s="23">
        <f t="shared" si="25"/>
        <v>0.96999999999997044</v>
      </c>
      <c r="M60" s="20"/>
    </row>
    <row r="61" spans="1:13">
      <c r="A61" s="52"/>
      <c r="B61" s="14" t="s">
        <v>63</v>
      </c>
      <c r="C61" s="41">
        <v>20</v>
      </c>
      <c r="D61" s="41">
        <v>79.53</v>
      </c>
      <c r="E61" s="41">
        <v>19.149999999999999</v>
      </c>
      <c r="F61" s="41"/>
      <c r="G61" s="21">
        <v>34.880000000000003</v>
      </c>
      <c r="H61" s="23">
        <f t="shared" si="23"/>
        <v>153.56</v>
      </c>
      <c r="I61" s="23">
        <v>398.2</v>
      </c>
      <c r="J61" s="23">
        <f t="shared" si="24"/>
        <v>551.76</v>
      </c>
      <c r="K61" s="23">
        <v>530.70000000000005</v>
      </c>
      <c r="L61" s="23">
        <f t="shared" si="25"/>
        <v>21.059999999999945</v>
      </c>
      <c r="M61" s="20"/>
    </row>
    <row r="62" spans="1:13">
      <c r="A62" s="52"/>
      <c r="B62" s="14" t="s">
        <v>64</v>
      </c>
      <c r="C62" s="41">
        <v>9</v>
      </c>
      <c r="D62" s="41">
        <v>104.62</v>
      </c>
      <c r="E62" s="41">
        <v>17.5</v>
      </c>
      <c r="F62" s="41"/>
      <c r="G62" s="21">
        <v>19.559999999999999</v>
      </c>
      <c r="H62" s="23">
        <f t="shared" si="23"/>
        <v>150.68</v>
      </c>
      <c r="I62" s="23">
        <v>687.65</v>
      </c>
      <c r="J62" s="23">
        <f t="shared" si="24"/>
        <v>838.32999999999993</v>
      </c>
      <c r="K62" s="23">
        <v>750.54</v>
      </c>
      <c r="L62" s="23">
        <f t="shared" si="25"/>
        <v>87.789999999999964</v>
      </c>
      <c r="M62" s="20"/>
    </row>
    <row r="63" spans="1:13">
      <c r="A63" s="52"/>
      <c r="B63" s="14" t="s">
        <v>65</v>
      </c>
      <c r="C63" s="41">
        <v>9</v>
      </c>
      <c r="D63" s="41">
        <v>75.790000000000006</v>
      </c>
      <c r="E63" s="41">
        <v>18.149999999999999</v>
      </c>
      <c r="F63" s="41"/>
      <c r="G63" s="21">
        <v>9.93</v>
      </c>
      <c r="H63" s="23">
        <f t="shared" si="23"/>
        <v>112.87</v>
      </c>
      <c r="I63" s="23">
        <v>390.99</v>
      </c>
      <c r="J63" s="23">
        <f t="shared" si="24"/>
        <v>503.86</v>
      </c>
      <c r="K63" s="23">
        <v>503.08</v>
      </c>
      <c r="L63" s="23">
        <f t="shared" si="25"/>
        <v>0.78000000000002956</v>
      </c>
      <c r="M63" s="20"/>
    </row>
    <row r="64" spans="1:13">
      <c r="A64" s="52"/>
      <c r="B64" s="14" t="s">
        <v>66</v>
      </c>
      <c r="C64" s="41">
        <v>9</v>
      </c>
      <c r="D64" s="41">
        <v>71.569999999999993</v>
      </c>
      <c r="E64" s="41">
        <v>13</v>
      </c>
      <c r="F64" s="41"/>
      <c r="G64" s="21">
        <v>10.17</v>
      </c>
      <c r="H64" s="23">
        <f t="shared" si="23"/>
        <v>103.74</v>
      </c>
      <c r="I64" s="23">
        <v>497.41</v>
      </c>
      <c r="J64" s="23">
        <f t="shared" si="24"/>
        <v>601.15</v>
      </c>
      <c r="K64" s="23">
        <v>564.11</v>
      </c>
      <c r="L64" s="23">
        <f t="shared" si="25"/>
        <v>37.039999999999964</v>
      </c>
      <c r="M64" s="20"/>
    </row>
    <row r="65" spans="1:13">
      <c r="A65" s="52"/>
      <c r="B65" s="14" t="s">
        <v>67</v>
      </c>
      <c r="C65" s="41">
        <v>9</v>
      </c>
      <c r="D65" s="41">
        <v>63.29</v>
      </c>
      <c r="E65" s="41">
        <v>10</v>
      </c>
      <c r="F65" s="41"/>
      <c r="G65" s="21">
        <v>10.95</v>
      </c>
      <c r="H65" s="23">
        <f t="shared" si="23"/>
        <v>93.24</v>
      </c>
      <c r="I65" s="23">
        <v>385.68</v>
      </c>
      <c r="J65" s="23">
        <f t="shared" si="24"/>
        <v>478.92</v>
      </c>
      <c r="K65" s="23">
        <v>431.89</v>
      </c>
      <c r="L65" s="23">
        <f t="shared" si="25"/>
        <v>47.03000000000003</v>
      </c>
      <c r="M65" s="20"/>
    </row>
    <row r="66" spans="1:13">
      <c r="A66" s="52"/>
      <c r="B66" s="14" t="s">
        <v>68</v>
      </c>
      <c r="C66" s="41">
        <v>9</v>
      </c>
      <c r="D66" s="41">
        <v>67.44</v>
      </c>
      <c r="E66" s="41">
        <v>16</v>
      </c>
      <c r="F66" s="41"/>
      <c r="G66" s="21">
        <v>19.95</v>
      </c>
      <c r="H66" s="23">
        <f t="shared" si="23"/>
        <v>112.39</v>
      </c>
      <c r="I66" s="23">
        <v>514.89</v>
      </c>
      <c r="J66" s="23">
        <f t="shared" si="24"/>
        <v>627.28</v>
      </c>
      <c r="K66" s="23">
        <v>613.58000000000004</v>
      </c>
      <c r="L66" s="23">
        <f t="shared" si="25"/>
        <v>13.699999999999932</v>
      </c>
      <c r="M66" s="20"/>
    </row>
    <row r="67" spans="1:13">
      <c r="A67" s="52"/>
      <c r="B67" s="14" t="s">
        <v>69</v>
      </c>
      <c r="C67" s="41">
        <v>9</v>
      </c>
      <c r="D67" s="41">
        <v>23.89</v>
      </c>
      <c r="E67" s="41">
        <v>11.15</v>
      </c>
      <c r="F67" s="41"/>
      <c r="G67" s="21">
        <v>4.67</v>
      </c>
      <c r="H67" s="23">
        <f t="shared" si="23"/>
        <v>48.71</v>
      </c>
      <c r="I67" s="23">
        <v>249.5</v>
      </c>
      <c r="J67" s="23">
        <f t="shared" si="24"/>
        <v>298.20999999999998</v>
      </c>
      <c r="K67" s="23">
        <v>284.51</v>
      </c>
      <c r="L67" s="23">
        <f t="shared" si="25"/>
        <v>13.699999999999989</v>
      </c>
      <c r="M67" s="20"/>
    </row>
    <row r="68" spans="1:13">
      <c r="A68" s="52"/>
      <c r="B68" s="14" t="s">
        <v>70</v>
      </c>
      <c r="C68" s="41">
        <v>9</v>
      </c>
      <c r="D68" s="41">
        <v>33.29</v>
      </c>
      <c r="E68" s="41">
        <v>13.15</v>
      </c>
      <c r="F68" s="41"/>
      <c r="G68" s="21">
        <v>5.65</v>
      </c>
      <c r="H68" s="23">
        <f t="shared" si="23"/>
        <v>61.089999999999996</v>
      </c>
      <c r="I68" s="23">
        <v>259.94</v>
      </c>
      <c r="J68" s="23">
        <f t="shared" si="24"/>
        <v>321.02999999999997</v>
      </c>
      <c r="K68" s="23">
        <v>320.73</v>
      </c>
      <c r="L68" s="23">
        <f t="shared" si="25"/>
        <v>0.29999999999995453</v>
      </c>
      <c r="M68" s="20"/>
    </row>
    <row r="69" spans="1:13" s="3" customFormat="1" ht="29.25" customHeight="1">
      <c r="A69" s="52" t="s">
        <v>71</v>
      </c>
      <c r="B69" s="15" t="s">
        <v>72</v>
      </c>
      <c r="C69" s="40">
        <f t="shared" ref="C69:L69" si="26">SUM(C71:C80)</f>
        <v>149</v>
      </c>
      <c r="D69" s="40">
        <f t="shared" si="26"/>
        <v>843.87000000000023</v>
      </c>
      <c r="E69" s="40">
        <f t="shared" si="26"/>
        <v>97.5</v>
      </c>
      <c r="F69" s="40">
        <f t="shared" si="26"/>
        <v>2419</v>
      </c>
      <c r="G69" s="40">
        <f t="shared" si="26"/>
        <v>554.3599999999999</v>
      </c>
      <c r="H69" s="40">
        <f t="shared" si="26"/>
        <v>4063.73</v>
      </c>
      <c r="I69" s="40">
        <f t="shared" si="26"/>
        <v>1908.3699999999997</v>
      </c>
      <c r="J69" s="40">
        <f t="shared" si="26"/>
        <v>5972.0999999999995</v>
      </c>
      <c r="K69" s="40">
        <f t="shared" si="26"/>
        <v>5098.78</v>
      </c>
      <c r="L69" s="40">
        <f t="shared" si="26"/>
        <v>873.32000000000016</v>
      </c>
      <c r="M69" s="17"/>
    </row>
    <row r="70" spans="1:13" ht="29.25" customHeight="1">
      <c r="A70" s="52"/>
      <c r="B70" s="12" t="s">
        <v>14</v>
      </c>
      <c r="C70" s="21">
        <f t="shared" ref="C70:L70" si="27">SUM(C71:C74)</f>
        <v>53</v>
      </c>
      <c r="D70" s="21">
        <f t="shared" si="27"/>
        <v>374.16000000000008</v>
      </c>
      <c r="E70" s="21">
        <f t="shared" si="27"/>
        <v>30.5</v>
      </c>
      <c r="F70" s="21">
        <f t="shared" si="27"/>
        <v>676</v>
      </c>
      <c r="G70" s="21">
        <f t="shared" si="27"/>
        <v>377.45</v>
      </c>
      <c r="H70" s="21">
        <f t="shared" si="27"/>
        <v>1511.1100000000001</v>
      </c>
      <c r="I70" s="21">
        <f t="shared" si="27"/>
        <v>393.7</v>
      </c>
      <c r="J70" s="21">
        <f t="shared" si="27"/>
        <v>1904.81</v>
      </c>
      <c r="K70" s="21">
        <f t="shared" si="27"/>
        <v>1490.1100000000001</v>
      </c>
      <c r="L70" s="21">
        <f t="shared" si="27"/>
        <v>414.70000000000005</v>
      </c>
      <c r="M70" s="18"/>
    </row>
    <row r="71" spans="1:13">
      <c r="A71" s="52"/>
      <c r="B71" s="12" t="s">
        <v>15</v>
      </c>
      <c r="C71" s="41">
        <v>14</v>
      </c>
      <c r="D71" s="41">
        <v>173.49</v>
      </c>
      <c r="E71" s="41">
        <v>11.5</v>
      </c>
      <c r="F71" s="41">
        <v>256</v>
      </c>
      <c r="G71" s="21">
        <v>165.39</v>
      </c>
      <c r="H71" s="23">
        <f t="shared" ref="H71:H80" si="28">SUM(C71:G71)</f>
        <v>620.38</v>
      </c>
      <c r="I71" s="23">
        <v>126.31</v>
      </c>
      <c r="J71" s="23">
        <f t="shared" ref="J71:J80" si="29">SUM(H71:I71)</f>
        <v>746.69</v>
      </c>
      <c r="K71" s="23">
        <v>432.15</v>
      </c>
      <c r="L71" s="23">
        <f t="shared" ref="L71:L80" si="30">J71-K71</f>
        <v>314.54000000000008</v>
      </c>
      <c r="M71" s="19"/>
    </row>
    <row r="72" spans="1:13">
      <c r="A72" s="52"/>
      <c r="B72" s="13" t="s">
        <v>73</v>
      </c>
      <c r="C72" s="41">
        <v>10</v>
      </c>
      <c r="D72" s="41">
        <v>150.85</v>
      </c>
      <c r="E72" s="41">
        <v>8</v>
      </c>
      <c r="F72" s="41">
        <v>99</v>
      </c>
      <c r="G72" s="21">
        <v>182.52</v>
      </c>
      <c r="H72" s="23">
        <f t="shared" si="28"/>
        <v>450.37</v>
      </c>
      <c r="I72" s="23">
        <v>155.38</v>
      </c>
      <c r="J72" s="23">
        <f t="shared" si="29"/>
        <v>605.75</v>
      </c>
      <c r="K72" s="23">
        <v>551.41999999999996</v>
      </c>
      <c r="L72" s="23">
        <f t="shared" si="30"/>
        <v>54.330000000000041</v>
      </c>
      <c r="M72" s="20"/>
    </row>
    <row r="73" spans="1:13" s="4" customFormat="1">
      <c r="A73" s="52"/>
      <c r="B73" s="22" t="s">
        <v>74</v>
      </c>
      <c r="C73" s="41">
        <v>20</v>
      </c>
      <c r="D73" s="41">
        <v>31.16</v>
      </c>
      <c r="E73" s="41">
        <v>7</v>
      </c>
      <c r="F73" s="41">
        <v>252</v>
      </c>
      <c r="G73" s="21">
        <v>27.57</v>
      </c>
      <c r="H73" s="23">
        <f t="shared" si="28"/>
        <v>337.72999999999996</v>
      </c>
      <c r="I73" s="23">
        <v>67.75</v>
      </c>
      <c r="J73" s="23">
        <f t="shared" si="29"/>
        <v>405.47999999999996</v>
      </c>
      <c r="K73" s="23">
        <v>371.14</v>
      </c>
      <c r="L73" s="23">
        <f t="shared" si="30"/>
        <v>34.339999999999975</v>
      </c>
      <c r="M73" s="24"/>
    </row>
    <row r="74" spans="1:13">
      <c r="A74" s="52"/>
      <c r="B74" s="13" t="s">
        <v>75</v>
      </c>
      <c r="C74" s="41">
        <v>9</v>
      </c>
      <c r="D74" s="41">
        <v>18.66</v>
      </c>
      <c r="E74" s="41">
        <v>4</v>
      </c>
      <c r="F74" s="41">
        <v>69</v>
      </c>
      <c r="G74" s="21">
        <v>1.97</v>
      </c>
      <c r="H74" s="23">
        <f t="shared" si="28"/>
        <v>102.63</v>
      </c>
      <c r="I74" s="23">
        <v>44.26</v>
      </c>
      <c r="J74" s="23">
        <f t="shared" si="29"/>
        <v>146.88999999999999</v>
      </c>
      <c r="K74" s="23">
        <v>135.4</v>
      </c>
      <c r="L74" s="23">
        <f t="shared" si="30"/>
        <v>11.489999999999981</v>
      </c>
      <c r="M74" s="20"/>
    </row>
    <row r="75" spans="1:13">
      <c r="A75" s="52"/>
      <c r="B75" s="14" t="s">
        <v>76</v>
      </c>
      <c r="C75" s="41">
        <v>18</v>
      </c>
      <c r="D75" s="41">
        <v>66.09</v>
      </c>
      <c r="E75" s="41">
        <v>10</v>
      </c>
      <c r="F75" s="41">
        <v>200</v>
      </c>
      <c r="G75" s="21">
        <v>7.34</v>
      </c>
      <c r="H75" s="23">
        <f t="shared" si="28"/>
        <v>301.43</v>
      </c>
      <c r="I75" s="23">
        <v>187.05</v>
      </c>
      <c r="J75" s="23">
        <f t="shared" si="29"/>
        <v>488.48</v>
      </c>
      <c r="K75" s="23">
        <v>445.15</v>
      </c>
      <c r="L75" s="23">
        <f t="shared" si="30"/>
        <v>43.330000000000041</v>
      </c>
      <c r="M75" s="20"/>
    </row>
    <row r="76" spans="1:13">
      <c r="A76" s="52"/>
      <c r="B76" s="14" t="s">
        <v>77</v>
      </c>
      <c r="C76" s="41">
        <v>9</v>
      </c>
      <c r="D76" s="41">
        <v>104.84</v>
      </c>
      <c r="E76" s="41">
        <v>15.5</v>
      </c>
      <c r="F76" s="41">
        <v>0</v>
      </c>
      <c r="G76" s="21">
        <v>42.66</v>
      </c>
      <c r="H76" s="23">
        <f t="shared" si="28"/>
        <v>172</v>
      </c>
      <c r="I76" s="23">
        <v>575.39</v>
      </c>
      <c r="J76" s="23">
        <f t="shared" si="29"/>
        <v>747.39</v>
      </c>
      <c r="K76" s="23">
        <v>726.99</v>
      </c>
      <c r="L76" s="23">
        <f t="shared" si="30"/>
        <v>20.399999999999977</v>
      </c>
      <c r="M76" s="20"/>
    </row>
    <row r="77" spans="1:13">
      <c r="A77" s="52"/>
      <c r="B77" s="14" t="s">
        <v>78</v>
      </c>
      <c r="C77" s="41">
        <v>20</v>
      </c>
      <c r="D77" s="41">
        <v>78.23</v>
      </c>
      <c r="E77" s="41">
        <v>10</v>
      </c>
      <c r="F77" s="41">
        <v>514</v>
      </c>
      <c r="G77" s="21">
        <v>32.31</v>
      </c>
      <c r="H77" s="23">
        <f t="shared" si="28"/>
        <v>654.54</v>
      </c>
      <c r="I77" s="23">
        <v>193.53</v>
      </c>
      <c r="J77" s="23">
        <f t="shared" si="29"/>
        <v>848.06999999999994</v>
      </c>
      <c r="K77" s="23">
        <v>743.39</v>
      </c>
      <c r="L77" s="23">
        <f t="shared" si="30"/>
        <v>104.67999999999995</v>
      </c>
      <c r="M77" s="20"/>
    </row>
    <row r="78" spans="1:13">
      <c r="A78" s="52"/>
      <c r="B78" s="14" t="s">
        <v>79</v>
      </c>
      <c r="C78" s="41">
        <v>20</v>
      </c>
      <c r="D78" s="41">
        <v>75.28</v>
      </c>
      <c r="E78" s="41">
        <v>10</v>
      </c>
      <c r="F78" s="41">
        <v>169</v>
      </c>
      <c r="G78" s="21">
        <v>38.340000000000003</v>
      </c>
      <c r="H78" s="23">
        <f t="shared" si="28"/>
        <v>312.62</v>
      </c>
      <c r="I78" s="23">
        <v>151</v>
      </c>
      <c r="J78" s="23">
        <f t="shared" si="29"/>
        <v>463.62</v>
      </c>
      <c r="K78" s="23">
        <v>433.47</v>
      </c>
      <c r="L78" s="23">
        <f t="shared" si="30"/>
        <v>30.149999999999977</v>
      </c>
      <c r="M78" s="20"/>
    </row>
    <row r="79" spans="1:13">
      <c r="A79" s="52"/>
      <c r="B79" s="14" t="s">
        <v>80</v>
      </c>
      <c r="C79" s="41">
        <v>20</v>
      </c>
      <c r="D79" s="41">
        <v>79.430000000000007</v>
      </c>
      <c r="E79" s="41">
        <v>11.5</v>
      </c>
      <c r="F79" s="41">
        <v>504</v>
      </c>
      <c r="G79" s="21">
        <v>23.59</v>
      </c>
      <c r="H79" s="23">
        <f t="shared" si="28"/>
        <v>638.5200000000001</v>
      </c>
      <c r="I79" s="23">
        <v>200.85</v>
      </c>
      <c r="J79" s="23">
        <f t="shared" si="29"/>
        <v>839.37000000000012</v>
      </c>
      <c r="K79" s="23">
        <v>645.24</v>
      </c>
      <c r="L79" s="23">
        <f t="shared" si="30"/>
        <v>194.13000000000011</v>
      </c>
      <c r="M79" s="20"/>
    </row>
    <row r="80" spans="1:13">
      <c r="A80" s="52"/>
      <c r="B80" s="14" t="s">
        <v>81</v>
      </c>
      <c r="C80" s="41">
        <v>9</v>
      </c>
      <c r="D80" s="41">
        <v>65.84</v>
      </c>
      <c r="E80" s="41">
        <v>10</v>
      </c>
      <c r="F80" s="41">
        <v>356</v>
      </c>
      <c r="G80" s="21">
        <v>32.67</v>
      </c>
      <c r="H80" s="23">
        <f t="shared" si="28"/>
        <v>473.51000000000005</v>
      </c>
      <c r="I80" s="23">
        <v>206.85</v>
      </c>
      <c r="J80" s="23">
        <f t="shared" si="29"/>
        <v>680.36</v>
      </c>
      <c r="K80" s="23">
        <v>614.42999999999995</v>
      </c>
      <c r="L80" s="23">
        <f t="shared" si="30"/>
        <v>65.930000000000064</v>
      </c>
      <c r="M80" s="20"/>
    </row>
    <row r="81" spans="1:13" s="3" customFormat="1" ht="31.5" customHeight="1">
      <c r="A81" s="52" t="s">
        <v>82</v>
      </c>
      <c r="B81" s="15" t="s">
        <v>83</v>
      </c>
      <c r="C81" s="40">
        <f t="shared" ref="C81:L81" si="31">SUM(C83:C92)</f>
        <v>129</v>
      </c>
      <c r="D81" s="40">
        <f t="shared" si="31"/>
        <v>823.24999999999989</v>
      </c>
      <c r="E81" s="40">
        <f t="shared" si="31"/>
        <v>139.44999999999999</v>
      </c>
      <c r="F81" s="40">
        <f t="shared" si="31"/>
        <v>2093</v>
      </c>
      <c r="G81" s="40">
        <f t="shared" si="31"/>
        <v>686.18</v>
      </c>
      <c r="H81" s="40">
        <f t="shared" si="31"/>
        <v>3870.88</v>
      </c>
      <c r="I81" s="40">
        <f t="shared" si="31"/>
        <v>2027.4900000000002</v>
      </c>
      <c r="J81" s="40">
        <f t="shared" si="31"/>
        <v>5898.37</v>
      </c>
      <c r="K81" s="40">
        <f t="shared" si="31"/>
        <v>4852.7</v>
      </c>
      <c r="L81" s="40">
        <f t="shared" si="31"/>
        <v>1045.67</v>
      </c>
      <c r="M81" s="17"/>
    </row>
    <row r="82" spans="1:13" ht="31.5" customHeight="1">
      <c r="A82" s="52"/>
      <c r="B82" s="12" t="s">
        <v>14</v>
      </c>
      <c r="C82" s="21">
        <f t="shared" ref="C82:L82" si="32">SUM(C83:C85)</f>
        <v>43</v>
      </c>
      <c r="D82" s="21">
        <f t="shared" si="32"/>
        <v>446.75</v>
      </c>
      <c r="E82" s="21">
        <f t="shared" si="32"/>
        <v>40.65</v>
      </c>
      <c r="F82" s="21">
        <f t="shared" si="32"/>
        <v>369</v>
      </c>
      <c r="G82" s="21">
        <f t="shared" si="32"/>
        <v>326.41000000000003</v>
      </c>
      <c r="H82" s="21">
        <f t="shared" si="32"/>
        <v>1225.81</v>
      </c>
      <c r="I82" s="21">
        <f t="shared" si="32"/>
        <v>467.21000000000004</v>
      </c>
      <c r="J82" s="21">
        <f t="shared" si="32"/>
        <v>1693.02</v>
      </c>
      <c r="K82" s="21">
        <f t="shared" si="32"/>
        <v>1368.79</v>
      </c>
      <c r="L82" s="21">
        <f t="shared" si="32"/>
        <v>324.23000000000008</v>
      </c>
      <c r="M82" s="18"/>
    </row>
    <row r="83" spans="1:13">
      <c r="A83" s="52"/>
      <c r="B83" s="12" t="s">
        <v>15</v>
      </c>
      <c r="C83" s="41">
        <v>14</v>
      </c>
      <c r="D83" s="41">
        <v>291.33</v>
      </c>
      <c r="E83" s="41">
        <v>21.65</v>
      </c>
      <c r="F83" s="41">
        <v>166</v>
      </c>
      <c r="G83" s="21">
        <v>261.98</v>
      </c>
      <c r="H83" s="23">
        <f t="shared" ref="H83:H92" si="33">SUM(C83:G83)</f>
        <v>754.96</v>
      </c>
      <c r="I83" s="23">
        <v>119.78</v>
      </c>
      <c r="J83" s="23">
        <f t="shared" ref="J83:J92" si="34">SUM(H83:I83)</f>
        <v>874.74</v>
      </c>
      <c r="K83" s="23">
        <v>611.98</v>
      </c>
      <c r="L83" s="23">
        <f t="shared" ref="L83:L92" si="35">J83-K83</f>
        <v>262.76</v>
      </c>
      <c r="M83" s="19"/>
    </row>
    <row r="84" spans="1:13">
      <c r="A84" s="52"/>
      <c r="B84" s="22" t="s">
        <v>84</v>
      </c>
      <c r="C84" s="41">
        <v>20</v>
      </c>
      <c r="D84" s="41">
        <v>118.8</v>
      </c>
      <c r="E84" s="41">
        <v>7</v>
      </c>
      <c r="F84" s="41">
        <v>0</v>
      </c>
      <c r="G84" s="21">
        <v>43.74</v>
      </c>
      <c r="H84" s="23">
        <f t="shared" si="33"/>
        <v>189.54000000000002</v>
      </c>
      <c r="I84" s="23">
        <v>125.9</v>
      </c>
      <c r="J84" s="23">
        <f t="shared" si="34"/>
        <v>315.44000000000005</v>
      </c>
      <c r="K84" s="23">
        <v>310.04000000000002</v>
      </c>
      <c r="L84" s="23">
        <f t="shared" si="35"/>
        <v>5.4000000000000341</v>
      </c>
      <c r="M84" s="20"/>
    </row>
    <row r="85" spans="1:13">
      <c r="A85" s="52"/>
      <c r="B85" s="13" t="s">
        <v>85</v>
      </c>
      <c r="C85" s="41">
        <v>9</v>
      </c>
      <c r="D85" s="41">
        <v>36.619999999999997</v>
      </c>
      <c r="E85" s="41">
        <v>12</v>
      </c>
      <c r="F85" s="41">
        <v>203</v>
      </c>
      <c r="G85" s="21">
        <v>20.69</v>
      </c>
      <c r="H85" s="23">
        <f t="shared" si="33"/>
        <v>281.31</v>
      </c>
      <c r="I85" s="23">
        <v>221.53</v>
      </c>
      <c r="J85" s="23">
        <f t="shared" si="34"/>
        <v>502.84000000000003</v>
      </c>
      <c r="K85" s="23">
        <v>446.77</v>
      </c>
      <c r="L85" s="23">
        <f t="shared" si="35"/>
        <v>56.07000000000005</v>
      </c>
      <c r="M85" s="20"/>
    </row>
    <row r="86" spans="1:13">
      <c r="A86" s="52"/>
      <c r="B86" s="14" t="s">
        <v>86</v>
      </c>
      <c r="C86" s="41">
        <v>20</v>
      </c>
      <c r="D86" s="41">
        <v>39.89</v>
      </c>
      <c r="E86" s="41">
        <v>6</v>
      </c>
      <c r="F86" s="41">
        <v>101</v>
      </c>
      <c r="G86" s="21">
        <v>44.71</v>
      </c>
      <c r="H86" s="23">
        <f t="shared" si="33"/>
        <v>211.6</v>
      </c>
      <c r="I86" s="23">
        <v>65.040000000000006</v>
      </c>
      <c r="J86" s="23">
        <f t="shared" si="34"/>
        <v>276.64</v>
      </c>
      <c r="K86" s="23">
        <v>237.67</v>
      </c>
      <c r="L86" s="23">
        <f t="shared" si="35"/>
        <v>38.97</v>
      </c>
      <c r="M86" s="20"/>
    </row>
    <row r="87" spans="1:13">
      <c r="A87" s="52"/>
      <c r="B87" s="14" t="s">
        <v>87</v>
      </c>
      <c r="C87" s="41">
        <v>9</v>
      </c>
      <c r="D87" s="41">
        <v>34.42</v>
      </c>
      <c r="E87" s="41">
        <v>16.149999999999999</v>
      </c>
      <c r="F87" s="41">
        <v>357</v>
      </c>
      <c r="G87" s="21">
        <v>17.64</v>
      </c>
      <c r="H87" s="23">
        <f t="shared" si="33"/>
        <v>434.21</v>
      </c>
      <c r="I87" s="23">
        <v>151.94</v>
      </c>
      <c r="J87" s="23">
        <f t="shared" si="34"/>
        <v>586.15</v>
      </c>
      <c r="K87" s="23">
        <v>534.41</v>
      </c>
      <c r="L87" s="23">
        <f t="shared" si="35"/>
        <v>51.740000000000009</v>
      </c>
      <c r="M87" s="20"/>
    </row>
    <row r="88" spans="1:13">
      <c r="A88" s="52"/>
      <c r="B88" s="14" t="s">
        <v>88</v>
      </c>
      <c r="C88" s="41">
        <v>9</v>
      </c>
      <c r="D88" s="41">
        <v>59.64</v>
      </c>
      <c r="E88" s="41">
        <v>14</v>
      </c>
      <c r="F88" s="41">
        <v>438</v>
      </c>
      <c r="G88" s="21">
        <v>20.59</v>
      </c>
      <c r="H88" s="23">
        <f t="shared" si="33"/>
        <v>541.23</v>
      </c>
      <c r="I88" s="23">
        <v>227.82</v>
      </c>
      <c r="J88" s="23">
        <f t="shared" si="34"/>
        <v>769.05</v>
      </c>
      <c r="K88" s="23">
        <v>614.19000000000005</v>
      </c>
      <c r="L88" s="23">
        <f t="shared" si="35"/>
        <v>154.8599999999999</v>
      </c>
      <c r="M88" s="20"/>
    </row>
    <row r="89" spans="1:13">
      <c r="A89" s="52"/>
      <c r="B89" s="14" t="s">
        <v>89</v>
      </c>
      <c r="C89" s="41">
        <v>9</v>
      </c>
      <c r="D89" s="41">
        <v>82.7</v>
      </c>
      <c r="E89" s="41">
        <v>16.5</v>
      </c>
      <c r="F89" s="41">
        <v>477</v>
      </c>
      <c r="G89" s="21">
        <v>170.88</v>
      </c>
      <c r="H89" s="23">
        <f t="shared" si="33"/>
        <v>756.08</v>
      </c>
      <c r="I89" s="23">
        <v>254.21</v>
      </c>
      <c r="J89" s="23">
        <f t="shared" si="34"/>
        <v>1010.2900000000001</v>
      </c>
      <c r="K89" s="23">
        <v>652.29999999999995</v>
      </c>
      <c r="L89" s="23">
        <f t="shared" si="35"/>
        <v>357.99000000000012</v>
      </c>
      <c r="M89" s="20"/>
    </row>
    <row r="90" spans="1:13">
      <c r="A90" s="52"/>
      <c r="B90" s="14" t="s">
        <v>90</v>
      </c>
      <c r="C90" s="41">
        <v>21</v>
      </c>
      <c r="D90" s="41">
        <v>45.91</v>
      </c>
      <c r="E90" s="41">
        <v>10</v>
      </c>
      <c r="F90" s="41">
        <v>220</v>
      </c>
      <c r="G90" s="21">
        <v>41.37</v>
      </c>
      <c r="H90" s="23">
        <f t="shared" si="33"/>
        <v>338.28</v>
      </c>
      <c r="I90" s="23">
        <v>126.12</v>
      </c>
      <c r="J90" s="23">
        <f t="shared" si="34"/>
        <v>464.4</v>
      </c>
      <c r="K90" s="23">
        <v>382.15</v>
      </c>
      <c r="L90" s="23">
        <f t="shared" si="35"/>
        <v>82.25</v>
      </c>
      <c r="M90" s="20"/>
    </row>
    <row r="91" spans="1:13">
      <c r="A91" s="52"/>
      <c r="B91" s="14" t="s">
        <v>91</v>
      </c>
      <c r="C91" s="41">
        <v>9</v>
      </c>
      <c r="D91" s="41">
        <v>60.67</v>
      </c>
      <c r="E91" s="41">
        <v>18</v>
      </c>
      <c r="F91" s="41">
        <v>65</v>
      </c>
      <c r="G91" s="21">
        <v>39.159999999999997</v>
      </c>
      <c r="H91" s="23">
        <f t="shared" si="33"/>
        <v>191.83</v>
      </c>
      <c r="I91" s="23">
        <v>303.98</v>
      </c>
      <c r="J91" s="23">
        <f t="shared" si="34"/>
        <v>495.81000000000006</v>
      </c>
      <c r="K91" s="23">
        <v>494.22</v>
      </c>
      <c r="L91" s="23">
        <f t="shared" si="35"/>
        <v>1.5900000000000318</v>
      </c>
      <c r="M91" s="20"/>
    </row>
    <row r="92" spans="1:13">
      <c r="A92" s="52"/>
      <c r="B92" s="14" t="s">
        <v>92</v>
      </c>
      <c r="C92" s="41">
        <v>9</v>
      </c>
      <c r="D92" s="41">
        <v>53.27</v>
      </c>
      <c r="E92" s="41">
        <v>18.149999999999999</v>
      </c>
      <c r="F92" s="41">
        <v>66</v>
      </c>
      <c r="G92" s="21">
        <v>25.42</v>
      </c>
      <c r="H92" s="23">
        <f t="shared" si="33"/>
        <v>171.84000000000003</v>
      </c>
      <c r="I92" s="23">
        <v>431.17</v>
      </c>
      <c r="J92" s="23">
        <f t="shared" si="34"/>
        <v>603.01</v>
      </c>
      <c r="K92" s="23">
        <v>568.97</v>
      </c>
      <c r="L92" s="23">
        <f t="shared" si="35"/>
        <v>34.039999999999964</v>
      </c>
      <c r="M92" s="20"/>
    </row>
    <row r="93" spans="1:13" s="3" customFormat="1" ht="28.5" customHeight="1">
      <c r="A93" s="49" t="s">
        <v>93</v>
      </c>
      <c r="B93" s="15" t="s">
        <v>94</v>
      </c>
      <c r="C93" s="40">
        <f t="shared" ref="C93:L93" si="36">SUM(C95:C99)</f>
        <v>81</v>
      </c>
      <c r="D93" s="40">
        <f t="shared" si="36"/>
        <v>281.18000000000006</v>
      </c>
      <c r="E93" s="40">
        <f t="shared" si="36"/>
        <v>57.8</v>
      </c>
      <c r="F93" s="40">
        <f t="shared" si="36"/>
        <v>11</v>
      </c>
      <c r="G93" s="40">
        <f t="shared" si="36"/>
        <v>78.679999999999993</v>
      </c>
      <c r="H93" s="40">
        <f t="shared" si="36"/>
        <v>509.65999999999997</v>
      </c>
      <c r="I93" s="40">
        <f t="shared" si="36"/>
        <v>1199.1300000000001</v>
      </c>
      <c r="J93" s="40">
        <f t="shared" si="36"/>
        <v>1708.7900000000002</v>
      </c>
      <c r="K93" s="40">
        <f t="shared" si="36"/>
        <v>1480.6699999999998</v>
      </c>
      <c r="L93" s="40">
        <f t="shared" si="36"/>
        <v>228.12000000000015</v>
      </c>
      <c r="M93" s="17"/>
    </row>
    <row r="94" spans="1:13" ht="28.5" customHeight="1">
      <c r="A94" s="50"/>
      <c r="B94" s="12" t="s">
        <v>14</v>
      </c>
      <c r="C94" s="21">
        <f t="shared" ref="C94:L94" si="37">SUM(C95:C97)</f>
        <v>52</v>
      </c>
      <c r="D94" s="21">
        <f t="shared" si="37"/>
        <v>178.28000000000003</v>
      </c>
      <c r="E94" s="21">
        <f t="shared" si="37"/>
        <v>29.15</v>
      </c>
      <c r="F94" s="21">
        <f t="shared" si="37"/>
        <v>0</v>
      </c>
      <c r="G94" s="21">
        <f t="shared" si="37"/>
        <v>54.14</v>
      </c>
      <c r="H94" s="21">
        <f t="shared" si="37"/>
        <v>313.57</v>
      </c>
      <c r="I94" s="21">
        <f t="shared" si="37"/>
        <v>458.57</v>
      </c>
      <c r="J94" s="21">
        <f t="shared" si="37"/>
        <v>772.1400000000001</v>
      </c>
      <c r="K94" s="21">
        <f t="shared" si="37"/>
        <v>599.26</v>
      </c>
      <c r="L94" s="21">
        <f t="shared" si="37"/>
        <v>172.88000000000008</v>
      </c>
      <c r="M94" s="18"/>
    </row>
    <row r="95" spans="1:13">
      <c r="A95" s="50"/>
      <c r="B95" s="12" t="s">
        <v>15</v>
      </c>
      <c r="C95" s="41">
        <v>14</v>
      </c>
      <c r="D95" s="41">
        <v>73.92</v>
      </c>
      <c r="E95" s="41">
        <v>16.149999999999999</v>
      </c>
      <c r="F95" s="41"/>
      <c r="G95" s="21">
        <v>23.23</v>
      </c>
      <c r="H95" s="23">
        <f>SUM(C95:G95)</f>
        <v>127.3</v>
      </c>
      <c r="I95" s="23">
        <v>136.18</v>
      </c>
      <c r="J95" s="23">
        <f>SUM(H95:I95)</f>
        <v>263.48</v>
      </c>
      <c r="K95" s="23">
        <v>91.27</v>
      </c>
      <c r="L95" s="23">
        <f>J95-K95</f>
        <v>172.21000000000004</v>
      </c>
      <c r="M95" s="19"/>
    </row>
    <row r="96" spans="1:13">
      <c r="A96" s="50"/>
      <c r="B96" s="13" t="s">
        <v>95</v>
      </c>
      <c r="C96" s="41">
        <v>29</v>
      </c>
      <c r="D96" s="41">
        <v>95.5</v>
      </c>
      <c r="E96" s="41">
        <v>10</v>
      </c>
      <c r="F96" s="41"/>
      <c r="G96" s="21">
        <v>29.75</v>
      </c>
      <c r="H96" s="23">
        <f>SUM(C96:G96)</f>
        <v>164.25</v>
      </c>
      <c r="I96" s="23">
        <v>254.97</v>
      </c>
      <c r="J96" s="23">
        <f>SUM(H96:I96)</f>
        <v>419.22</v>
      </c>
      <c r="K96" s="23">
        <v>418.71</v>
      </c>
      <c r="L96" s="23">
        <f>J96-K96</f>
        <v>0.51000000000004775</v>
      </c>
      <c r="M96" s="20"/>
    </row>
    <row r="97" spans="1:13">
      <c r="A97" s="50"/>
      <c r="B97" s="13" t="s">
        <v>96</v>
      </c>
      <c r="C97" s="41">
        <v>9</v>
      </c>
      <c r="D97" s="41">
        <v>8.86</v>
      </c>
      <c r="E97" s="41">
        <v>3</v>
      </c>
      <c r="F97" s="41"/>
      <c r="G97" s="21">
        <v>1.1599999999999999</v>
      </c>
      <c r="H97" s="23">
        <f>SUM(C97:G97)</f>
        <v>22.02</v>
      </c>
      <c r="I97" s="23">
        <v>67.42</v>
      </c>
      <c r="J97" s="23">
        <f>SUM(H97:I97)</f>
        <v>89.44</v>
      </c>
      <c r="K97" s="23">
        <v>89.28</v>
      </c>
      <c r="L97" s="23">
        <f>J97-K97</f>
        <v>0.15999999999999659</v>
      </c>
      <c r="M97" s="20"/>
    </row>
    <row r="98" spans="1:13">
      <c r="A98" s="50"/>
      <c r="B98" s="14" t="s">
        <v>97</v>
      </c>
      <c r="C98" s="41">
        <v>9</v>
      </c>
      <c r="D98" s="41">
        <v>56.15</v>
      </c>
      <c r="E98" s="41">
        <v>12</v>
      </c>
      <c r="F98" s="41">
        <v>11</v>
      </c>
      <c r="G98" s="21">
        <v>18.440000000000001</v>
      </c>
      <c r="H98" s="23">
        <f>SUM(C98:G98)</f>
        <v>106.59</v>
      </c>
      <c r="I98" s="23">
        <v>389.64</v>
      </c>
      <c r="J98" s="23">
        <f>SUM(H98:I98)</f>
        <v>496.23</v>
      </c>
      <c r="K98" s="23">
        <v>468.82</v>
      </c>
      <c r="L98" s="23">
        <f>J98-K98</f>
        <v>27.410000000000025</v>
      </c>
      <c r="M98" s="20"/>
    </row>
    <row r="99" spans="1:13">
      <c r="A99" s="51"/>
      <c r="B99" s="14" t="s">
        <v>98</v>
      </c>
      <c r="C99" s="41">
        <v>20</v>
      </c>
      <c r="D99" s="41">
        <v>46.75</v>
      </c>
      <c r="E99" s="41">
        <v>16.649999999999999</v>
      </c>
      <c r="F99" s="41"/>
      <c r="G99" s="21">
        <v>6.1</v>
      </c>
      <c r="H99" s="23">
        <f>SUM(C99:G99)</f>
        <v>89.5</v>
      </c>
      <c r="I99" s="23">
        <v>350.92</v>
      </c>
      <c r="J99" s="23">
        <f>SUM(H99:I99)</f>
        <v>440.42</v>
      </c>
      <c r="K99" s="23">
        <v>412.59</v>
      </c>
      <c r="L99" s="23">
        <f>J99-K99</f>
        <v>27.830000000000041</v>
      </c>
      <c r="M99" s="20"/>
    </row>
    <row r="100" spans="1:13" s="3" customFormat="1" ht="28.5" customHeight="1">
      <c r="A100" s="49" t="s">
        <v>99</v>
      </c>
      <c r="B100" s="15" t="s">
        <v>100</v>
      </c>
      <c r="C100" s="40">
        <f t="shared" ref="C100:L100" si="38">SUM(C102:C108)</f>
        <v>98</v>
      </c>
      <c r="D100" s="40">
        <f t="shared" si="38"/>
        <v>611.98</v>
      </c>
      <c r="E100" s="40">
        <f t="shared" si="38"/>
        <v>83.5</v>
      </c>
      <c r="F100" s="40">
        <f t="shared" si="38"/>
        <v>1474</v>
      </c>
      <c r="G100" s="40">
        <f t="shared" si="38"/>
        <v>327.58</v>
      </c>
      <c r="H100" s="40">
        <f t="shared" si="38"/>
        <v>2595.0600000000004</v>
      </c>
      <c r="I100" s="40">
        <f t="shared" si="38"/>
        <v>1789.68</v>
      </c>
      <c r="J100" s="40">
        <f t="shared" si="38"/>
        <v>4384.74</v>
      </c>
      <c r="K100" s="40">
        <f t="shared" si="38"/>
        <v>3532.9199999999996</v>
      </c>
      <c r="L100" s="40">
        <f t="shared" si="38"/>
        <v>851.82000000000016</v>
      </c>
      <c r="M100" s="17"/>
    </row>
    <row r="101" spans="1:13" ht="28.5" customHeight="1">
      <c r="A101" s="50"/>
      <c r="B101" s="12" t="s">
        <v>14</v>
      </c>
      <c r="C101" s="21">
        <f t="shared" ref="C101:L101" si="39">SUM(C102:C104)</f>
        <v>50</v>
      </c>
      <c r="D101" s="21">
        <f t="shared" si="39"/>
        <v>312.34000000000003</v>
      </c>
      <c r="E101" s="21">
        <f t="shared" si="39"/>
        <v>27</v>
      </c>
      <c r="F101" s="21">
        <f t="shared" si="39"/>
        <v>532</v>
      </c>
      <c r="G101" s="21">
        <f t="shared" si="39"/>
        <v>176.33999999999997</v>
      </c>
      <c r="H101" s="21">
        <f t="shared" si="39"/>
        <v>1097.68</v>
      </c>
      <c r="I101" s="21">
        <f t="shared" si="39"/>
        <v>500.43</v>
      </c>
      <c r="J101" s="21">
        <f t="shared" si="39"/>
        <v>1598.11</v>
      </c>
      <c r="K101" s="21">
        <f t="shared" si="39"/>
        <v>1245.52</v>
      </c>
      <c r="L101" s="21">
        <f t="shared" si="39"/>
        <v>352.59000000000003</v>
      </c>
      <c r="M101" s="18"/>
    </row>
    <row r="102" spans="1:13">
      <c r="A102" s="50"/>
      <c r="B102" s="12" t="s">
        <v>15</v>
      </c>
      <c r="C102" s="41">
        <v>20</v>
      </c>
      <c r="D102" s="41">
        <v>146.22</v>
      </c>
      <c r="E102" s="41">
        <v>7.5</v>
      </c>
      <c r="F102" s="41">
        <v>166</v>
      </c>
      <c r="G102" s="21">
        <v>77.44</v>
      </c>
      <c r="H102" s="23">
        <f t="shared" ref="H102:H108" si="40">SUM(C102:G102)</f>
        <v>417.16</v>
      </c>
      <c r="I102" s="23">
        <v>152.56</v>
      </c>
      <c r="J102" s="23">
        <f t="shared" ref="J102:J108" si="41">SUM(H102:I102)</f>
        <v>569.72</v>
      </c>
      <c r="K102" s="23">
        <v>293.52</v>
      </c>
      <c r="L102" s="23">
        <f t="shared" ref="L102:L108" si="42">J102-K102</f>
        <v>276.20000000000005</v>
      </c>
      <c r="M102" s="19"/>
    </row>
    <row r="103" spans="1:13">
      <c r="A103" s="50"/>
      <c r="B103" s="13" t="s">
        <v>101</v>
      </c>
      <c r="C103" s="41">
        <v>20</v>
      </c>
      <c r="D103" s="41">
        <v>64.08</v>
      </c>
      <c r="E103" s="41">
        <v>6.5</v>
      </c>
      <c r="F103" s="41">
        <v>203</v>
      </c>
      <c r="G103" s="21">
        <v>74.02</v>
      </c>
      <c r="H103" s="23">
        <f t="shared" si="40"/>
        <v>367.59999999999997</v>
      </c>
      <c r="I103" s="23">
        <v>108.8</v>
      </c>
      <c r="J103" s="23">
        <f t="shared" si="41"/>
        <v>476.4</v>
      </c>
      <c r="K103" s="23">
        <v>421.39</v>
      </c>
      <c r="L103" s="23">
        <f t="shared" si="42"/>
        <v>55.009999999999991</v>
      </c>
      <c r="M103" s="20"/>
    </row>
    <row r="104" spans="1:13">
      <c r="A104" s="50"/>
      <c r="B104" s="13" t="s">
        <v>102</v>
      </c>
      <c r="C104" s="41">
        <v>10</v>
      </c>
      <c r="D104" s="41">
        <v>102.04</v>
      </c>
      <c r="E104" s="41">
        <v>13</v>
      </c>
      <c r="F104" s="41">
        <v>163</v>
      </c>
      <c r="G104" s="21">
        <v>24.88</v>
      </c>
      <c r="H104" s="23">
        <f t="shared" si="40"/>
        <v>312.92</v>
      </c>
      <c r="I104" s="23">
        <v>239.07</v>
      </c>
      <c r="J104" s="23">
        <f t="shared" si="41"/>
        <v>551.99</v>
      </c>
      <c r="K104" s="23">
        <v>530.61</v>
      </c>
      <c r="L104" s="23">
        <f t="shared" si="42"/>
        <v>21.379999999999995</v>
      </c>
      <c r="M104" s="20"/>
    </row>
    <row r="105" spans="1:13">
      <c r="A105" s="50"/>
      <c r="B105" s="14" t="s">
        <v>103</v>
      </c>
      <c r="C105" s="41">
        <v>9</v>
      </c>
      <c r="D105" s="41">
        <v>65.099999999999994</v>
      </c>
      <c r="E105" s="41">
        <v>11.5</v>
      </c>
      <c r="F105" s="41">
        <v>670</v>
      </c>
      <c r="G105" s="21">
        <v>7.11</v>
      </c>
      <c r="H105" s="23">
        <f t="shared" si="40"/>
        <v>762.71</v>
      </c>
      <c r="I105" s="23">
        <v>205.89</v>
      </c>
      <c r="J105" s="23">
        <f t="shared" si="41"/>
        <v>968.6</v>
      </c>
      <c r="K105" s="23">
        <v>724.33</v>
      </c>
      <c r="L105" s="23">
        <f t="shared" si="42"/>
        <v>244.26999999999998</v>
      </c>
      <c r="M105" s="20"/>
    </row>
    <row r="106" spans="1:13">
      <c r="A106" s="50"/>
      <c r="B106" s="14" t="s">
        <v>104</v>
      </c>
      <c r="C106" s="41">
        <v>21</v>
      </c>
      <c r="D106" s="41">
        <v>69.599999999999994</v>
      </c>
      <c r="E106" s="41">
        <v>10</v>
      </c>
      <c r="F106" s="41">
        <v>272</v>
      </c>
      <c r="G106" s="21">
        <v>48.66</v>
      </c>
      <c r="H106" s="23">
        <f t="shared" si="40"/>
        <v>421.26</v>
      </c>
      <c r="I106" s="23">
        <v>198.69</v>
      </c>
      <c r="J106" s="23">
        <f t="shared" si="41"/>
        <v>619.95000000000005</v>
      </c>
      <c r="K106" s="23">
        <v>523.65</v>
      </c>
      <c r="L106" s="23">
        <f t="shared" si="42"/>
        <v>96.300000000000068</v>
      </c>
      <c r="M106" s="20"/>
    </row>
    <row r="107" spans="1:13">
      <c r="A107" s="50"/>
      <c r="B107" s="14" t="s">
        <v>105</v>
      </c>
      <c r="C107" s="41">
        <v>9</v>
      </c>
      <c r="D107" s="41">
        <v>79.180000000000007</v>
      </c>
      <c r="E107" s="41">
        <v>17</v>
      </c>
      <c r="F107" s="41">
        <v>0</v>
      </c>
      <c r="G107" s="21">
        <v>16.809999999999999</v>
      </c>
      <c r="H107" s="23">
        <f t="shared" si="40"/>
        <v>121.99000000000001</v>
      </c>
      <c r="I107" s="23">
        <v>245.4</v>
      </c>
      <c r="J107" s="23">
        <f t="shared" si="41"/>
        <v>367.39</v>
      </c>
      <c r="K107" s="23">
        <v>349.28</v>
      </c>
      <c r="L107" s="23">
        <f t="shared" si="42"/>
        <v>18.110000000000014</v>
      </c>
      <c r="M107" s="20"/>
    </row>
    <row r="108" spans="1:13">
      <c r="A108" s="51"/>
      <c r="B108" s="14" t="s">
        <v>106</v>
      </c>
      <c r="C108" s="41">
        <v>9</v>
      </c>
      <c r="D108" s="41">
        <v>85.76</v>
      </c>
      <c r="E108" s="41">
        <v>18</v>
      </c>
      <c r="F108" s="41">
        <v>0</v>
      </c>
      <c r="G108" s="21">
        <v>78.66</v>
      </c>
      <c r="H108" s="23">
        <f t="shared" si="40"/>
        <v>191.42000000000002</v>
      </c>
      <c r="I108" s="23">
        <v>639.27</v>
      </c>
      <c r="J108" s="23">
        <f t="shared" si="41"/>
        <v>830.69</v>
      </c>
      <c r="K108" s="23">
        <v>690.14</v>
      </c>
      <c r="L108" s="23">
        <f t="shared" si="42"/>
        <v>140.55000000000007</v>
      </c>
      <c r="M108" s="20"/>
    </row>
    <row r="109" spans="1:13" s="3" customFormat="1" ht="25.5" customHeight="1">
      <c r="A109" s="52" t="s">
        <v>107</v>
      </c>
      <c r="B109" s="15" t="s">
        <v>108</v>
      </c>
      <c r="C109" s="40">
        <f t="shared" ref="C109:L109" si="43">SUM(C111:C122)</f>
        <v>146</v>
      </c>
      <c r="D109" s="40">
        <f t="shared" si="43"/>
        <v>782.58000000000015</v>
      </c>
      <c r="E109" s="40">
        <f t="shared" si="43"/>
        <v>125.10000000000001</v>
      </c>
      <c r="F109" s="40">
        <f t="shared" si="43"/>
        <v>0</v>
      </c>
      <c r="G109" s="40">
        <f t="shared" si="43"/>
        <v>367.52</v>
      </c>
      <c r="H109" s="40">
        <f t="shared" si="43"/>
        <v>1421.2000000000003</v>
      </c>
      <c r="I109" s="40">
        <f t="shared" si="43"/>
        <v>2560.52</v>
      </c>
      <c r="J109" s="40">
        <f t="shared" si="43"/>
        <v>3981.7200000000003</v>
      </c>
      <c r="K109" s="40">
        <f t="shared" si="43"/>
        <v>3606.1299999999997</v>
      </c>
      <c r="L109" s="40">
        <f t="shared" si="43"/>
        <v>375.59</v>
      </c>
      <c r="M109" s="17"/>
    </row>
    <row r="110" spans="1:13" ht="25.5" customHeight="1">
      <c r="A110" s="52"/>
      <c r="B110" s="12" t="s">
        <v>14</v>
      </c>
      <c r="C110" s="21">
        <f t="shared" ref="C110:L110" si="44">SUM(C111:C113)</f>
        <v>31</v>
      </c>
      <c r="D110" s="21">
        <f t="shared" si="44"/>
        <v>268.95999999999998</v>
      </c>
      <c r="E110" s="21">
        <f t="shared" si="44"/>
        <v>29.65</v>
      </c>
      <c r="F110" s="21">
        <f t="shared" si="44"/>
        <v>0</v>
      </c>
      <c r="G110" s="21">
        <f t="shared" si="44"/>
        <v>172.68</v>
      </c>
      <c r="H110" s="21">
        <f t="shared" si="44"/>
        <v>502.28999999999996</v>
      </c>
      <c r="I110" s="21">
        <f t="shared" si="44"/>
        <v>452.77</v>
      </c>
      <c r="J110" s="21">
        <f t="shared" si="44"/>
        <v>955.06000000000006</v>
      </c>
      <c r="K110" s="21">
        <f t="shared" si="44"/>
        <v>707.18</v>
      </c>
      <c r="L110" s="21">
        <f t="shared" si="44"/>
        <v>247.88000000000011</v>
      </c>
      <c r="M110" s="18"/>
    </row>
    <row r="111" spans="1:13">
      <c r="A111" s="52"/>
      <c r="B111" s="12" t="s">
        <v>15</v>
      </c>
      <c r="C111" s="41">
        <v>12</v>
      </c>
      <c r="D111" s="41">
        <v>130.13999999999999</v>
      </c>
      <c r="E111" s="41">
        <v>13.65</v>
      </c>
      <c r="F111" s="41"/>
      <c r="G111" s="21">
        <v>97.63</v>
      </c>
      <c r="H111" s="23">
        <f t="shared" ref="H111:H122" si="45">SUM(C111:G111)</f>
        <v>253.42</v>
      </c>
      <c r="I111" s="23">
        <v>139.44</v>
      </c>
      <c r="J111" s="23">
        <f t="shared" ref="J111:J122" si="46">SUM(H111:I111)</f>
        <v>392.86</v>
      </c>
      <c r="K111" s="23">
        <v>193.69</v>
      </c>
      <c r="L111" s="23">
        <f t="shared" ref="L111:L122" si="47">J111-K111</f>
        <v>199.17000000000002</v>
      </c>
      <c r="M111" s="19"/>
    </row>
    <row r="112" spans="1:13">
      <c r="A112" s="52"/>
      <c r="B112" s="13" t="s">
        <v>109</v>
      </c>
      <c r="C112" s="41">
        <v>10</v>
      </c>
      <c r="D112" s="41">
        <v>51.03</v>
      </c>
      <c r="E112" s="41">
        <v>8</v>
      </c>
      <c r="F112" s="41"/>
      <c r="G112" s="21">
        <v>16.75</v>
      </c>
      <c r="H112" s="23">
        <f t="shared" si="45"/>
        <v>85.78</v>
      </c>
      <c r="I112" s="23">
        <v>172.31</v>
      </c>
      <c r="J112" s="23">
        <f t="shared" si="46"/>
        <v>258.09000000000003</v>
      </c>
      <c r="K112" s="23">
        <v>257.45999999999998</v>
      </c>
      <c r="L112" s="23">
        <f t="shared" si="47"/>
        <v>0.6300000000000523</v>
      </c>
      <c r="M112" s="20"/>
    </row>
    <row r="113" spans="1:13">
      <c r="A113" s="52"/>
      <c r="B113" s="13" t="s">
        <v>110</v>
      </c>
      <c r="C113" s="41">
        <v>9</v>
      </c>
      <c r="D113" s="41">
        <v>87.79</v>
      </c>
      <c r="E113" s="41">
        <v>8</v>
      </c>
      <c r="F113" s="41"/>
      <c r="G113" s="21">
        <v>58.3</v>
      </c>
      <c r="H113" s="23">
        <f t="shared" si="45"/>
        <v>163.09</v>
      </c>
      <c r="I113" s="23">
        <v>141.02000000000001</v>
      </c>
      <c r="J113" s="23">
        <f t="shared" si="46"/>
        <v>304.11</v>
      </c>
      <c r="K113" s="23">
        <v>256.02999999999997</v>
      </c>
      <c r="L113" s="23">
        <f t="shared" si="47"/>
        <v>48.080000000000041</v>
      </c>
      <c r="M113" s="20"/>
    </row>
    <row r="114" spans="1:13">
      <c r="A114" s="52"/>
      <c r="B114" s="14" t="s">
        <v>111</v>
      </c>
      <c r="C114" s="41">
        <v>9</v>
      </c>
      <c r="D114" s="41">
        <v>44.67</v>
      </c>
      <c r="E114" s="41">
        <v>9</v>
      </c>
      <c r="F114" s="41"/>
      <c r="G114" s="21">
        <v>5.91</v>
      </c>
      <c r="H114" s="23">
        <f t="shared" si="45"/>
        <v>68.58</v>
      </c>
      <c r="I114" s="23">
        <v>179.39</v>
      </c>
      <c r="J114" s="23">
        <f t="shared" si="46"/>
        <v>247.96999999999997</v>
      </c>
      <c r="K114" s="23">
        <v>246.09</v>
      </c>
      <c r="L114" s="23">
        <f t="shared" si="47"/>
        <v>1.879999999999967</v>
      </c>
      <c r="M114" s="20"/>
    </row>
    <row r="115" spans="1:13">
      <c r="A115" s="52"/>
      <c r="B115" s="14" t="s">
        <v>112</v>
      </c>
      <c r="C115" s="41">
        <v>20</v>
      </c>
      <c r="D115" s="41">
        <v>82.97</v>
      </c>
      <c r="E115" s="41">
        <v>11</v>
      </c>
      <c r="F115" s="41"/>
      <c r="G115" s="21">
        <v>56.56</v>
      </c>
      <c r="H115" s="23">
        <f t="shared" si="45"/>
        <v>170.53</v>
      </c>
      <c r="I115" s="23">
        <v>211.23</v>
      </c>
      <c r="J115" s="23">
        <f t="shared" si="46"/>
        <v>381.76</v>
      </c>
      <c r="K115" s="23">
        <v>373.87</v>
      </c>
      <c r="L115" s="23">
        <f t="shared" si="47"/>
        <v>7.8899999999999864</v>
      </c>
      <c r="M115" s="20"/>
    </row>
    <row r="116" spans="1:13">
      <c r="A116" s="52"/>
      <c r="B116" s="14" t="s">
        <v>113</v>
      </c>
      <c r="C116" s="41">
        <v>20</v>
      </c>
      <c r="D116" s="41">
        <v>80.47</v>
      </c>
      <c r="E116" s="41">
        <v>12</v>
      </c>
      <c r="F116" s="41"/>
      <c r="G116" s="21">
        <v>68.63</v>
      </c>
      <c r="H116" s="23">
        <f t="shared" si="45"/>
        <v>181.1</v>
      </c>
      <c r="I116" s="23">
        <v>411.61</v>
      </c>
      <c r="J116" s="23">
        <f t="shared" si="46"/>
        <v>592.71</v>
      </c>
      <c r="K116" s="23">
        <v>558.69000000000005</v>
      </c>
      <c r="L116" s="23">
        <f t="shared" si="47"/>
        <v>34.019999999999982</v>
      </c>
      <c r="M116" s="20"/>
    </row>
    <row r="117" spans="1:13">
      <c r="A117" s="52"/>
      <c r="B117" s="14" t="s">
        <v>114</v>
      </c>
      <c r="C117" s="41">
        <v>9</v>
      </c>
      <c r="D117" s="41">
        <v>35.619999999999997</v>
      </c>
      <c r="E117" s="41">
        <v>10.65</v>
      </c>
      <c r="F117" s="41"/>
      <c r="G117" s="21">
        <v>2.52</v>
      </c>
      <c r="H117" s="23">
        <f t="shared" si="45"/>
        <v>57.79</v>
      </c>
      <c r="I117" s="23">
        <v>175.04</v>
      </c>
      <c r="J117" s="23">
        <f t="shared" si="46"/>
        <v>232.82999999999998</v>
      </c>
      <c r="K117" s="23">
        <v>232.54</v>
      </c>
      <c r="L117" s="23">
        <f t="shared" si="47"/>
        <v>0.28999999999999204</v>
      </c>
      <c r="M117" s="20"/>
    </row>
    <row r="118" spans="1:13">
      <c r="A118" s="52"/>
      <c r="B118" s="14" t="s">
        <v>115</v>
      </c>
      <c r="C118" s="41">
        <v>20</v>
      </c>
      <c r="D118" s="41">
        <v>73.849999999999994</v>
      </c>
      <c r="E118" s="41">
        <v>14.15</v>
      </c>
      <c r="F118" s="41"/>
      <c r="G118" s="21">
        <v>29.5</v>
      </c>
      <c r="H118" s="23">
        <f t="shared" si="45"/>
        <v>137.5</v>
      </c>
      <c r="I118" s="23">
        <v>308.04000000000002</v>
      </c>
      <c r="J118" s="23">
        <f t="shared" si="46"/>
        <v>445.54</v>
      </c>
      <c r="K118" s="23">
        <v>445</v>
      </c>
      <c r="L118" s="23">
        <f t="shared" si="47"/>
        <v>0.54000000000002046</v>
      </c>
      <c r="M118" s="20"/>
    </row>
    <row r="119" spans="1:13">
      <c r="A119" s="52"/>
      <c r="B119" s="14" t="s">
        <v>116</v>
      </c>
      <c r="C119" s="41">
        <v>10</v>
      </c>
      <c r="D119" s="41">
        <v>51.85</v>
      </c>
      <c r="E119" s="41">
        <v>6.5</v>
      </c>
      <c r="F119" s="41"/>
      <c r="G119" s="21">
        <v>8.58</v>
      </c>
      <c r="H119" s="23">
        <f t="shared" si="45"/>
        <v>76.929999999999993</v>
      </c>
      <c r="I119" s="23">
        <v>117.76</v>
      </c>
      <c r="J119" s="23">
        <f t="shared" si="46"/>
        <v>194.69</v>
      </c>
      <c r="K119" s="23">
        <v>189.09</v>
      </c>
      <c r="L119" s="23">
        <f t="shared" si="47"/>
        <v>5.5999999999999943</v>
      </c>
      <c r="M119" s="20"/>
    </row>
    <row r="120" spans="1:13">
      <c r="A120" s="52"/>
      <c r="B120" s="14" t="s">
        <v>117</v>
      </c>
      <c r="C120" s="41">
        <v>9</v>
      </c>
      <c r="D120" s="41">
        <v>39.61</v>
      </c>
      <c r="E120" s="41">
        <v>13.15</v>
      </c>
      <c r="F120" s="41"/>
      <c r="G120" s="21">
        <v>6.61</v>
      </c>
      <c r="H120" s="23">
        <f t="shared" si="45"/>
        <v>68.37</v>
      </c>
      <c r="I120" s="23">
        <v>257.88</v>
      </c>
      <c r="J120" s="23">
        <f t="shared" si="46"/>
        <v>326.25</v>
      </c>
      <c r="K120" s="23">
        <v>297.10000000000002</v>
      </c>
      <c r="L120" s="23">
        <f t="shared" si="47"/>
        <v>29.149999999999977</v>
      </c>
      <c r="M120" s="20"/>
    </row>
    <row r="121" spans="1:13">
      <c r="A121" s="52"/>
      <c r="B121" s="14" t="s">
        <v>118</v>
      </c>
      <c r="C121" s="41">
        <v>9</v>
      </c>
      <c r="D121" s="41">
        <v>14.65</v>
      </c>
      <c r="E121" s="41">
        <v>4</v>
      </c>
      <c r="F121" s="41"/>
      <c r="G121" s="21">
        <v>1.85</v>
      </c>
      <c r="H121" s="23">
        <f t="shared" si="45"/>
        <v>29.5</v>
      </c>
      <c r="I121" s="23">
        <v>154.66999999999999</v>
      </c>
      <c r="J121" s="23">
        <f t="shared" si="46"/>
        <v>184.17</v>
      </c>
      <c r="K121" s="23">
        <v>183.97</v>
      </c>
      <c r="L121" s="23">
        <f t="shared" si="47"/>
        <v>0.19999999999998863</v>
      </c>
      <c r="M121" s="20"/>
    </row>
    <row r="122" spans="1:13">
      <c r="A122" s="52"/>
      <c r="B122" s="14" t="s">
        <v>119</v>
      </c>
      <c r="C122" s="41">
        <v>9</v>
      </c>
      <c r="D122" s="41">
        <v>89.93</v>
      </c>
      <c r="E122" s="41">
        <v>15</v>
      </c>
      <c r="F122" s="41"/>
      <c r="G122" s="21">
        <v>14.68</v>
      </c>
      <c r="H122" s="23">
        <f t="shared" si="45"/>
        <v>128.61000000000001</v>
      </c>
      <c r="I122" s="23">
        <v>292.13</v>
      </c>
      <c r="J122" s="23">
        <f t="shared" si="46"/>
        <v>420.74</v>
      </c>
      <c r="K122" s="23">
        <v>372.6</v>
      </c>
      <c r="L122" s="23">
        <f t="shared" si="47"/>
        <v>48.139999999999986</v>
      </c>
      <c r="M122" s="20"/>
    </row>
    <row r="123" spans="1:13" s="3" customFormat="1" ht="28.5" customHeight="1">
      <c r="A123" s="52" t="s">
        <v>120</v>
      </c>
      <c r="B123" s="15" t="s">
        <v>121</v>
      </c>
      <c r="C123" s="40">
        <f t="shared" ref="C123:L123" si="48">SUM(C125:C136)</f>
        <v>124</v>
      </c>
      <c r="D123" s="40">
        <f t="shared" si="48"/>
        <v>785.09999999999991</v>
      </c>
      <c r="E123" s="40">
        <f t="shared" si="48"/>
        <v>111.95000000000002</v>
      </c>
      <c r="F123" s="40">
        <f t="shared" si="48"/>
        <v>0</v>
      </c>
      <c r="G123" s="40">
        <f t="shared" si="48"/>
        <v>219.03999999999996</v>
      </c>
      <c r="H123" s="40">
        <f t="shared" si="48"/>
        <v>1240.0900000000001</v>
      </c>
      <c r="I123" s="40">
        <f t="shared" si="48"/>
        <v>2107.98</v>
      </c>
      <c r="J123" s="40">
        <f t="shared" si="48"/>
        <v>3348.07</v>
      </c>
      <c r="K123" s="40">
        <f t="shared" si="48"/>
        <v>3015.6</v>
      </c>
      <c r="L123" s="40">
        <f t="shared" si="48"/>
        <v>332.46999999999986</v>
      </c>
      <c r="M123" s="17"/>
    </row>
    <row r="124" spans="1:13" ht="28.5" customHeight="1">
      <c r="A124" s="52"/>
      <c r="B124" s="12" t="s">
        <v>14</v>
      </c>
      <c r="C124" s="21">
        <f t="shared" ref="C124:L124" si="49">SUM(C125:C127)</f>
        <v>31</v>
      </c>
      <c r="D124" s="21">
        <f t="shared" si="49"/>
        <v>330.65999999999997</v>
      </c>
      <c r="E124" s="21">
        <f t="shared" si="49"/>
        <v>21</v>
      </c>
      <c r="F124" s="21">
        <f t="shared" si="49"/>
        <v>0</v>
      </c>
      <c r="G124" s="21">
        <f t="shared" si="49"/>
        <v>120.35</v>
      </c>
      <c r="H124" s="21">
        <f t="shared" si="49"/>
        <v>503.01000000000005</v>
      </c>
      <c r="I124" s="21">
        <f t="shared" si="49"/>
        <v>318.36</v>
      </c>
      <c r="J124" s="21">
        <f t="shared" si="49"/>
        <v>821.36999999999989</v>
      </c>
      <c r="K124" s="21">
        <f t="shared" si="49"/>
        <v>574.72</v>
      </c>
      <c r="L124" s="21">
        <f t="shared" si="49"/>
        <v>246.65</v>
      </c>
      <c r="M124" s="18"/>
    </row>
    <row r="125" spans="1:13">
      <c r="A125" s="52"/>
      <c r="B125" s="12" t="s">
        <v>15</v>
      </c>
      <c r="C125" s="41">
        <v>12</v>
      </c>
      <c r="D125" s="41">
        <v>199.6</v>
      </c>
      <c r="E125" s="41">
        <v>7.5</v>
      </c>
      <c r="F125" s="41"/>
      <c r="G125" s="21">
        <v>92</v>
      </c>
      <c r="H125" s="23">
        <f t="shared" ref="H125:H136" si="50">SUM(C125:G125)</f>
        <v>311.10000000000002</v>
      </c>
      <c r="I125" s="23">
        <v>126.02</v>
      </c>
      <c r="J125" s="23">
        <f t="shared" ref="J125:J136" si="51">SUM(H125:I125)</f>
        <v>437.12</v>
      </c>
      <c r="K125" s="23">
        <v>205.32</v>
      </c>
      <c r="L125" s="23">
        <f t="shared" ref="L125:L136" si="52">J125-K125</f>
        <v>231.8</v>
      </c>
      <c r="M125" s="19"/>
    </row>
    <row r="126" spans="1:13">
      <c r="A126" s="52"/>
      <c r="B126" s="12" t="s">
        <v>122</v>
      </c>
      <c r="C126" s="41">
        <v>9</v>
      </c>
      <c r="D126" s="41">
        <v>74.06</v>
      </c>
      <c r="E126" s="41">
        <v>7</v>
      </c>
      <c r="F126" s="41"/>
      <c r="G126" s="21">
        <v>4.53</v>
      </c>
      <c r="H126" s="23">
        <f t="shared" si="50"/>
        <v>94.59</v>
      </c>
      <c r="I126" s="23">
        <v>93.86</v>
      </c>
      <c r="J126" s="23">
        <f t="shared" si="51"/>
        <v>188.45</v>
      </c>
      <c r="K126" s="23">
        <v>175.22</v>
      </c>
      <c r="L126" s="23">
        <f t="shared" si="52"/>
        <v>13.22999999999999</v>
      </c>
      <c r="M126" s="19"/>
    </row>
    <row r="127" spans="1:13">
      <c r="A127" s="52"/>
      <c r="B127" s="13" t="s">
        <v>123</v>
      </c>
      <c r="C127" s="41">
        <v>10</v>
      </c>
      <c r="D127" s="41">
        <v>57</v>
      </c>
      <c r="E127" s="41">
        <v>6.5</v>
      </c>
      <c r="F127" s="41"/>
      <c r="G127" s="21">
        <v>23.82</v>
      </c>
      <c r="H127" s="23">
        <f t="shared" si="50"/>
        <v>97.32</v>
      </c>
      <c r="I127" s="23">
        <v>98.48</v>
      </c>
      <c r="J127" s="23">
        <f t="shared" si="51"/>
        <v>195.8</v>
      </c>
      <c r="K127" s="23">
        <v>194.18</v>
      </c>
      <c r="L127" s="23">
        <f t="shared" si="52"/>
        <v>1.6200000000000045</v>
      </c>
      <c r="M127" s="20"/>
    </row>
    <row r="128" spans="1:13">
      <c r="A128" s="52"/>
      <c r="B128" s="14" t="s">
        <v>124</v>
      </c>
      <c r="C128" s="41">
        <v>9</v>
      </c>
      <c r="D128" s="41">
        <v>41.96</v>
      </c>
      <c r="E128" s="41">
        <v>13.15</v>
      </c>
      <c r="F128" s="41"/>
      <c r="G128" s="21">
        <v>8.59</v>
      </c>
      <c r="H128" s="23">
        <f t="shared" si="50"/>
        <v>72.7</v>
      </c>
      <c r="I128" s="23">
        <v>132.47999999999999</v>
      </c>
      <c r="J128" s="23">
        <f t="shared" si="51"/>
        <v>205.18</v>
      </c>
      <c r="K128" s="23">
        <v>204.82</v>
      </c>
      <c r="L128" s="23">
        <f t="shared" si="52"/>
        <v>0.36000000000001364</v>
      </c>
      <c r="M128" s="20"/>
    </row>
    <row r="129" spans="1:13">
      <c r="A129" s="52"/>
      <c r="B129" s="14" t="s">
        <v>125</v>
      </c>
      <c r="C129" s="41">
        <v>9</v>
      </c>
      <c r="D129" s="41">
        <v>68.44</v>
      </c>
      <c r="E129" s="41">
        <v>13.5</v>
      </c>
      <c r="F129" s="41"/>
      <c r="G129" s="21">
        <v>7.44</v>
      </c>
      <c r="H129" s="23">
        <f t="shared" si="50"/>
        <v>98.38</v>
      </c>
      <c r="I129" s="23">
        <v>248.91</v>
      </c>
      <c r="J129" s="23">
        <f t="shared" si="51"/>
        <v>347.28999999999996</v>
      </c>
      <c r="K129" s="23">
        <v>346.54</v>
      </c>
      <c r="L129" s="23">
        <f t="shared" si="52"/>
        <v>0.74999999999994316</v>
      </c>
      <c r="M129" s="20"/>
    </row>
    <row r="130" spans="1:13">
      <c r="A130" s="52"/>
      <c r="B130" s="14" t="s">
        <v>126</v>
      </c>
      <c r="C130" s="41">
        <v>20</v>
      </c>
      <c r="D130" s="41">
        <v>79.510000000000005</v>
      </c>
      <c r="E130" s="41">
        <v>12</v>
      </c>
      <c r="F130" s="41"/>
      <c r="G130" s="21">
        <v>30.98</v>
      </c>
      <c r="H130" s="23">
        <f t="shared" si="50"/>
        <v>142.49</v>
      </c>
      <c r="I130" s="23">
        <v>188.17</v>
      </c>
      <c r="J130" s="23">
        <f t="shared" si="51"/>
        <v>330.65999999999997</v>
      </c>
      <c r="K130" s="23">
        <v>323.43</v>
      </c>
      <c r="L130" s="23">
        <f t="shared" si="52"/>
        <v>7.2299999999999613</v>
      </c>
      <c r="M130" s="20"/>
    </row>
    <row r="131" spans="1:13">
      <c r="A131" s="52"/>
      <c r="B131" s="14" t="s">
        <v>127</v>
      </c>
      <c r="C131" s="41">
        <v>10</v>
      </c>
      <c r="D131" s="41">
        <v>77.290000000000006</v>
      </c>
      <c r="E131" s="41">
        <v>10</v>
      </c>
      <c r="F131" s="41"/>
      <c r="G131" s="21">
        <v>8.23</v>
      </c>
      <c r="H131" s="23">
        <f t="shared" si="50"/>
        <v>105.52000000000001</v>
      </c>
      <c r="I131" s="23">
        <v>319.11</v>
      </c>
      <c r="J131" s="23">
        <f t="shared" si="51"/>
        <v>424.63</v>
      </c>
      <c r="K131" s="23">
        <v>403.14</v>
      </c>
      <c r="L131" s="23">
        <f t="shared" si="52"/>
        <v>21.490000000000009</v>
      </c>
      <c r="M131" s="20"/>
    </row>
    <row r="132" spans="1:13">
      <c r="A132" s="52"/>
      <c r="B132" s="14" t="s">
        <v>128</v>
      </c>
      <c r="C132" s="41">
        <v>9</v>
      </c>
      <c r="D132" s="41">
        <v>37.630000000000003</v>
      </c>
      <c r="E132" s="41">
        <v>12.15</v>
      </c>
      <c r="F132" s="41"/>
      <c r="G132" s="21">
        <v>8.19</v>
      </c>
      <c r="H132" s="23">
        <f t="shared" si="50"/>
        <v>66.97</v>
      </c>
      <c r="I132" s="23">
        <v>103.16</v>
      </c>
      <c r="J132" s="23">
        <f t="shared" si="51"/>
        <v>170.13</v>
      </c>
      <c r="K132" s="23">
        <v>169.8</v>
      </c>
      <c r="L132" s="23">
        <f t="shared" si="52"/>
        <v>0.32999999999998408</v>
      </c>
      <c r="M132" s="20"/>
    </row>
    <row r="133" spans="1:13">
      <c r="A133" s="52"/>
      <c r="B133" s="14" t="s">
        <v>129</v>
      </c>
      <c r="C133" s="41">
        <v>9</v>
      </c>
      <c r="D133" s="41">
        <v>38.6</v>
      </c>
      <c r="E133" s="41">
        <v>12.65</v>
      </c>
      <c r="F133" s="41"/>
      <c r="G133" s="21">
        <v>11.16</v>
      </c>
      <c r="H133" s="23">
        <f t="shared" si="50"/>
        <v>71.41</v>
      </c>
      <c r="I133" s="23">
        <v>103.89</v>
      </c>
      <c r="J133" s="23">
        <f t="shared" si="51"/>
        <v>175.3</v>
      </c>
      <c r="K133" s="23">
        <v>174.37</v>
      </c>
      <c r="L133" s="23">
        <f t="shared" si="52"/>
        <v>0.93000000000000682</v>
      </c>
      <c r="M133" s="20"/>
    </row>
    <row r="134" spans="1:13">
      <c r="A134" s="52"/>
      <c r="B134" s="14" t="s">
        <v>130</v>
      </c>
      <c r="C134" s="41">
        <v>9</v>
      </c>
      <c r="D134" s="41">
        <v>44.35</v>
      </c>
      <c r="E134" s="41">
        <v>7.5</v>
      </c>
      <c r="F134" s="41"/>
      <c r="G134" s="21">
        <v>5.53</v>
      </c>
      <c r="H134" s="23">
        <f t="shared" si="50"/>
        <v>66.38</v>
      </c>
      <c r="I134" s="23">
        <v>267.52</v>
      </c>
      <c r="J134" s="23">
        <f t="shared" si="51"/>
        <v>333.9</v>
      </c>
      <c r="K134" s="23">
        <v>308.06</v>
      </c>
      <c r="L134" s="23">
        <f t="shared" si="52"/>
        <v>25.839999999999975</v>
      </c>
      <c r="M134" s="20"/>
    </row>
    <row r="135" spans="1:13">
      <c r="A135" s="52"/>
      <c r="B135" s="14" t="s">
        <v>131</v>
      </c>
      <c r="C135" s="41">
        <v>9</v>
      </c>
      <c r="D135" s="41">
        <v>21.64</v>
      </c>
      <c r="E135" s="41">
        <v>4</v>
      </c>
      <c r="F135" s="41"/>
      <c r="G135" s="21">
        <v>12.45</v>
      </c>
      <c r="H135" s="23">
        <f t="shared" si="50"/>
        <v>47.09</v>
      </c>
      <c r="I135" s="23">
        <v>165.67</v>
      </c>
      <c r="J135" s="23">
        <f t="shared" si="51"/>
        <v>212.76</v>
      </c>
      <c r="K135" s="23">
        <v>210.89</v>
      </c>
      <c r="L135" s="23">
        <f t="shared" si="52"/>
        <v>1.8700000000000045</v>
      </c>
      <c r="M135" s="20"/>
    </row>
    <row r="136" spans="1:13">
      <c r="A136" s="52"/>
      <c r="B136" s="14" t="s">
        <v>132</v>
      </c>
      <c r="C136" s="41">
        <v>9</v>
      </c>
      <c r="D136" s="41">
        <v>45.02</v>
      </c>
      <c r="E136" s="41">
        <v>6</v>
      </c>
      <c r="F136" s="41"/>
      <c r="G136" s="21">
        <v>6.12</v>
      </c>
      <c r="H136" s="23">
        <f t="shared" si="50"/>
        <v>66.14</v>
      </c>
      <c r="I136" s="23">
        <v>260.70999999999998</v>
      </c>
      <c r="J136" s="23">
        <f t="shared" si="51"/>
        <v>326.84999999999997</v>
      </c>
      <c r="K136" s="23">
        <v>299.83</v>
      </c>
      <c r="L136" s="23">
        <f t="shared" si="52"/>
        <v>27.019999999999982</v>
      </c>
      <c r="M136" s="20"/>
    </row>
    <row r="137" spans="1:13" s="3" customFormat="1" ht="28.5" customHeight="1">
      <c r="A137" s="52" t="s">
        <v>133</v>
      </c>
      <c r="B137" s="15" t="s">
        <v>134</v>
      </c>
      <c r="C137" s="40">
        <f t="shared" ref="C137:L137" si="53">SUM(C139:C144)</f>
        <v>59</v>
      </c>
      <c r="D137" s="40">
        <f t="shared" si="53"/>
        <v>636.27</v>
      </c>
      <c r="E137" s="40">
        <f t="shared" si="53"/>
        <v>85.8</v>
      </c>
      <c r="F137" s="40">
        <f t="shared" si="53"/>
        <v>0</v>
      </c>
      <c r="G137" s="40">
        <f t="shared" si="53"/>
        <v>125.88000000000001</v>
      </c>
      <c r="H137" s="40">
        <f t="shared" si="53"/>
        <v>906.94999999999993</v>
      </c>
      <c r="I137" s="40">
        <f t="shared" si="53"/>
        <v>2030.5</v>
      </c>
      <c r="J137" s="40">
        <f t="shared" si="53"/>
        <v>2937.4500000000003</v>
      </c>
      <c r="K137" s="40">
        <f t="shared" si="53"/>
        <v>2583.4299999999998</v>
      </c>
      <c r="L137" s="40">
        <f t="shared" si="53"/>
        <v>354.0200000000001</v>
      </c>
      <c r="M137" s="17"/>
    </row>
    <row r="138" spans="1:13" ht="28.5" customHeight="1">
      <c r="A138" s="52"/>
      <c r="B138" s="12" t="s">
        <v>14</v>
      </c>
      <c r="C138" s="21">
        <f t="shared" ref="C138:L138" si="54">SUM(C139:C140)</f>
        <v>22</v>
      </c>
      <c r="D138" s="21">
        <f t="shared" si="54"/>
        <v>254.08999999999997</v>
      </c>
      <c r="E138" s="21">
        <f t="shared" si="54"/>
        <v>19.649999999999999</v>
      </c>
      <c r="F138" s="21">
        <f t="shared" si="54"/>
        <v>0</v>
      </c>
      <c r="G138" s="21">
        <f t="shared" si="54"/>
        <v>73.37</v>
      </c>
      <c r="H138" s="21">
        <f t="shared" si="54"/>
        <v>369.11</v>
      </c>
      <c r="I138" s="21">
        <f t="shared" si="54"/>
        <v>266.73</v>
      </c>
      <c r="J138" s="21">
        <f t="shared" si="54"/>
        <v>635.83999999999992</v>
      </c>
      <c r="K138" s="21">
        <f t="shared" si="54"/>
        <v>408.54</v>
      </c>
      <c r="L138" s="21">
        <f t="shared" si="54"/>
        <v>227.29999999999995</v>
      </c>
      <c r="M138" s="18"/>
    </row>
    <row r="139" spans="1:13">
      <c r="A139" s="52"/>
      <c r="B139" s="12" t="s">
        <v>15</v>
      </c>
      <c r="C139" s="41">
        <v>12</v>
      </c>
      <c r="D139" s="41">
        <v>116.89</v>
      </c>
      <c r="E139" s="41">
        <v>4.5</v>
      </c>
      <c r="F139" s="41"/>
      <c r="G139" s="21">
        <v>57.07</v>
      </c>
      <c r="H139" s="23">
        <f t="shared" ref="H139:H144" si="55">SUM(C139:G139)</f>
        <v>190.45999999999998</v>
      </c>
      <c r="I139" s="23">
        <v>145.94</v>
      </c>
      <c r="J139" s="23">
        <f t="shared" ref="J139:J144" si="56">SUM(H139:I139)</f>
        <v>336.4</v>
      </c>
      <c r="K139" s="23">
        <v>142.18</v>
      </c>
      <c r="L139" s="23">
        <f t="shared" ref="L139:L144" si="57">J139-K139</f>
        <v>194.21999999999997</v>
      </c>
      <c r="M139" s="19"/>
    </row>
    <row r="140" spans="1:13">
      <c r="A140" s="52"/>
      <c r="B140" s="12" t="s">
        <v>135</v>
      </c>
      <c r="C140" s="41">
        <v>10</v>
      </c>
      <c r="D140" s="41">
        <v>137.19999999999999</v>
      </c>
      <c r="E140" s="41">
        <v>15.15</v>
      </c>
      <c r="F140" s="41"/>
      <c r="G140" s="21">
        <v>16.3</v>
      </c>
      <c r="H140" s="23">
        <f t="shared" si="55"/>
        <v>178.65</v>
      </c>
      <c r="I140" s="23">
        <v>120.79</v>
      </c>
      <c r="J140" s="23">
        <f t="shared" si="56"/>
        <v>299.44</v>
      </c>
      <c r="K140" s="23">
        <v>266.36</v>
      </c>
      <c r="L140" s="23">
        <f t="shared" si="57"/>
        <v>33.079999999999984</v>
      </c>
      <c r="M140" s="19"/>
    </row>
    <row r="141" spans="1:13">
      <c r="A141" s="52"/>
      <c r="B141" s="14" t="s">
        <v>136</v>
      </c>
      <c r="C141" s="41">
        <v>9</v>
      </c>
      <c r="D141" s="41">
        <v>99.41</v>
      </c>
      <c r="E141" s="41">
        <v>18</v>
      </c>
      <c r="F141" s="41"/>
      <c r="G141" s="21">
        <v>23.03</v>
      </c>
      <c r="H141" s="23">
        <f t="shared" si="55"/>
        <v>149.44</v>
      </c>
      <c r="I141" s="23">
        <v>543.21</v>
      </c>
      <c r="J141" s="23">
        <f t="shared" si="56"/>
        <v>692.65000000000009</v>
      </c>
      <c r="K141" s="23">
        <v>691.64</v>
      </c>
      <c r="L141" s="23">
        <f t="shared" si="57"/>
        <v>1.0100000000001046</v>
      </c>
      <c r="M141" s="20"/>
    </row>
    <row r="142" spans="1:13">
      <c r="A142" s="52"/>
      <c r="B142" s="14" t="s">
        <v>137</v>
      </c>
      <c r="C142" s="41">
        <v>9</v>
      </c>
      <c r="D142" s="41">
        <v>67.64</v>
      </c>
      <c r="E142" s="41">
        <v>7</v>
      </c>
      <c r="F142" s="41"/>
      <c r="G142" s="21">
        <v>6.51</v>
      </c>
      <c r="H142" s="23">
        <f t="shared" si="55"/>
        <v>90.15</v>
      </c>
      <c r="I142" s="23">
        <v>100.06</v>
      </c>
      <c r="J142" s="23">
        <f t="shared" si="56"/>
        <v>190.21</v>
      </c>
      <c r="K142" s="23">
        <v>177.34</v>
      </c>
      <c r="L142" s="23">
        <f t="shared" si="57"/>
        <v>12.870000000000005</v>
      </c>
      <c r="M142" s="20"/>
    </row>
    <row r="143" spans="1:13">
      <c r="A143" s="52"/>
      <c r="B143" s="14" t="s">
        <v>138</v>
      </c>
      <c r="C143" s="41">
        <v>10</v>
      </c>
      <c r="D143" s="41">
        <v>63.1</v>
      </c>
      <c r="E143" s="41">
        <v>22.15</v>
      </c>
      <c r="F143" s="41"/>
      <c r="G143" s="21">
        <v>9.09</v>
      </c>
      <c r="H143" s="23">
        <f t="shared" si="55"/>
        <v>104.34</v>
      </c>
      <c r="I143" s="23">
        <v>452.99</v>
      </c>
      <c r="J143" s="23">
        <f t="shared" si="56"/>
        <v>557.33000000000004</v>
      </c>
      <c r="K143" s="23">
        <v>536.64</v>
      </c>
      <c r="L143" s="23">
        <f t="shared" si="57"/>
        <v>20.690000000000055</v>
      </c>
      <c r="M143" s="20"/>
    </row>
    <row r="144" spans="1:13">
      <c r="A144" s="52"/>
      <c r="B144" s="14" t="s">
        <v>139</v>
      </c>
      <c r="C144" s="41">
        <v>9</v>
      </c>
      <c r="D144" s="41">
        <v>152.03</v>
      </c>
      <c r="E144" s="41">
        <v>19</v>
      </c>
      <c r="F144" s="41"/>
      <c r="G144" s="21">
        <v>13.88</v>
      </c>
      <c r="H144" s="23">
        <f t="shared" si="55"/>
        <v>193.91</v>
      </c>
      <c r="I144" s="23">
        <v>667.51</v>
      </c>
      <c r="J144" s="23">
        <f t="shared" si="56"/>
        <v>861.42</v>
      </c>
      <c r="K144" s="23">
        <v>769.27</v>
      </c>
      <c r="L144" s="23">
        <f t="shared" si="57"/>
        <v>92.149999999999977</v>
      </c>
      <c r="M144" s="20"/>
    </row>
    <row r="145" spans="1:13" s="3" customFormat="1" ht="26.25" customHeight="1">
      <c r="A145" s="52" t="s">
        <v>140</v>
      </c>
      <c r="B145" s="15" t="s">
        <v>141</v>
      </c>
      <c r="C145" s="40">
        <f t="shared" ref="C145:L145" si="58">SUM(C147:C160)</f>
        <v>185</v>
      </c>
      <c r="D145" s="40">
        <f t="shared" si="58"/>
        <v>940.26999999999975</v>
      </c>
      <c r="E145" s="40">
        <f t="shared" si="58"/>
        <v>139.60000000000002</v>
      </c>
      <c r="F145" s="40">
        <f t="shared" si="58"/>
        <v>0</v>
      </c>
      <c r="G145" s="40">
        <f t="shared" si="58"/>
        <v>316.02</v>
      </c>
      <c r="H145" s="40">
        <f t="shared" si="58"/>
        <v>1580.89</v>
      </c>
      <c r="I145" s="40">
        <f t="shared" si="58"/>
        <v>3518.66</v>
      </c>
      <c r="J145" s="40">
        <f t="shared" si="58"/>
        <v>5099.55</v>
      </c>
      <c r="K145" s="40">
        <f t="shared" si="58"/>
        <v>4673.6099999999997</v>
      </c>
      <c r="L145" s="40">
        <f t="shared" si="58"/>
        <v>425.94000000000011</v>
      </c>
      <c r="M145" s="17"/>
    </row>
    <row r="146" spans="1:13" ht="26.25" customHeight="1">
      <c r="A146" s="52"/>
      <c r="B146" s="12" t="s">
        <v>14</v>
      </c>
      <c r="C146" s="21">
        <f t="shared" ref="C146:L146" si="59">SUM(C147:C148)</f>
        <v>35</v>
      </c>
      <c r="D146" s="21">
        <f t="shared" si="59"/>
        <v>309.68</v>
      </c>
      <c r="E146" s="21">
        <f t="shared" si="59"/>
        <v>21.5</v>
      </c>
      <c r="F146" s="21">
        <f t="shared" si="59"/>
        <v>0</v>
      </c>
      <c r="G146" s="21">
        <f t="shared" si="59"/>
        <v>81.98</v>
      </c>
      <c r="H146" s="21">
        <f t="shared" si="59"/>
        <v>448.16</v>
      </c>
      <c r="I146" s="21">
        <f t="shared" si="59"/>
        <v>324.52</v>
      </c>
      <c r="J146" s="21">
        <f t="shared" si="59"/>
        <v>772.68000000000006</v>
      </c>
      <c r="K146" s="21">
        <f t="shared" si="59"/>
        <v>541.26</v>
      </c>
      <c r="L146" s="21">
        <f t="shared" si="59"/>
        <v>231.42000000000002</v>
      </c>
      <c r="M146" s="19"/>
    </row>
    <row r="147" spans="1:13">
      <c r="A147" s="52"/>
      <c r="B147" s="12" t="s">
        <v>15</v>
      </c>
      <c r="C147" s="41">
        <v>14</v>
      </c>
      <c r="D147" s="41">
        <v>181.27</v>
      </c>
      <c r="E147" s="41">
        <v>8.5</v>
      </c>
      <c r="F147" s="41"/>
      <c r="G147" s="21">
        <v>43.09</v>
      </c>
      <c r="H147" s="23">
        <f t="shared" ref="H147:H160" si="60">SUM(C147:G147)</f>
        <v>246.86</v>
      </c>
      <c r="I147" s="23">
        <v>175.9</v>
      </c>
      <c r="J147" s="23">
        <f t="shared" ref="J147:J160" si="61">SUM(H147:I147)</f>
        <v>422.76</v>
      </c>
      <c r="K147" s="23">
        <v>202.24</v>
      </c>
      <c r="L147" s="23">
        <f t="shared" ref="L147:L160" si="62">J147-K147</f>
        <v>220.51999999999998</v>
      </c>
      <c r="M147" s="19"/>
    </row>
    <row r="148" spans="1:13">
      <c r="A148" s="52"/>
      <c r="B148" s="12" t="s">
        <v>142</v>
      </c>
      <c r="C148" s="41">
        <v>21</v>
      </c>
      <c r="D148" s="41">
        <v>128.41</v>
      </c>
      <c r="E148" s="41">
        <v>13</v>
      </c>
      <c r="F148" s="41"/>
      <c r="G148" s="21">
        <v>38.89</v>
      </c>
      <c r="H148" s="23">
        <f t="shared" si="60"/>
        <v>201.3</v>
      </c>
      <c r="I148" s="23">
        <v>148.62</v>
      </c>
      <c r="J148" s="23">
        <f t="shared" si="61"/>
        <v>349.92</v>
      </c>
      <c r="K148" s="23">
        <v>339.02</v>
      </c>
      <c r="L148" s="23">
        <f t="shared" si="62"/>
        <v>10.900000000000034</v>
      </c>
      <c r="M148" s="19"/>
    </row>
    <row r="149" spans="1:13">
      <c r="A149" s="52"/>
      <c r="B149" s="14" t="s">
        <v>143</v>
      </c>
      <c r="C149" s="41">
        <v>10</v>
      </c>
      <c r="D149" s="41">
        <v>57.02</v>
      </c>
      <c r="E149" s="41">
        <v>12</v>
      </c>
      <c r="F149" s="41"/>
      <c r="G149" s="21">
        <v>8.25</v>
      </c>
      <c r="H149" s="23">
        <f t="shared" si="60"/>
        <v>87.27000000000001</v>
      </c>
      <c r="I149" s="23">
        <v>421.72</v>
      </c>
      <c r="J149" s="23">
        <f t="shared" si="61"/>
        <v>508.99</v>
      </c>
      <c r="K149" s="23">
        <v>508.31</v>
      </c>
      <c r="L149" s="23">
        <f t="shared" si="62"/>
        <v>0.68000000000000682</v>
      </c>
      <c r="M149" s="20"/>
    </row>
    <row r="150" spans="1:13">
      <c r="A150" s="52"/>
      <c r="B150" s="14" t="s">
        <v>144</v>
      </c>
      <c r="C150" s="41">
        <v>20</v>
      </c>
      <c r="D150" s="41">
        <v>74.95</v>
      </c>
      <c r="E150" s="41">
        <v>8.5</v>
      </c>
      <c r="F150" s="41"/>
      <c r="G150" s="21">
        <v>31.81</v>
      </c>
      <c r="H150" s="23">
        <f t="shared" si="60"/>
        <v>135.26</v>
      </c>
      <c r="I150" s="23">
        <v>309.27999999999997</v>
      </c>
      <c r="J150" s="23">
        <f t="shared" si="61"/>
        <v>444.53999999999996</v>
      </c>
      <c r="K150" s="23">
        <v>407.92</v>
      </c>
      <c r="L150" s="23">
        <f t="shared" si="62"/>
        <v>36.619999999999948</v>
      </c>
      <c r="M150" s="20"/>
    </row>
    <row r="151" spans="1:13">
      <c r="A151" s="52"/>
      <c r="B151" s="14" t="s">
        <v>145</v>
      </c>
      <c r="C151" s="41">
        <v>9</v>
      </c>
      <c r="D151" s="41">
        <v>104.17</v>
      </c>
      <c r="E151" s="41">
        <v>13</v>
      </c>
      <c r="F151" s="41"/>
      <c r="G151" s="21">
        <v>9.9</v>
      </c>
      <c r="H151" s="23">
        <f t="shared" si="60"/>
        <v>136.07</v>
      </c>
      <c r="I151" s="23">
        <v>560.1</v>
      </c>
      <c r="J151" s="23">
        <f t="shared" si="61"/>
        <v>696.17000000000007</v>
      </c>
      <c r="K151" s="23">
        <v>639.52</v>
      </c>
      <c r="L151" s="23">
        <f t="shared" si="62"/>
        <v>56.650000000000091</v>
      </c>
      <c r="M151" s="20"/>
    </row>
    <row r="152" spans="1:13">
      <c r="A152" s="52"/>
      <c r="B152" s="14" t="s">
        <v>146</v>
      </c>
      <c r="C152" s="41">
        <v>9</v>
      </c>
      <c r="D152" s="41">
        <v>37.26</v>
      </c>
      <c r="E152" s="41">
        <v>13.65</v>
      </c>
      <c r="F152" s="41"/>
      <c r="G152" s="21">
        <v>55.16</v>
      </c>
      <c r="H152" s="23">
        <f t="shared" si="60"/>
        <v>115.07</v>
      </c>
      <c r="I152" s="23">
        <v>270.93</v>
      </c>
      <c r="J152" s="23">
        <f t="shared" si="61"/>
        <v>386</v>
      </c>
      <c r="K152" s="23">
        <v>322.01</v>
      </c>
      <c r="L152" s="23">
        <f t="shared" si="62"/>
        <v>63.990000000000009</v>
      </c>
      <c r="M152" s="20"/>
    </row>
    <row r="153" spans="1:13">
      <c r="A153" s="52"/>
      <c r="B153" s="14" t="s">
        <v>147</v>
      </c>
      <c r="C153" s="41">
        <v>9</v>
      </c>
      <c r="D153" s="41">
        <v>34.39</v>
      </c>
      <c r="E153" s="41">
        <v>6</v>
      </c>
      <c r="F153" s="41"/>
      <c r="G153" s="21">
        <v>4.5999999999999996</v>
      </c>
      <c r="H153" s="23">
        <f t="shared" si="60"/>
        <v>53.99</v>
      </c>
      <c r="I153" s="23">
        <v>210.36</v>
      </c>
      <c r="J153" s="23">
        <f t="shared" si="61"/>
        <v>264.35000000000002</v>
      </c>
      <c r="K153" s="23">
        <v>255.12</v>
      </c>
      <c r="L153" s="23">
        <f t="shared" si="62"/>
        <v>9.2300000000000182</v>
      </c>
      <c r="M153" s="20"/>
    </row>
    <row r="154" spans="1:13">
      <c r="A154" s="52"/>
      <c r="B154" s="14" t="s">
        <v>148</v>
      </c>
      <c r="C154" s="41">
        <v>9</v>
      </c>
      <c r="D154" s="41">
        <v>41.89</v>
      </c>
      <c r="E154" s="41">
        <v>8</v>
      </c>
      <c r="F154" s="41"/>
      <c r="G154" s="21">
        <v>5.64</v>
      </c>
      <c r="H154" s="23">
        <f t="shared" si="60"/>
        <v>64.53</v>
      </c>
      <c r="I154" s="23">
        <v>234</v>
      </c>
      <c r="J154" s="23">
        <f t="shared" si="61"/>
        <v>298.52999999999997</v>
      </c>
      <c r="K154" s="23">
        <v>296.27999999999997</v>
      </c>
      <c r="L154" s="23">
        <f t="shared" si="62"/>
        <v>2.25</v>
      </c>
      <c r="M154" s="20"/>
    </row>
    <row r="155" spans="1:13">
      <c r="A155" s="52"/>
      <c r="B155" s="14" t="s">
        <v>149</v>
      </c>
      <c r="C155" s="41">
        <v>9</v>
      </c>
      <c r="D155" s="41">
        <v>13.68</v>
      </c>
      <c r="E155" s="41">
        <v>6</v>
      </c>
      <c r="F155" s="41"/>
      <c r="G155" s="21">
        <v>4.5</v>
      </c>
      <c r="H155" s="23">
        <f t="shared" si="60"/>
        <v>33.18</v>
      </c>
      <c r="I155" s="23">
        <v>196.47</v>
      </c>
      <c r="J155" s="23">
        <f t="shared" si="61"/>
        <v>229.65</v>
      </c>
      <c r="K155" s="23">
        <v>229.41</v>
      </c>
      <c r="L155" s="23">
        <f t="shared" si="62"/>
        <v>0.24000000000000909</v>
      </c>
      <c r="M155" s="20"/>
    </row>
    <row r="156" spans="1:13">
      <c r="A156" s="52"/>
      <c r="B156" s="14" t="s">
        <v>150</v>
      </c>
      <c r="C156" s="41">
        <v>9</v>
      </c>
      <c r="D156" s="41">
        <v>61.17</v>
      </c>
      <c r="E156" s="41">
        <v>9</v>
      </c>
      <c r="F156" s="41"/>
      <c r="G156" s="21">
        <v>31.84</v>
      </c>
      <c r="H156" s="23">
        <f t="shared" si="60"/>
        <v>111.01</v>
      </c>
      <c r="I156" s="23">
        <v>238.12</v>
      </c>
      <c r="J156" s="23">
        <f t="shared" si="61"/>
        <v>349.13</v>
      </c>
      <c r="K156" s="23">
        <v>348.74</v>
      </c>
      <c r="L156" s="23">
        <f t="shared" si="62"/>
        <v>0.38999999999998636</v>
      </c>
      <c r="M156" s="20"/>
    </row>
    <row r="157" spans="1:13">
      <c r="A157" s="52"/>
      <c r="B157" s="14" t="s">
        <v>151</v>
      </c>
      <c r="C157" s="41">
        <v>9</v>
      </c>
      <c r="D157" s="41">
        <v>59.06</v>
      </c>
      <c r="E157" s="41">
        <v>4</v>
      </c>
      <c r="F157" s="41"/>
      <c r="G157" s="21">
        <v>1.1000000000000001</v>
      </c>
      <c r="H157" s="23">
        <f t="shared" si="60"/>
        <v>73.16</v>
      </c>
      <c r="I157" s="23">
        <v>64.53</v>
      </c>
      <c r="J157" s="23">
        <f t="shared" si="61"/>
        <v>137.69</v>
      </c>
      <c r="K157" s="23">
        <v>137.59</v>
      </c>
      <c r="L157" s="23">
        <f t="shared" si="62"/>
        <v>9.9999999999994316E-2</v>
      </c>
      <c r="M157" s="20"/>
    </row>
    <row r="158" spans="1:13">
      <c r="A158" s="52"/>
      <c r="B158" s="14" t="s">
        <v>152</v>
      </c>
      <c r="C158" s="41">
        <v>17</v>
      </c>
      <c r="D158" s="41">
        <v>37.729999999999997</v>
      </c>
      <c r="E158" s="41">
        <v>13.65</v>
      </c>
      <c r="F158" s="41"/>
      <c r="G158" s="21">
        <v>13.42</v>
      </c>
      <c r="H158" s="23">
        <f t="shared" si="60"/>
        <v>81.8</v>
      </c>
      <c r="I158" s="23">
        <v>265.79000000000002</v>
      </c>
      <c r="J158" s="23">
        <f t="shared" si="61"/>
        <v>347.59000000000003</v>
      </c>
      <c r="K158" s="23">
        <v>327.32</v>
      </c>
      <c r="L158" s="23">
        <f t="shared" si="62"/>
        <v>20.270000000000039</v>
      </c>
      <c r="M158" s="20"/>
    </row>
    <row r="159" spans="1:13">
      <c r="A159" s="52"/>
      <c r="B159" s="14" t="s">
        <v>153</v>
      </c>
      <c r="C159" s="41">
        <v>20</v>
      </c>
      <c r="D159" s="41">
        <v>67.41</v>
      </c>
      <c r="E159" s="41">
        <v>12.15</v>
      </c>
      <c r="F159" s="41"/>
      <c r="G159" s="21">
        <v>38.6</v>
      </c>
      <c r="H159" s="23">
        <f t="shared" si="60"/>
        <v>138.16</v>
      </c>
      <c r="I159" s="23">
        <v>212.83</v>
      </c>
      <c r="J159" s="23">
        <f t="shared" si="61"/>
        <v>350.99</v>
      </c>
      <c r="K159" s="23">
        <v>347.13</v>
      </c>
      <c r="L159" s="23">
        <f t="shared" si="62"/>
        <v>3.8600000000000136</v>
      </c>
      <c r="M159" s="20"/>
    </row>
    <row r="160" spans="1:13">
      <c r="A160" s="52"/>
      <c r="B160" s="14" t="s">
        <v>154</v>
      </c>
      <c r="C160" s="41">
        <v>20</v>
      </c>
      <c r="D160" s="41">
        <v>41.86</v>
      </c>
      <c r="E160" s="41">
        <v>12.15</v>
      </c>
      <c r="F160" s="41"/>
      <c r="G160" s="21">
        <v>29.22</v>
      </c>
      <c r="H160" s="23">
        <f t="shared" si="60"/>
        <v>103.23</v>
      </c>
      <c r="I160" s="23">
        <v>210.01</v>
      </c>
      <c r="J160" s="23">
        <f t="shared" si="61"/>
        <v>313.24</v>
      </c>
      <c r="K160" s="23">
        <v>313</v>
      </c>
      <c r="L160" s="23">
        <f t="shared" si="62"/>
        <v>0.24000000000000909</v>
      </c>
      <c r="M160" s="20"/>
    </row>
    <row r="161" spans="1:13" ht="27" customHeight="1">
      <c r="A161" s="52" t="s">
        <v>155</v>
      </c>
      <c r="B161" s="25" t="s">
        <v>156</v>
      </c>
      <c r="C161" s="40">
        <f t="shared" ref="C161:L161" si="63">SUM(C162:C170)</f>
        <v>115</v>
      </c>
      <c r="D161" s="40">
        <f t="shared" si="63"/>
        <v>464.40000000000009</v>
      </c>
      <c r="E161" s="40">
        <f t="shared" si="63"/>
        <v>125.20000000000002</v>
      </c>
      <c r="F161" s="40">
        <f t="shared" si="63"/>
        <v>0</v>
      </c>
      <c r="G161" s="40">
        <f t="shared" si="63"/>
        <v>274.25</v>
      </c>
      <c r="H161" s="40">
        <f t="shared" si="63"/>
        <v>978.84999999999991</v>
      </c>
      <c r="I161" s="40">
        <f t="shared" si="63"/>
        <v>2184.4200000000005</v>
      </c>
      <c r="J161" s="40">
        <f t="shared" si="63"/>
        <v>3163.2699999999995</v>
      </c>
      <c r="K161" s="40">
        <f t="shared" si="63"/>
        <v>2863.73</v>
      </c>
      <c r="L161" s="40">
        <f t="shared" si="63"/>
        <v>299.53999999999996</v>
      </c>
      <c r="M161" s="35"/>
    </row>
    <row r="162" spans="1:13">
      <c r="A162" s="52"/>
      <c r="B162" s="26" t="s">
        <v>157</v>
      </c>
      <c r="C162" s="41">
        <v>22</v>
      </c>
      <c r="D162" s="42">
        <v>108.73</v>
      </c>
      <c r="E162" s="41">
        <v>22.15</v>
      </c>
      <c r="F162" s="41"/>
      <c r="G162" s="21">
        <v>24.43</v>
      </c>
      <c r="H162" s="23">
        <f t="shared" ref="H162:H170" si="64">SUM(C162:G162)</f>
        <v>177.31000000000003</v>
      </c>
      <c r="I162" s="23">
        <v>119.88</v>
      </c>
      <c r="J162" s="23">
        <f t="shared" ref="J162:J170" si="65">SUM(H162:I162)</f>
        <v>297.19000000000005</v>
      </c>
      <c r="K162" s="23">
        <v>135.19999999999999</v>
      </c>
      <c r="L162" s="23">
        <f t="shared" ref="L162:L170" si="66">J162-K162</f>
        <v>161.99000000000007</v>
      </c>
      <c r="M162" s="19"/>
    </row>
    <row r="163" spans="1:13">
      <c r="A163" s="52"/>
      <c r="B163" s="26" t="s">
        <v>158</v>
      </c>
      <c r="C163" s="41">
        <v>10</v>
      </c>
      <c r="D163" s="41">
        <v>72.38</v>
      </c>
      <c r="E163" s="41">
        <v>12.15</v>
      </c>
      <c r="F163" s="41"/>
      <c r="G163" s="21">
        <v>3.22</v>
      </c>
      <c r="H163" s="23">
        <f t="shared" si="64"/>
        <v>97.75</v>
      </c>
      <c r="I163" s="23">
        <v>180.09</v>
      </c>
      <c r="J163" s="23">
        <f t="shared" si="65"/>
        <v>277.84000000000003</v>
      </c>
      <c r="K163" s="23">
        <v>277.52999999999997</v>
      </c>
      <c r="L163" s="23">
        <f t="shared" si="66"/>
        <v>0.31000000000005912</v>
      </c>
      <c r="M163" s="19"/>
    </row>
    <row r="164" spans="1:13">
      <c r="A164" s="52"/>
      <c r="B164" s="27" t="s">
        <v>159</v>
      </c>
      <c r="C164" s="41">
        <v>10</v>
      </c>
      <c r="D164" s="41">
        <v>32.03</v>
      </c>
      <c r="E164" s="41">
        <v>13.15</v>
      </c>
      <c r="F164" s="41"/>
      <c r="G164" s="21">
        <v>162.97999999999999</v>
      </c>
      <c r="H164" s="23">
        <f t="shared" si="64"/>
        <v>218.16</v>
      </c>
      <c r="I164" s="23">
        <v>235.96</v>
      </c>
      <c r="J164" s="23">
        <f t="shared" si="65"/>
        <v>454.12</v>
      </c>
      <c r="K164" s="23">
        <v>403.42</v>
      </c>
      <c r="L164" s="23">
        <f t="shared" si="66"/>
        <v>50.699999999999989</v>
      </c>
      <c r="M164" s="20"/>
    </row>
    <row r="165" spans="1:13">
      <c r="A165" s="52"/>
      <c r="B165" s="27" t="s">
        <v>160</v>
      </c>
      <c r="C165" s="41">
        <v>9</v>
      </c>
      <c r="D165" s="41">
        <v>55.09</v>
      </c>
      <c r="E165" s="41">
        <v>10</v>
      </c>
      <c r="F165" s="41"/>
      <c r="G165" s="21">
        <v>28.22</v>
      </c>
      <c r="H165" s="23">
        <f t="shared" si="64"/>
        <v>102.31</v>
      </c>
      <c r="I165" s="23">
        <v>268.76</v>
      </c>
      <c r="J165" s="23">
        <f t="shared" si="65"/>
        <v>371.07</v>
      </c>
      <c r="K165" s="23">
        <v>349.13</v>
      </c>
      <c r="L165" s="23">
        <f t="shared" si="66"/>
        <v>21.939999999999998</v>
      </c>
      <c r="M165" s="20"/>
    </row>
    <row r="166" spans="1:13">
      <c r="A166" s="52"/>
      <c r="B166" s="27" t="s">
        <v>161</v>
      </c>
      <c r="C166" s="41">
        <v>9</v>
      </c>
      <c r="D166" s="41">
        <v>36.729999999999997</v>
      </c>
      <c r="E166" s="41">
        <v>12.15</v>
      </c>
      <c r="F166" s="41"/>
      <c r="G166" s="21">
        <v>5.07</v>
      </c>
      <c r="H166" s="23">
        <f t="shared" si="64"/>
        <v>62.949999999999996</v>
      </c>
      <c r="I166" s="23">
        <v>221.36</v>
      </c>
      <c r="J166" s="23">
        <f t="shared" si="65"/>
        <v>284.31</v>
      </c>
      <c r="K166" s="23">
        <v>275.54000000000002</v>
      </c>
      <c r="L166" s="23">
        <f t="shared" si="66"/>
        <v>8.7699999999999818</v>
      </c>
      <c r="M166" s="20"/>
    </row>
    <row r="167" spans="1:13">
      <c r="A167" s="52"/>
      <c r="B167" s="27" t="s">
        <v>162</v>
      </c>
      <c r="C167" s="41">
        <v>9</v>
      </c>
      <c r="D167" s="41">
        <v>21.24</v>
      </c>
      <c r="E167" s="41">
        <v>13.15</v>
      </c>
      <c r="F167" s="41"/>
      <c r="G167" s="21">
        <v>4.97</v>
      </c>
      <c r="H167" s="23">
        <f t="shared" si="64"/>
        <v>48.36</v>
      </c>
      <c r="I167" s="23">
        <v>229.7</v>
      </c>
      <c r="J167" s="23">
        <f t="shared" si="65"/>
        <v>278.06</v>
      </c>
      <c r="K167" s="23">
        <v>277.76</v>
      </c>
      <c r="L167" s="23">
        <f t="shared" si="66"/>
        <v>0.30000000000001137</v>
      </c>
      <c r="M167" s="20"/>
    </row>
    <row r="168" spans="1:13">
      <c r="A168" s="52"/>
      <c r="B168" s="27" t="s">
        <v>163</v>
      </c>
      <c r="C168" s="41">
        <v>20</v>
      </c>
      <c r="D168" s="41">
        <v>31.35</v>
      </c>
      <c r="E168" s="41">
        <v>8.15</v>
      </c>
      <c r="F168" s="41"/>
      <c r="G168" s="21">
        <v>28.39</v>
      </c>
      <c r="H168" s="23">
        <f t="shared" si="64"/>
        <v>87.89</v>
      </c>
      <c r="I168" s="23">
        <v>157.38999999999999</v>
      </c>
      <c r="J168" s="23">
        <f t="shared" si="65"/>
        <v>245.27999999999997</v>
      </c>
      <c r="K168" s="23">
        <v>245.12</v>
      </c>
      <c r="L168" s="23">
        <f t="shared" si="66"/>
        <v>0.15999999999996817</v>
      </c>
      <c r="M168" s="20"/>
    </row>
    <row r="169" spans="1:13">
      <c r="A169" s="52"/>
      <c r="B169" s="27" t="s">
        <v>164</v>
      </c>
      <c r="C169" s="41">
        <v>9</v>
      </c>
      <c r="D169" s="41">
        <v>50.55</v>
      </c>
      <c r="E169" s="41">
        <v>16.149999999999999</v>
      </c>
      <c r="F169" s="41"/>
      <c r="G169" s="21">
        <v>6.62</v>
      </c>
      <c r="H169" s="23">
        <f t="shared" si="64"/>
        <v>82.32</v>
      </c>
      <c r="I169" s="23">
        <v>373.38</v>
      </c>
      <c r="J169" s="23">
        <f t="shared" si="65"/>
        <v>455.7</v>
      </c>
      <c r="K169" s="23">
        <v>437.8</v>
      </c>
      <c r="L169" s="23">
        <f t="shared" si="66"/>
        <v>17.899999999999977</v>
      </c>
      <c r="M169" s="20"/>
    </row>
    <row r="170" spans="1:13">
      <c r="A170" s="52"/>
      <c r="B170" s="27" t="s">
        <v>165</v>
      </c>
      <c r="C170" s="41">
        <v>17</v>
      </c>
      <c r="D170" s="41">
        <v>56.3</v>
      </c>
      <c r="E170" s="41">
        <v>18.149999999999999</v>
      </c>
      <c r="F170" s="41"/>
      <c r="G170" s="21">
        <v>10.35</v>
      </c>
      <c r="H170" s="23">
        <f t="shared" si="64"/>
        <v>101.79999999999998</v>
      </c>
      <c r="I170" s="23">
        <v>397.9</v>
      </c>
      <c r="J170" s="23">
        <f t="shared" si="65"/>
        <v>499.69999999999993</v>
      </c>
      <c r="K170" s="23">
        <v>462.23</v>
      </c>
      <c r="L170" s="23">
        <f t="shared" si="66"/>
        <v>37.469999999999914</v>
      </c>
      <c r="M170" s="20"/>
    </row>
    <row r="171" spans="1:13" ht="18.75" customHeight="1">
      <c r="A171" s="28"/>
      <c r="B171" s="29" t="s">
        <v>166</v>
      </c>
      <c r="C171" s="40">
        <f t="shared" ref="C171:L171" si="67">SUM(C7+C19+C31+C39+C54+C69+C81+C93+C100+C109+C123+C137+C145+C161)</f>
        <v>1713</v>
      </c>
      <c r="D171" s="40">
        <f t="shared" si="67"/>
        <v>10947.100000000002</v>
      </c>
      <c r="E171" s="40">
        <f t="shared" si="67"/>
        <v>1501.2499999999998</v>
      </c>
      <c r="F171" s="40">
        <f t="shared" si="67"/>
        <v>6403</v>
      </c>
      <c r="G171" s="40">
        <f t="shared" si="67"/>
        <v>4935.74</v>
      </c>
      <c r="H171" s="40">
        <f t="shared" si="67"/>
        <v>25500.09</v>
      </c>
      <c r="I171" s="40">
        <f t="shared" si="67"/>
        <v>29756.77</v>
      </c>
      <c r="J171" s="40">
        <f t="shared" si="67"/>
        <v>55256.86</v>
      </c>
      <c r="K171" s="40">
        <f t="shared" si="67"/>
        <v>48279.119999999995</v>
      </c>
      <c r="L171" s="40">
        <f t="shared" si="67"/>
        <v>6977.7400000000016</v>
      </c>
      <c r="M171" s="20"/>
    </row>
    <row r="172" spans="1:13" ht="18.75" customHeight="1">
      <c r="A172" s="30"/>
      <c r="B172" s="31" t="s">
        <v>167</v>
      </c>
      <c r="C172" s="43">
        <f t="shared" ref="C172:L172" si="68">C173+C210</f>
        <v>18670</v>
      </c>
      <c r="D172" s="43">
        <f t="shared" si="68"/>
        <v>8691.9</v>
      </c>
      <c r="E172" s="43">
        <f t="shared" si="68"/>
        <v>2329.75</v>
      </c>
      <c r="F172" s="43">
        <f t="shared" si="68"/>
        <v>3060</v>
      </c>
      <c r="G172" s="43">
        <f t="shared" si="68"/>
        <v>1230.26</v>
      </c>
      <c r="H172" s="43">
        <f t="shared" si="68"/>
        <v>33981.910000000003</v>
      </c>
      <c r="I172" s="43">
        <f t="shared" si="68"/>
        <v>154.22999999999999</v>
      </c>
      <c r="J172" s="43">
        <f t="shared" si="68"/>
        <v>34136.14</v>
      </c>
      <c r="K172" s="43">
        <f t="shared" si="68"/>
        <v>24964.050000000003</v>
      </c>
      <c r="L172" s="43">
        <f t="shared" si="68"/>
        <v>9172.0900000000038</v>
      </c>
      <c r="M172" s="20"/>
    </row>
    <row r="173" spans="1:13" ht="24.75" customHeight="1">
      <c r="A173" s="52" t="s">
        <v>168</v>
      </c>
      <c r="B173" s="32" t="s">
        <v>169</v>
      </c>
      <c r="C173" s="40">
        <f t="shared" ref="C173:L173" si="69">SUM(C174:C209)</f>
        <v>18670</v>
      </c>
      <c r="D173" s="40">
        <f t="shared" si="69"/>
        <v>8673.9</v>
      </c>
      <c r="E173" s="40">
        <f t="shared" si="69"/>
        <v>2329.75</v>
      </c>
      <c r="F173" s="40">
        <f t="shared" si="69"/>
        <v>3060</v>
      </c>
      <c r="G173" s="40">
        <f t="shared" si="69"/>
        <v>1065.26</v>
      </c>
      <c r="H173" s="40">
        <f t="shared" si="69"/>
        <v>33798.910000000003</v>
      </c>
      <c r="I173" s="40">
        <f t="shared" si="69"/>
        <v>147.63999999999999</v>
      </c>
      <c r="J173" s="40">
        <f t="shared" si="69"/>
        <v>33946.550000000003</v>
      </c>
      <c r="K173" s="40">
        <f t="shared" si="69"/>
        <v>24925.050000000003</v>
      </c>
      <c r="L173" s="40">
        <f t="shared" si="69"/>
        <v>9021.5000000000036</v>
      </c>
      <c r="M173" s="19"/>
    </row>
    <row r="174" spans="1:13" ht="15.75" customHeight="1">
      <c r="A174" s="52"/>
      <c r="B174" s="33" t="s">
        <v>170</v>
      </c>
      <c r="C174" s="42">
        <v>18245</v>
      </c>
      <c r="D174" s="42">
        <v>8166.9</v>
      </c>
      <c r="E174" s="23">
        <v>1628.75</v>
      </c>
      <c r="F174" s="23">
        <v>2300</v>
      </c>
      <c r="G174" s="23">
        <v>0</v>
      </c>
      <c r="H174" s="23">
        <f t="shared" ref="H174:H209" si="70">SUM(C174:G174)</f>
        <v>30340.65</v>
      </c>
      <c r="I174" s="23">
        <v>0</v>
      </c>
      <c r="J174" s="23">
        <f t="shared" ref="J174:J209" si="71">SUM(H174:I174)</f>
        <v>30340.65</v>
      </c>
      <c r="K174" s="23">
        <v>22915.75</v>
      </c>
      <c r="L174" s="23">
        <f t="shared" ref="L174:L209" si="72">J174-K174</f>
        <v>7424.9000000000015</v>
      </c>
      <c r="M174" s="36" t="s">
        <v>171</v>
      </c>
    </row>
    <row r="175" spans="1:13" ht="15.75" customHeight="1">
      <c r="A175" s="52"/>
      <c r="B175" s="33" t="s">
        <v>172</v>
      </c>
      <c r="C175" s="23">
        <v>20</v>
      </c>
      <c r="D175" s="23">
        <v>30</v>
      </c>
      <c r="E175" s="23">
        <v>12</v>
      </c>
      <c r="F175" s="23"/>
      <c r="G175" s="23">
        <v>42</v>
      </c>
      <c r="H175" s="23">
        <f t="shared" si="70"/>
        <v>104</v>
      </c>
      <c r="I175" s="23">
        <v>0</v>
      </c>
      <c r="J175" s="23">
        <f t="shared" si="71"/>
        <v>104</v>
      </c>
      <c r="K175" s="23">
        <v>104</v>
      </c>
      <c r="L175" s="23">
        <f t="shared" si="72"/>
        <v>0</v>
      </c>
      <c r="M175" s="37"/>
    </row>
    <row r="176" spans="1:13" ht="25.5">
      <c r="A176" s="52"/>
      <c r="B176" s="34" t="s">
        <v>173</v>
      </c>
      <c r="C176" s="23"/>
      <c r="D176" s="23">
        <v>0</v>
      </c>
      <c r="E176" s="23"/>
      <c r="F176" s="23"/>
      <c r="G176" s="23">
        <v>549</v>
      </c>
      <c r="H176" s="23">
        <f t="shared" si="70"/>
        <v>549</v>
      </c>
      <c r="I176" s="23">
        <v>0</v>
      </c>
      <c r="J176" s="23">
        <f t="shared" si="71"/>
        <v>549</v>
      </c>
      <c r="K176" s="23">
        <v>441.4</v>
      </c>
      <c r="L176" s="23">
        <f t="shared" si="72"/>
        <v>107.60000000000002</v>
      </c>
      <c r="M176" s="38" t="s">
        <v>174</v>
      </c>
    </row>
    <row r="177" spans="1:13" ht="15.75" customHeight="1">
      <c r="A177" s="52"/>
      <c r="B177" s="34" t="s">
        <v>175</v>
      </c>
      <c r="C177" s="23"/>
      <c r="D177" s="23">
        <v>80</v>
      </c>
      <c r="E177" s="23"/>
      <c r="F177" s="23"/>
      <c r="G177" s="23">
        <v>0</v>
      </c>
      <c r="H177" s="23">
        <f t="shared" si="70"/>
        <v>80</v>
      </c>
      <c r="I177" s="23">
        <v>0</v>
      </c>
      <c r="J177" s="23">
        <f t="shared" si="71"/>
        <v>80</v>
      </c>
      <c r="K177" s="23">
        <v>80</v>
      </c>
      <c r="L177" s="23">
        <f t="shared" si="72"/>
        <v>0</v>
      </c>
      <c r="M177" s="38"/>
    </row>
    <row r="178" spans="1:13" ht="15.75" customHeight="1">
      <c r="A178" s="52"/>
      <c r="B178" s="34" t="s">
        <v>176</v>
      </c>
      <c r="C178" s="23"/>
      <c r="D178" s="23">
        <v>0</v>
      </c>
      <c r="E178" s="23"/>
      <c r="F178" s="23"/>
      <c r="G178" s="23">
        <v>0</v>
      </c>
      <c r="H178" s="23">
        <f t="shared" si="70"/>
        <v>0</v>
      </c>
      <c r="I178" s="23">
        <v>0</v>
      </c>
      <c r="J178" s="23">
        <f t="shared" si="71"/>
        <v>0</v>
      </c>
      <c r="K178" s="23">
        <v>0</v>
      </c>
      <c r="L178" s="23">
        <f t="shared" si="72"/>
        <v>0</v>
      </c>
      <c r="M178" s="38"/>
    </row>
    <row r="179" spans="1:13" ht="89.25">
      <c r="A179" s="52"/>
      <c r="B179" s="34" t="s">
        <v>177</v>
      </c>
      <c r="C179" s="23"/>
      <c r="D179" s="23">
        <v>0</v>
      </c>
      <c r="E179" s="23"/>
      <c r="F179" s="23"/>
      <c r="G179" s="23">
        <v>169.9</v>
      </c>
      <c r="H179" s="23">
        <f t="shared" si="70"/>
        <v>169.9</v>
      </c>
      <c r="I179" s="23">
        <v>0</v>
      </c>
      <c r="J179" s="23">
        <f t="shared" si="71"/>
        <v>169.9</v>
      </c>
      <c r="K179" s="23">
        <v>121.9</v>
      </c>
      <c r="L179" s="23">
        <f t="shared" si="72"/>
        <v>48</v>
      </c>
      <c r="M179" s="38" t="s">
        <v>178</v>
      </c>
    </row>
    <row r="180" spans="1:13" ht="25.5">
      <c r="A180" s="52"/>
      <c r="B180" s="34" t="s">
        <v>179</v>
      </c>
      <c r="C180" s="23"/>
      <c r="D180" s="23">
        <v>0</v>
      </c>
      <c r="E180" s="23"/>
      <c r="F180" s="23"/>
      <c r="G180" s="23">
        <v>0</v>
      </c>
      <c r="H180" s="23">
        <f t="shared" si="70"/>
        <v>0</v>
      </c>
      <c r="I180" s="23">
        <v>0</v>
      </c>
      <c r="J180" s="23">
        <f t="shared" si="71"/>
        <v>0</v>
      </c>
      <c r="K180" s="23">
        <v>0</v>
      </c>
      <c r="L180" s="23">
        <f t="shared" si="72"/>
        <v>0</v>
      </c>
      <c r="M180" s="38"/>
    </row>
    <row r="181" spans="1:13" ht="25.5">
      <c r="A181" s="52"/>
      <c r="B181" s="34" t="s">
        <v>180</v>
      </c>
      <c r="C181" s="23"/>
      <c r="D181" s="23">
        <v>0</v>
      </c>
      <c r="E181" s="23"/>
      <c r="F181" s="23"/>
      <c r="G181" s="23">
        <v>0</v>
      </c>
      <c r="H181" s="23">
        <f t="shared" si="70"/>
        <v>0</v>
      </c>
      <c r="I181" s="23">
        <v>0</v>
      </c>
      <c r="J181" s="23">
        <f t="shared" si="71"/>
        <v>0</v>
      </c>
      <c r="K181" s="23">
        <v>0</v>
      </c>
      <c r="L181" s="23">
        <f t="shared" si="72"/>
        <v>0</v>
      </c>
      <c r="M181" s="38"/>
    </row>
    <row r="182" spans="1:13" ht="63.75">
      <c r="A182" s="52"/>
      <c r="B182" s="34" t="s">
        <v>181</v>
      </c>
      <c r="C182" s="23"/>
      <c r="D182" s="23">
        <v>0</v>
      </c>
      <c r="E182" s="23"/>
      <c r="F182" s="23"/>
      <c r="G182" s="23">
        <v>90</v>
      </c>
      <c r="H182" s="23">
        <f t="shared" si="70"/>
        <v>90</v>
      </c>
      <c r="I182" s="23">
        <v>0</v>
      </c>
      <c r="J182" s="23">
        <f t="shared" si="71"/>
        <v>90</v>
      </c>
      <c r="K182" s="23">
        <v>30</v>
      </c>
      <c r="L182" s="23">
        <f t="shared" si="72"/>
        <v>60</v>
      </c>
      <c r="M182" s="38" t="s">
        <v>182</v>
      </c>
    </row>
    <row r="183" spans="1:13">
      <c r="A183" s="52"/>
      <c r="B183" s="34" t="s">
        <v>183</v>
      </c>
      <c r="C183" s="23"/>
      <c r="D183" s="23">
        <v>0</v>
      </c>
      <c r="E183" s="23"/>
      <c r="F183" s="23"/>
      <c r="G183" s="23">
        <v>0</v>
      </c>
      <c r="H183" s="23">
        <f t="shared" si="70"/>
        <v>0</v>
      </c>
      <c r="I183" s="23">
        <v>0</v>
      </c>
      <c r="J183" s="23">
        <f t="shared" si="71"/>
        <v>0</v>
      </c>
      <c r="K183" s="23">
        <v>0</v>
      </c>
      <c r="L183" s="23">
        <f t="shared" si="72"/>
        <v>0</v>
      </c>
      <c r="M183" s="38"/>
    </row>
    <row r="184" spans="1:13">
      <c r="A184" s="52"/>
      <c r="B184" s="34" t="s">
        <v>184</v>
      </c>
      <c r="C184" s="23"/>
      <c r="D184" s="23">
        <v>0</v>
      </c>
      <c r="E184" s="23"/>
      <c r="F184" s="23"/>
      <c r="G184" s="23">
        <v>0</v>
      </c>
      <c r="H184" s="23">
        <f t="shared" si="70"/>
        <v>0</v>
      </c>
      <c r="I184" s="23">
        <v>0</v>
      </c>
      <c r="J184" s="23">
        <f t="shared" si="71"/>
        <v>0</v>
      </c>
      <c r="K184" s="23">
        <v>0</v>
      </c>
      <c r="L184" s="23">
        <f t="shared" si="72"/>
        <v>0</v>
      </c>
      <c r="M184" s="38"/>
    </row>
    <row r="185" spans="1:13">
      <c r="A185" s="52"/>
      <c r="B185" s="34" t="s">
        <v>185</v>
      </c>
      <c r="C185" s="23"/>
      <c r="D185" s="23">
        <v>0</v>
      </c>
      <c r="E185" s="23"/>
      <c r="F185" s="23"/>
      <c r="G185" s="23">
        <v>0</v>
      </c>
      <c r="H185" s="23">
        <f t="shared" si="70"/>
        <v>0</v>
      </c>
      <c r="I185" s="23">
        <v>0</v>
      </c>
      <c r="J185" s="23">
        <f t="shared" si="71"/>
        <v>0</v>
      </c>
      <c r="K185" s="23">
        <v>0</v>
      </c>
      <c r="L185" s="23">
        <f t="shared" si="72"/>
        <v>0</v>
      </c>
      <c r="M185" s="38"/>
    </row>
    <row r="186" spans="1:13">
      <c r="A186" s="52"/>
      <c r="B186" s="34" t="s">
        <v>186</v>
      </c>
      <c r="C186" s="23"/>
      <c r="D186" s="23">
        <v>0</v>
      </c>
      <c r="E186" s="23"/>
      <c r="F186" s="23"/>
      <c r="G186" s="23">
        <v>0</v>
      </c>
      <c r="H186" s="23">
        <f t="shared" si="70"/>
        <v>0</v>
      </c>
      <c r="I186" s="23">
        <v>0</v>
      </c>
      <c r="J186" s="23">
        <f t="shared" si="71"/>
        <v>0</v>
      </c>
      <c r="K186" s="23">
        <v>0</v>
      </c>
      <c r="L186" s="23">
        <f t="shared" si="72"/>
        <v>0</v>
      </c>
      <c r="M186" s="38"/>
    </row>
    <row r="187" spans="1:13" ht="81" customHeight="1">
      <c r="A187" s="52"/>
      <c r="B187" s="34" t="s">
        <v>187</v>
      </c>
      <c r="C187" s="42">
        <v>405</v>
      </c>
      <c r="D187" s="42">
        <v>397</v>
      </c>
      <c r="E187" s="42"/>
      <c r="F187" s="42"/>
      <c r="G187" s="23">
        <v>71</v>
      </c>
      <c r="H187" s="23">
        <f t="shared" si="70"/>
        <v>873</v>
      </c>
      <c r="I187" s="21">
        <v>129.34</v>
      </c>
      <c r="J187" s="23">
        <f t="shared" si="71"/>
        <v>1002.34</v>
      </c>
      <c r="K187" s="23">
        <v>395</v>
      </c>
      <c r="L187" s="23">
        <f t="shared" si="72"/>
        <v>607.34</v>
      </c>
      <c r="M187" s="38" t="s">
        <v>188</v>
      </c>
    </row>
    <row r="188" spans="1:13" ht="23.25" customHeight="1">
      <c r="A188" s="52"/>
      <c r="B188" s="34" t="s">
        <v>189</v>
      </c>
      <c r="C188" s="23"/>
      <c r="D188" s="23">
        <v>0</v>
      </c>
      <c r="E188" s="23"/>
      <c r="F188" s="23"/>
      <c r="G188" s="23">
        <v>0</v>
      </c>
      <c r="H188" s="23">
        <f t="shared" si="70"/>
        <v>0</v>
      </c>
      <c r="I188" s="21">
        <v>13.36</v>
      </c>
      <c r="J188" s="23">
        <f t="shared" si="71"/>
        <v>13.36</v>
      </c>
      <c r="K188" s="23">
        <v>0</v>
      </c>
      <c r="L188" s="23">
        <f t="shared" si="72"/>
        <v>13.36</v>
      </c>
      <c r="M188" s="38" t="s">
        <v>190</v>
      </c>
    </row>
    <row r="189" spans="1:13" ht="89.25">
      <c r="A189" s="52"/>
      <c r="B189" s="34" t="s">
        <v>191</v>
      </c>
      <c r="C189" s="42"/>
      <c r="D189" s="42">
        <v>0</v>
      </c>
      <c r="E189" s="42">
        <v>689</v>
      </c>
      <c r="F189" s="42"/>
      <c r="G189" s="23">
        <v>0</v>
      </c>
      <c r="H189" s="23">
        <f t="shared" si="70"/>
        <v>689</v>
      </c>
      <c r="I189" s="21">
        <v>2.19</v>
      </c>
      <c r="J189" s="23">
        <f t="shared" si="71"/>
        <v>691.19</v>
      </c>
      <c r="K189" s="23">
        <v>410</v>
      </c>
      <c r="L189" s="23">
        <f t="shared" si="72"/>
        <v>281.19000000000005</v>
      </c>
      <c r="M189" s="38" t="s">
        <v>192</v>
      </c>
    </row>
    <row r="190" spans="1:13">
      <c r="A190" s="52"/>
      <c r="B190" s="34" t="s">
        <v>193</v>
      </c>
      <c r="C190" s="42"/>
      <c r="D190" s="42">
        <v>0</v>
      </c>
      <c r="E190" s="42"/>
      <c r="F190" s="42">
        <v>760</v>
      </c>
      <c r="G190" s="23">
        <v>0</v>
      </c>
      <c r="H190" s="23">
        <f t="shared" si="70"/>
        <v>760</v>
      </c>
      <c r="I190" s="21">
        <v>0</v>
      </c>
      <c r="J190" s="23">
        <f t="shared" si="71"/>
        <v>760</v>
      </c>
      <c r="K190" s="23">
        <v>360</v>
      </c>
      <c r="L190" s="23">
        <f t="shared" si="72"/>
        <v>400</v>
      </c>
      <c r="M190" s="38" t="s">
        <v>194</v>
      </c>
    </row>
    <row r="191" spans="1:13">
      <c r="A191" s="52"/>
      <c r="B191" s="34" t="s">
        <v>195</v>
      </c>
      <c r="C191" s="23"/>
      <c r="D191" s="23">
        <v>0</v>
      </c>
      <c r="E191" s="23"/>
      <c r="F191" s="23"/>
      <c r="G191" s="23">
        <v>0</v>
      </c>
      <c r="H191" s="23">
        <f t="shared" si="70"/>
        <v>0</v>
      </c>
      <c r="I191" s="21">
        <v>0</v>
      </c>
      <c r="J191" s="23">
        <f t="shared" si="71"/>
        <v>0</v>
      </c>
      <c r="K191" s="23">
        <v>0</v>
      </c>
      <c r="L191" s="23">
        <f t="shared" si="72"/>
        <v>0</v>
      </c>
      <c r="M191" s="38"/>
    </row>
    <row r="192" spans="1:13" ht="36.75">
      <c r="A192" s="52"/>
      <c r="B192" s="34" t="s">
        <v>196</v>
      </c>
      <c r="C192" s="23"/>
      <c r="D192" s="23">
        <v>0</v>
      </c>
      <c r="E192" s="23"/>
      <c r="F192" s="23"/>
      <c r="G192" s="23">
        <v>0</v>
      </c>
      <c r="H192" s="23">
        <f t="shared" si="70"/>
        <v>0</v>
      </c>
      <c r="I192" s="21">
        <v>0</v>
      </c>
      <c r="J192" s="23">
        <f t="shared" si="71"/>
        <v>0</v>
      </c>
      <c r="K192" s="23">
        <v>0</v>
      </c>
      <c r="L192" s="23">
        <f t="shared" si="72"/>
        <v>0</v>
      </c>
      <c r="M192" s="38"/>
    </row>
    <row r="193" spans="1:13">
      <c r="A193" s="52"/>
      <c r="B193" s="34" t="s">
        <v>197</v>
      </c>
      <c r="C193" s="23"/>
      <c r="D193" s="23">
        <v>0</v>
      </c>
      <c r="E193" s="23"/>
      <c r="F193" s="23"/>
      <c r="G193" s="23">
        <v>0</v>
      </c>
      <c r="H193" s="23">
        <f t="shared" si="70"/>
        <v>0</v>
      </c>
      <c r="I193" s="21">
        <v>0</v>
      </c>
      <c r="J193" s="23">
        <f t="shared" si="71"/>
        <v>0</v>
      </c>
      <c r="K193" s="23">
        <v>0</v>
      </c>
      <c r="L193" s="23">
        <f t="shared" si="72"/>
        <v>0</v>
      </c>
      <c r="M193" s="38"/>
    </row>
    <row r="194" spans="1:13">
      <c r="A194" s="52"/>
      <c r="B194" s="34" t="s">
        <v>198</v>
      </c>
      <c r="C194" s="23"/>
      <c r="D194" s="23">
        <v>0</v>
      </c>
      <c r="E194" s="23"/>
      <c r="F194" s="23"/>
      <c r="G194" s="23">
        <v>0</v>
      </c>
      <c r="H194" s="23">
        <f t="shared" si="70"/>
        <v>0</v>
      </c>
      <c r="I194" s="21">
        <v>0</v>
      </c>
      <c r="J194" s="23">
        <f t="shared" si="71"/>
        <v>0</v>
      </c>
      <c r="K194" s="23">
        <v>0</v>
      </c>
      <c r="L194" s="23">
        <f t="shared" si="72"/>
        <v>0</v>
      </c>
      <c r="M194" s="38"/>
    </row>
    <row r="195" spans="1:13">
      <c r="A195" s="52"/>
      <c r="B195" s="34" t="s">
        <v>199</v>
      </c>
      <c r="C195" s="23"/>
      <c r="D195" s="23">
        <v>0</v>
      </c>
      <c r="E195" s="23"/>
      <c r="F195" s="23"/>
      <c r="G195" s="23">
        <v>0</v>
      </c>
      <c r="H195" s="23">
        <f t="shared" si="70"/>
        <v>0</v>
      </c>
      <c r="I195" s="21">
        <v>0</v>
      </c>
      <c r="J195" s="23">
        <f t="shared" si="71"/>
        <v>0</v>
      </c>
      <c r="K195" s="23">
        <v>0</v>
      </c>
      <c r="L195" s="23">
        <f t="shared" si="72"/>
        <v>0</v>
      </c>
      <c r="M195" s="38"/>
    </row>
    <row r="196" spans="1:13" ht="24.75">
      <c r="A196" s="52"/>
      <c r="B196" s="34" t="s">
        <v>200</v>
      </c>
      <c r="C196" s="23"/>
      <c r="D196" s="23">
        <v>0</v>
      </c>
      <c r="E196" s="23"/>
      <c r="F196" s="23"/>
      <c r="G196" s="23">
        <v>0</v>
      </c>
      <c r="H196" s="23">
        <f t="shared" si="70"/>
        <v>0</v>
      </c>
      <c r="I196" s="21">
        <v>0</v>
      </c>
      <c r="J196" s="23">
        <f t="shared" si="71"/>
        <v>0</v>
      </c>
      <c r="K196" s="23">
        <v>0</v>
      </c>
      <c r="L196" s="23">
        <f t="shared" si="72"/>
        <v>0</v>
      </c>
      <c r="M196" s="38"/>
    </row>
    <row r="197" spans="1:13" ht="25.5">
      <c r="A197" s="52"/>
      <c r="B197" s="34" t="s">
        <v>201</v>
      </c>
      <c r="C197" s="23"/>
      <c r="D197" s="23">
        <v>0</v>
      </c>
      <c r="E197" s="23"/>
      <c r="F197" s="23"/>
      <c r="G197" s="23">
        <v>0</v>
      </c>
      <c r="H197" s="23">
        <f t="shared" si="70"/>
        <v>0</v>
      </c>
      <c r="I197" s="21">
        <v>0</v>
      </c>
      <c r="J197" s="23">
        <f t="shared" si="71"/>
        <v>0</v>
      </c>
      <c r="K197" s="23">
        <v>0</v>
      </c>
      <c r="L197" s="23">
        <f t="shared" si="72"/>
        <v>0</v>
      </c>
      <c r="M197" s="38"/>
    </row>
    <row r="198" spans="1:13">
      <c r="A198" s="52"/>
      <c r="B198" s="34" t="s">
        <v>202</v>
      </c>
      <c r="C198" s="23"/>
      <c r="D198" s="23">
        <v>0</v>
      </c>
      <c r="E198" s="23"/>
      <c r="F198" s="23"/>
      <c r="G198" s="23">
        <v>0</v>
      </c>
      <c r="H198" s="23">
        <f t="shared" si="70"/>
        <v>0</v>
      </c>
      <c r="I198" s="21">
        <v>0</v>
      </c>
      <c r="J198" s="23">
        <f t="shared" si="71"/>
        <v>0</v>
      </c>
      <c r="K198" s="23">
        <v>0</v>
      </c>
      <c r="L198" s="23">
        <f t="shared" si="72"/>
        <v>0</v>
      </c>
      <c r="M198" s="38"/>
    </row>
    <row r="199" spans="1:13" ht="89.25">
      <c r="A199" s="52"/>
      <c r="B199" s="34" t="s">
        <v>203</v>
      </c>
      <c r="C199" s="23"/>
      <c r="D199" s="23">
        <v>0</v>
      </c>
      <c r="E199" s="23"/>
      <c r="F199" s="23"/>
      <c r="G199" s="23">
        <v>112.6</v>
      </c>
      <c r="H199" s="23">
        <f t="shared" si="70"/>
        <v>112.6</v>
      </c>
      <c r="I199" s="21">
        <v>2.75</v>
      </c>
      <c r="J199" s="23">
        <f t="shared" si="71"/>
        <v>115.35</v>
      </c>
      <c r="K199" s="23">
        <v>49</v>
      </c>
      <c r="L199" s="23">
        <f t="shared" si="72"/>
        <v>66.349999999999994</v>
      </c>
      <c r="M199" s="38" t="s">
        <v>204</v>
      </c>
    </row>
    <row r="200" spans="1:13" ht="24.75">
      <c r="A200" s="52"/>
      <c r="B200" s="34" t="s">
        <v>205</v>
      </c>
      <c r="C200" s="23"/>
      <c r="D200" s="23">
        <v>0</v>
      </c>
      <c r="E200" s="23"/>
      <c r="F200" s="23"/>
      <c r="G200" s="23"/>
      <c r="H200" s="23">
        <f t="shared" si="70"/>
        <v>0</v>
      </c>
      <c r="I200" s="23">
        <v>0</v>
      </c>
      <c r="J200" s="23">
        <f t="shared" si="71"/>
        <v>0</v>
      </c>
      <c r="K200" s="23">
        <v>0</v>
      </c>
      <c r="L200" s="23">
        <f t="shared" si="72"/>
        <v>0</v>
      </c>
      <c r="M200" s="38"/>
    </row>
    <row r="201" spans="1:13" ht="24.75">
      <c r="A201" s="52"/>
      <c r="B201" s="34" t="s">
        <v>206</v>
      </c>
      <c r="C201" s="23"/>
      <c r="D201" s="23">
        <v>0</v>
      </c>
      <c r="E201" s="23"/>
      <c r="F201" s="23"/>
      <c r="G201" s="23">
        <v>0</v>
      </c>
      <c r="H201" s="23">
        <f t="shared" si="70"/>
        <v>0</v>
      </c>
      <c r="I201" s="23">
        <v>0</v>
      </c>
      <c r="J201" s="23">
        <f t="shared" si="71"/>
        <v>0</v>
      </c>
      <c r="K201" s="23">
        <v>0</v>
      </c>
      <c r="L201" s="23">
        <f t="shared" si="72"/>
        <v>0</v>
      </c>
      <c r="M201" s="38"/>
    </row>
    <row r="202" spans="1:13">
      <c r="A202" s="52"/>
      <c r="B202" s="34" t="s">
        <v>207</v>
      </c>
      <c r="C202" s="23"/>
      <c r="D202" s="23">
        <v>0</v>
      </c>
      <c r="E202" s="23"/>
      <c r="F202" s="23"/>
      <c r="G202" s="23"/>
      <c r="H202" s="23">
        <f t="shared" si="70"/>
        <v>0</v>
      </c>
      <c r="I202" s="23">
        <v>0</v>
      </c>
      <c r="J202" s="23">
        <f t="shared" si="71"/>
        <v>0</v>
      </c>
      <c r="K202" s="23">
        <v>0</v>
      </c>
      <c r="L202" s="23">
        <f t="shared" si="72"/>
        <v>0</v>
      </c>
      <c r="M202" s="38"/>
    </row>
    <row r="203" spans="1:13" ht="24.75">
      <c r="A203" s="52"/>
      <c r="B203" s="34" t="s">
        <v>208</v>
      </c>
      <c r="C203" s="23"/>
      <c r="D203" s="23">
        <v>0</v>
      </c>
      <c r="E203" s="23"/>
      <c r="F203" s="23"/>
      <c r="G203" s="23">
        <v>0</v>
      </c>
      <c r="H203" s="23">
        <f t="shared" si="70"/>
        <v>0</v>
      </c>
      <c r="I203" s="23">
        <v>0</v>
      </c>
      <c r="J203" s="23">
        <f t="shared" si="71"/>
        <v>0</v>
      </c>
      <c r="K203" s="23">
        <v>0</v>
      </c>
      <c r="L203" s="23">
        <f t="shared" si="72"/>
        <v>0</v>
      </c>
      <c r="M203" s="38"/>
    </row>
    <row r="204" spans="1:13" ht="24.75">
      <c r="A204" s="52"/>
      <c r="B204" s="34" t="s">
        <v>209</v>
      </c>
      <c r="C204" s="23"/>
      <c r="D204" s="23">
        <v>0</v>
      </c>
      <c r="E204" s="23"/>
      <c r="F204" s="23"/>
      <c r="G204" s="23"/>
      <c r="H204" s="23">
        <f t="shared" si="70"/>
        <v>0</v>
      </c>
      <c r="I204" s="23">
        <v>0</v>
      </c>
      <c r="J204" s="23">
        <f t="shared" si="71"/>
        <v>0</v>
      </c>
      <c r="K204" s="23">
        <v>0</v>
      </c>
      <c r="L204" s="23">
        <f t="shared" si="72"/>
        <v>0</v>
      </c>
      <c r="M204" s="38"/>
    </row>
    <row r="205" spans="1:13" ht="24.75">
      <c r="A205" s="52"/>
      <c r="B205" s="34" t="s">
        <v>210</v>
      </c>
      <c r="C205" s="23"/>
      <c r="D205" s="23">
        <v>0</v>
      </c>
      <c r="E205" s="23"/>
      <c r="F205" s="23"/>
      <c r="G205" s="23"/>
      <c r="H205" s="23">
        <f t="shared" si="70"/>
        <v>0</v>
      </c>
      <c r="I205" s="23">
        <v>0</v>
      </c>
      <c r="J205" s="23">
        <f t="shared" si="71"/>
        <v>0</v>
      </c>
      <c r="K205" s="23">
        <v>0</v>
      </c>
      <c r="L205" s="23">
        <f t="shared" si="72"/>
        <v>0</v>
      </c>
      <c r="M205" s="38"/>
    </row>
    <row r="206" spans="1:13" ht="25.5">
      <c r="A206" s="52"/>
      <c r="B206" s="34" t="s">
        <v>211</v>
      </c>
      <c r="C206" s="23"/>
      <c r="D206" s="23">
        <v>0</v>
      </c>
      <c r="E206" s="23"/>
      <c r="F206" s="23"/>
      <c r="G206" s="23">
        <v>30.76</v>
      </c>
      <c r="H206" s="23">
        <f t="shared" si="70"/>
        <v>30.76</v>
      </c>
      <c r="I206" s="23">
        <v>0</v>
      </c>
      <c r="J206" s="23">
        <f t="shared" si="71"/>
        <v>30.76</v>
      </c>
      <c r="K206" s="23">
        <v>18</v>
      </c>
      <c r="L206" s="23">
        <f t="shared" si="72"/>
        <v>12.760000000000002</v>
      </c>
      <c r="M206" s="39" t="s">
        <v>212</v>
      </c>
    </row>
    <row r="207" spans="1:13" ht="24.75">
      <c r="A207" s="52"/>
      <c r="B207" s="34" t="s">
        <v>213</v>
      </c>
      <c r="C207" s="23"/>
      <c r="D207" s="23">
        <v>0</v>
      </c>
      <c r="E207" s="23"/>
      <c r="F207" s="23"/>
      <c r="G207" s="23"/>
      <c r="H207" s="23">
        <f t="shared" si="70"/>
        <v>0</v>
      </c>
      <c r="I207" s="23">
        <v>0</v>
      </c>
      <c r="J207" s="23">
        <f t="shared" si="71"/>
        <v>0</v>
      </c>
      <c r="K207" s="23"/>
      <c r="L207" s="23">
        <f t="shared" si="72"/>
        <v>0</v>
      </c>
      <c r="M207" s="38"/>
    </row>
    <row r="208" spans="1:13" ht="24.75">
      <c r="A208" s="52"/>
      <c r="B208" s="34" t="s">
        <v>214</v>
      </c>
      <c r="C208" s="23"/>
      <c r="D208" s="23">
        <v>0</v>
      </c>
      <c r="E208" s="23"/>
      <c r="F208" s="23"/>
      <c r="G208" s="23"/>
      <c r="H208" s="23">
        <f t="shared" si="70"/>
        <v>0</v>
      </c>
      <c r="I208" s="23">
        <v>0</v>
      </c>
      <c r="J208" s="23">
        <f t="shared" si="71"/>
        <v>0</v>
      </c>
      <c r="K208" s="23"/>
      <c r="L208" s="23">
        <f t="shared" si="72"/>
        <v>0</v>
      </c>
      <c r="M208" s="38"/>
    </row>
    <row r="209" spans="1:13">
      <c r="A209" s="52"/>
      <c r="B209" s="34" t="s">
        <v>215</v>
      </c>
      <c r="C209" s="23"/>
      <c r="D209" s="23">
        <v>0</v>
      </c>
      <c r="E209" s="23"/>
      <c r="F209" s="23"/>
      <c r="G209" s="23"/>
      <c r="H209" s="23">
        <f t="shared" si="70"/>
        <v>0</v>
      </c>
      <c r="I209" s="23">
        <v>0</v>
      </c>
      <c r="J209" s="23">
        <f t="shared" si="71"/>
        <v>0</v>
      </c>
      <c r="K209" s="23"/>
      <c r="L209" s="23">
        <f t="shared" si="72"/>
        <v>0</v>
      </c>
      <c r="M209" s="38"/>
    </row>
    <row r="210" spans="1:13" ht="15.75" customHeight="1">
      <c r="A210" s="52" t="s">
        <v>5</v>
      </c>
      <c r="B210" s="32" t="s">
        <v>216</v>
      </c>
      <c r="C210" s="44">
        <f t="shared" ref="C210:L210" si="73">SUM(C211:C214)</f>
        <v>0</v>
      </c>
      <c r="D210" s="44">
        <f t="shared" si="73"/>
        <v>18</v>
      </c>
      <c r="E210" s="44">
        <f t="shared" si="73"/>
        <v>0</v>
      </c>
      <c r="F210" s="44">
        <f t="shared" si="73"/>
        <v>0</v>
      </c>
      <c r="G210" s="44">
        <f t="shared" si="73"/>
        <v>165</v>
      </c>
      <c r="H210" s="44">
        <f t="shared" si="73"/>
        <v>183</v>
      </c>
      <c r="I210" s="44">
        <f t="shared" si="73"/>
        <v>6.59</v>
      </c>
      <c r="J210" s="44">
        <f t="shared" si="73"/>
        <v>189.59</v>
      </c>
      <c r="K210" s="44">
        <f t="shared" si="73"/>
        <v>39</v>
      </c>
      <c r="L210" s="44">
        <f t="shared" si="73"/>
        <v>150.59</v>
      </c>
      <c r="M210" s="38"/>
    </row>
    <row r="211" spans="1:13" ht="15.75" customHeight="1">
      <c r="A211" s="52"/>
      <c r="B211" s="34" t="s">
        <v>217</v>
      </c>
      <c r="C211" s="45"/>
      <c r="D211" s="45">
        <v>0</v>
      </c>
      <c r="E211" s="45"/>
      <c r="F211" s="45"/>
      <c r="G211" s="23">
        <v>126</v>
      </c>
      <c r="H211" s="23">
        <f>SUM(C211:G211)</f>
        <v>126</v>
      </c>
      <c r="I211" s="21">
        <v>2.75</v>
      </c>
      <c r="J211" s="23">
        <f>SUM(H211:I211)</f>
        <v>128.75</v>
      </c>
      <c r="K211" s="23"/>
      <c r="L211" s="23">
        <f>J211-K211</f>
        <v>128.75</v>
      </c>
      <c r="M211" s="53" t="s">
        <v>225</v>
      </c>
    </row>
    <row r="212" spans="1:13" ht="15.75" customHeight="1">
      <c r="A212" s="52"/>
      <c r="B212" s="34" t="s">
        <v>218</v>
      </c>
      <c r="C212" s="42"/>
      <c r="D212" s="42">
        <v>10</v>
      </c>
      <c r="E212" s="42"/>
      <c r="F212" s="42"/>
      <c r="G212" s="23">
        <v>36</v>
      </c>
      <c r="H212" s="23">
        <f>SUM(C212:G212)</f>
        <v>46</v>
      </c>
      <c r="I212" s="21">
        <v>2.19</v>
      </c>
      <c r="J212" s="23">
        <f>SUM(H212:I212)</f>
        <v>48.19</v>
      </c>
      <c r="K212" s="23">
        <v>36</v>
      </c>
      <c r="L212" s="23">
        <f>J212-K212</f>
        <v>12.189999999999998</v>
      </c>
      <c r="M212" s="54"/>
    </row>
    <row r="213" spans="1:13" ht="15.75" customHeight="1">
      <c r="A213" s="52"/>
      <c r="B213" s="34" t="s">
        <v>219</v>
      </c>
      <c r="C213" s="42"/>
      <c r="D213" s="42">
        <v>0</v>
      </c>
      <c r="E213" s="42"/>
      <c r="F213" s="42"/>
      <c r="G213" s="23">
        <v>3</v>
      </c>
      <c r="H213" s="23">
        <f>SUM(C213:G213)</f>
        <v>3</v>
      </c>
      <c r="I213" s="21">
        <v>1.65</v>
      </c>
      <c r="J213" s="23">
        <f>SUM(H213:I213)</f>
        <v>4.6500000000000004</v>
      </c>
      <c r="K213" s="23">
        <v>3</v>
      </c>
      <c r="L213" s="23">
        <f>J213-K213</f>
        <v>1.6500000000000004</v>
      </c>
      <c r="M213" s="55"/>
    </row>
    <row r="214" spans="1:13" ht="30" customHeight="1">
      <c r="A214" s="52"/>
      <c r="B214" s="34" t="s">
        <v>220</v>
      </c>
      <c r="C214" s="42"/>
      <c r="D214" s="42">
        <v>8</v>
      </c>
      <c r="E214" s="42"/>
      <c r="F214" s="42"/>
      <c r="G214" s="23">
        <v>0</v>
      </c>
      <c r="H214" s="23">
        <f>SUM(C214:G214)</f>
        <v>8</v>
      </c>
      <c r="I214" s="23"/>
      <c r="J214" s="23">
        <f>SUM(H214:I214)</f>
        <v>8</v>
      </c>
      <c r="K214" s="23"/>
      <c r="L214" s="23">
        <f>J214-K214</f>
        <v>8</v>
      </c>
      <c r="M214" s="39" t="s">
        <v>212</v>
      </c>
    </row>
  </sheetData>
  <sheetProtection formatColumns="0" insertColumns="0" autoFilter="0"/>
  <protectedRanges>
    <protectedRange sqref="B197:B209 A176:A209 B176:B195 C204:G209 I204:I209 M207:M209 M191:M198 M200:M205 M188 K176:K209" name="省本级以下区域" securityDescriptor=""/>
    <protectedRange sqref="C5:L5" name="项目名称" securityDescriptor=""/>
    <protectedRange sqref="M6:M9 M20:M173" name="备注" securityDescriptor=""/>
    <protectedRange sqref="K174:K175" name="省本级" securityDescriptor=""/>
    <protectedRange sqref="J9:J18 H9:H18 L9:L18" name="长沙" securityDescriptor=""/>
    <protectedRange sqref="A2:B2 C2:M2" name="文件名称" securityDescriptor=""/>
    <protectedRange sqref="B196" name="省本级以下区域_1" securityDescriptor=""/>
    <protectedRange sqref="F9:F18" name="长沙_1_1" securityDescriptor=""/>
    <protectedRange sqref="F21:F30" name="株洲_2" securityDescriptor=""/>
    <protectedRange sqref="C9:E18" name="长沙_1" securityDescriptor=""/>
    <protectedRange sqref="F9:F18" name="长沙_1_2" securityDescriptor=""/>
    <protectedRange sqref="C21:E30" name="株洲_1" securityDescriptor=""/>
    <protectedRange sqref="F21:F30" name="株洲_2_1" securityDescriptor=""/>
    <protectedRange sqref="C33:E38" name="湘潭_1" securityDescriptor=""/>
    <protectedRange sqref="F33:F38" name="湘潭_1_1" securityDescriptor=""/>
    <protectedRange sqref="C41:E53" name="衡阳_1" securityDescriptor=""/>
    <protectedRange sqref="F41:F53" name="衡阳_2" securityDescriptor=""/>
    <protectedRange sqref="C56:E68" name="邵阳_1" securityDescriptor=""/>
    <protectedRange sqref="F56:F68" name="邵阳_1_1" securityDescriptor=""/>
    <protectedRange sqref="C71:E80" name="岳阳_1" securityDescriptor=""/>
    <protectedRange sqref="F71:F80" name="岳阳_2" securityDescriptor=""/>
    <protectedRange sqref="C83:E92" name="常德_1" securityDescriptor=""/>
    <protectedRange sqref="F83:F92" name="常德_1_1" securityDescriptor=""/>
    <protectedRange sqref="C95:E99" name="张家界_1" securityDescriptor=""/>
    <protectedRange sqref="F95:F99" name="张家界_2" securityDescriptor=""/>
    <protectedRange sqref="C102:E108" name="益阳_1" securityDescriptor=""/>
    <protectedRange sqref="F102:F108" name="益阳_1_1" securityDescriptor=""/>
    <protectedRange sqref="C111:E122" name="永州_1" securityDescriptor=""/>
    <protectedRange sqref="F111:F122" name="永州_2" securityDescriptor=""/>
    <protectedRange sqref="C125:E136" name="郴州_1" securityDescriptor=""/>
    <protectedRange sqref="F125:F136" name="郴州_1_1" securityDescriptor=""/>
    <protectedRange sqref="C139:E144" name="娄底_1" securityDescriptor=""/>
    <protectedRange sqref="F139:F144" name="娄底_2" securityDescriptor=""/>
    <protectedRange sqref="C147:E160" name="怀化_1" securityDescriptor=""/>
    <protectedRange sqref="F147:F160" name="怀化_1_1" securityDescriptor=""/>
    <protectedRange sqref="C162:E170" name="湘西州_1" securityDescriptor=""/>
    <protectedRange sqref="F162:F170" name="湘西州_2" securityDescriptor=""/>
    <protectedRange sqref="I176:I186 I200:I203" name="省本级以下区域_3_1" securityDescriptor=""/>
    <protectedRange sqref="I174:I175" name="省本级_1_1" securityDescriptor=""/>
    <protectedRange sqref="F174:F175" name="省本级_1_2" securityDescriptor=""/>
    <protectedRange sqref="C176:E186 C188:E188 C191:E203" name="省本级以下区域_3" securityDescriptor=""/>
    <protectedRange sqref="E174 C175:E175" name="省本级_2" securityDescriptor=""/>
    <protectedRange sqref="F176:F186 F188 F191:F203" name="省本级以下区域_3_2" securityDescriptor=""/>
    <protectedRange sqref="F174:F175" name="省本级_1_3" securityDescriptor=""/>
    <protectedRange sqref="C174:D174" name="省本级_3" securityDescriptor=""/>
    <protectedRange sqref="C187:E187" name="省本级以下区域_4" securityDescriptor=""/>
    <protectedRange sqref="F187" name="省本级以下区域_3_3" securityDescriptor=""/>
    <protectedRange sqref="C189:E189" name="省本级以下区域_5" securityDescriptor=""/>
    <protectedRange sqref="F189" name="省本级以下区域_3_4" securityDescriptor=""/>
    <protectedRange sqref="C190:E190" name="省本级以下区域_6" securityDescriptor=""/>
    <protectedRange sqref="F190" name="省本级以下区域_3_5" securityDescriptor=""/>
    <protectedRange sqref="M10:M19" name="长沙_3" securityDescriptor=""/>
    <protectedRange sqref="H21" name="长沙_4" securityDescriptor=""/>
    <protectedRange sqref="M42" name="长沙_5" securityDescriptor=""/>
    <protectedRange sqref="Q64" name="长沙_6" securityDescriptor=""/>
    <protectedRange sqref="X87" name="长沙_7" securityDescriptor=""/>
    <protectedRange sqref="AE111" name="长沙_8" securityDescriptor=""/>
    <protectedRange sqref="AL136" name="长沙_9" securityDescriptor=""/>
    <protectedRange sqref="AS162" name="长沙_10" securityDescriptor=""/>
    <protectedRange sqref="AZ189" name="长沙_11" securityDescriptor=""/>
    <protectedRange sqref="BG217" name="长沙_12" securityDescriptor=""/>
    <protectedRange sqref="BN246" name="长沙_13" securityDescriptor=""/>
    <protectedRange sqref="H33" name="长沙_14" securityDescriptor=""/>
    <protectedRange sqref="M66" name="长沙_15" securityDescriptor=""/>
    <protectedRange sqref="Q100" name="长沙_16" securityDescriptor=""/>
    <protectedRange sqref="X135" name="长沙_17" securityDescriptor=""/>
    <protectedRange sqref="AE171" name="长沙_18" securityDescriptor=""/>
    <protectedRange sqref="AL208" name="长沙_19" securityDescriptor=""/>
    <protectedRange sqref="H41" name="长沙_20" securityDescriptor=""/>
    <protectedRange sqref="M82" name="长沙_21" securityDescriptor=""/>
    <protectedRange sqref="Q124" name="长沙_22" securityDescriptor=""/>
    <protectedRange sqref="X167" name="长沙_23" securityDescriptor=""/>
    <protectedRange sqref="AE211" name="长沙_24" securityDescriptor=""/>
    <protectedRange sqref="AL256" name="长沙_25" securityDescriptor=""/>
    <protectedRange sqref="AS302" name="长沙_26" securityDescriptor=""/>
    <protectedRange sqref="AZ349" name="长沙_27" securityDescriptor=""/>
    <protectedRange sqref="BG397" name="长沙_28" securityDescriptor=""/>
    <protectedRange sqref="BN446" name="长沙_29" securityDescriptor=""/>
    <protectedRange sqref="BU496" name="长沙_30" securityDescriptor=""/>
    <protectedRange sqref="CB547" name="长沙_31" securityDescriptor=""/>
    <protectedRange sqref="CI599" name="长沙_32" securityDescriptor=""/>
    <protectedRange sqref="H56" name="长沙_33" securityDescriptor=""/>
    <protectedRange sqref="M112" name="长沙_34" securityDescriptor=""/>
    <protectedRange sqref="Q169" name="长沙_35" securityDescriptor=""/>
    <protectedRange sqref="X227" name="长沙_36" securityDescriptor=""/>
    <protectedRange sqref="AE286" name="长沙_37" securityDescriptor=""/>
    <protectedRange sqref="AL346" name="长沙_38" securityDescriptor=""/>
    <protectedRange sqref="AS407" name="长沙_39" securityDescriptor=""/>
    <protectedRange sqref="AZ469" name="长沙_40" securityDescriptor=""/>
    <protectedRange sqref="BG532" name="长沙_41" securityDescriptor=""/>
    <protectedRange sqref="BN596" name="长沙_42" securityDescriptor=""/>
    <protectedRange sqref="BU661" name="长沙_43" securityDescriptor=""/>
    <protectedRange sqref="CB727" name="长沙_44" securityDescriptor=""/>
    <protectedRange sqref="CI794" name="长沙_45" securityDescriptor=""/>
    <protectedRange sqref="H71" name="长沙_46" securityDescriptor=""/>
    <protectedRange sqref="M142" name="长沙_47" securityDescriptor=""/>
    <protectedRange sqref="Q214" name="长沙_48" securityDescriptor=""/>
    <protectedRange sqref="X287" name="长沙_49" securityDescriptor=""/>
    <protectedRange sqref="AE361" name="长沙_50" securityDescriptor=""/>
    <protectedRange sqref="AL436" name="长沙_51" securityDescriptor=""/>
    <protectedRange sqref="AS512" name="长沙_52" securityDescriptor=""/>
    <protectedRange sqref="AZ589" name="长沙_53" securityDescriptor=""/>
    <protectedRange sqref="BG667" name="长沙_54" securityDescriptor=""/>
    <protectedRange sqref="BN746" name="长沙_55" securityDescriptor=""/>
    <protectedRange sqref="H83" name="长沙_56" securityDescriptor=""/>
    <protectedRange sqref="M166" name="长沙_57" securityDescriptor=""/>
    <protectedRange sqref="Q250" name="长沙_58" securityDescriptor=""/>
    <protectedRange sqref="X335" name="长沙_59" securityDescriptor=""/>
    <protectedRange sqref="AE421" name="长沙_60" securityDescriptor=""/>
    <protectedRange sqref="AL508" name="长沙_61" securityDescriptor=""/>
    <protectedRange sqref="AS596" name="长沙_62" securityDescriptor=""/>
    <protectedRange sqref="AZ685" name="长沙_63" securityDescriptor=""/>
    <protectedRange sqref="BG775" name="长沙_64" securityDescriptor=""/>
    <protectedRange sqref="BN866" name="长沙_65" securityDescriptor=""/>
    <protectedRange sqref="H95" name="长沙_66" securityDescriptor=""/>
    <protectedRange sqref="Q286" name="长沙_68" securityDescriptor=""/>
    <protectedRange sqref="X383" name="长沙_69" securityDescriptor=""/>
    <protectedRange sqref="AE481" name="长沙_70" securityDescriptor=""/>
    <protectedRange sqref="H102" name="长沙_71" securityDescriptor=""/>
    <protectedRange sqref="M204" name="长沙_72" securityDescriptor=""/>
    <protectedRange sqref="Q307" name="长沙_73" securityDescriptor=""/>
    <protectedRange sqref="X411" name="长沙_74" securityDescriptor=""/>
    <protectedRange sqref="AE516" name="长沙_75" securityDescriptor=""/>
    <protectedRange sqref="AL622" name="长沙_76" securityDescriptor=""/>
    <protectedRange sqref="AS729" name="长沙_77" securityDescriptor=""/>
    <protectedRange sqref="H111" name="长沙_78" securityDescriptor=""/>
    <protectedRange sqref="M222" name="长沙_79" securityDescriptor=""/>
    <protectedRange sqref="Q334" name="长沙_80" securityDescriptor=""/>
    <protectedRange sqref="X447" name="长沙_81" securityDescriptor=""/>
    <protectedRange sqref="AE561" name="长沙_82" securityDescriptor=""/>
    <protectedRange sqref="AL676" name="长沙_83" securityDescriptor=""/>
    <protectedRange sqref="AS792" name="长沙_84" securityDescriptor=""/>
    <protectedRange sqref="AZ909" name="长沙_85" securityDescriptor=""/>
    <protectedRange sqref="BG1027" name="长沙_86" securityDescriptor=""/>
    <protectedRange sqref="BN1146" name="长沙_87" securityDescriptor=""/>
    <protectedRange sqref="BU1266" name="长沙_88" securityDescriptor=""/>
    <protectedRange sqref="CB1387" name="长沙_89" securityDescriptor=""/>
    <protectedRange sqref="H125" name="长沙_90" securityDescriptor=""/>
    <protectedRange sqref="M250" name="长沙_91" securityDescriptor=""/>
    <protectedRange sqref="Q376" name="长沙_92" securityDescriptor=""/>
    <protectedRange sqref="X503" name="长沙_93" securityDescriptor=""/>
    <protectedRange sqref="AE631" name="长沙_94" securityDescriptor=""/>
    <protectedRange sqref="AL760" name="长沙_95" securityDescriptor=""/>
    <protectedRange sqref="AS890" name="长沙_96" securityDescriptor=""/>
    <protectedRange sqref="AZ1021" name="长沙_97" securityDescriptor=""/>
    <protectedRange sqref="BG1153" name="长沙_98" securityDescriptor=""/>
    <protectedRange sqref="BN1286" name="长沙_99" securityDescriptor=""/>
    <protectedRange sqref="BU1420" name="长沙_100" securityDescriptor=""/>
    <protectedRange sqref="H136" name="长沙_101" securityDescriptor=""/>
    <protectedRange sqref="H139" name="长沙_102" securityDescriptor=""/>
    <protectedRange sqref="M278" name="长沙_103" securityDescriptor=""/>
    <protectedRange sqref="Q418" name="长沙_104" securityDescriptor=""/>
    <protectedRange sqref="X559" name="长沙_105" securityDescriptor=""/>
    <protectedRange sqref="AE701" name="长沙_106" securityDescriptor=""/>
    <protectedRange sqref="AL844" name="长沙_107" securityDescriptor=""/>
    <protectedRange sqref="H147" name="长沙_108" securityDescriptor=""/>
    <protectedRange sqref="M294" name="长沙_109" securityDescriptor=""/>
    <protectedRange sqref="Q442" name="长沙_110" securityDescriptor=""/>
    <protectedRange sqref="X591" name="长沙_111" securityDescriptor=""/>
    <protectedRange sqref="AE741" name="长沙_112" securityDescriptor=""/>
    <protectedRange sqref="AL892" name="长沙_113" securityDescriptor=""/>
    <protectedRange sqref="AS1044" name="长沙_114" securityDescriptor=""/>
    <protectedRange sqref="AZ1197" name="长沙_115" securityDescriptor=""/>
    <protectedRange sqref="BG1351" name="长沙_116" securityDescriptor=""/>
    <protectedRange sqref="BN1506" name="长沙_117" securityDescriptor=""/>
    <protectedRange sqref="BU1662" name="长沙_118" securityDescriptor=""/>
    <protectedRange sqref="CB1819" name="长沙_119" securityDescriptor=""/>
    <protectedRange sqref="CI1977" name="长沙_120" securityDescriptor=""/>
    <protectedRange sqref="CP2136" name="长沙_121" securityDescriptor=""/>
    <protectedRange sqref="H162" name="长沙_122" securityDescriptor=""/>
    <protectedRange sqref="M324" name="长沙_123" securityDescriptor=""/>
    <protectedRange sqref="Q487" name="长沙_124" securityDescriptor=""/>
    <protectedRange sqref="X651" name="长沙_125" securityDescriptor=""/>
    <protectedRange sqref="AE816" name="长沙_126" securityDescriptor=""/>
    <protectedRange sqref="AL982" name="长沙_127" securityDescriptor=""/>
    <protectedRange sqref="AS1149" name="长沙_128" securityDescriptor=""/>
    <protectedRange sqref="AZ1317" name="长沙_129" securityDescriptor=""/>
    <protectedRange sqref="BG1486" name="长沙_130" securityDescriptor=""/>
    <protectedRange sqref="H174" name="长沙_2" securityDescriptor=""/>
    <protectedRange sqref="M348" name="长沙_131" securityDescriptor=""/>
    <protectedRange sqref="Q523" name="长沙_132" securityDescriptor=""/>
    <protectedRange sqref="X699" name="长沙_133" securityDescriptor=""/>
    <protectedRange sqref="AE876" name="长沙_134" securityDescriptor=""/>
    <protectedRange sqref="AL1054" name="长沙_135" securityDescriptor=""/>
    <protectedRange sqref="AS1233" name="长沙_136" securityDescriptor=""/>
    <protectedRange sqref="AZ1413" name="长沙_137" securityDescriptor=""/>
    <protectedRange sqref="BG1594" name="长沙_138" securityDescriptor=""/>
    <protectedRange sqref="BN1776" name="长沙_139" securityDescriptor=""/>
    <protectedRange sqref="BU1959" name="长沙_140" securityDescriptor=""/>
    <protectedRange sqref="CB2143" name="长沙_141" securityDescriptor=""/>
    <protectedRange sqref="CI2328" name="长沙_142" securityDescriptor=""/>
    <protectedRange sqref="CP2514" name="长沙_143" securityDescriptor=""/>
    <protectedRange sqref="CW2701" name="长沙_144" securityDescriptor=""/>
    <protectedRange sqref="DD2889" name="长沙_145" securityDescriptor=""/>
    <protectedRange sqref="DK3078" name="长沙_146" securityDescriptor=""/>
    <protectedRange sqref="DR3268" name="长沙_147" securityDescriptor=""/>
    <protectedRange sqref="DY3459" name="长沙_148" securityDescriptor=""/>
    <protectedRange sqref="EF3651" name="长沙_149" securityDescriptor=""/>
    <protectedRange sqref="EM3844" name="长沙_150" securityDescriptor=""/>
    <protectedRange sqref="ET4038" name="长沙_151" securityDescriptor=""/>
    <protectedRange sqref="FA4233" name="长沙_152" securityDescriptor=""/>
    <protectedRange sqref="FH4429" name="长沙_153" securityDescriptor=""/>
    <protectedRange sqref="FO4626" name="长沙_154" securityDescriptor=""/>
    <protectedRange sqref="FV4824" name="长沙_155" securityDescriptor=""/>
    <protectedRange sqref="GC5023" name="长沙_156" securityDescriptor=""/>
    <protectedRange sqref="GJ5223" name="长沙_157" securityDescriptor=""/>
    <protectedRange sqref="GQ5424" name="长沙_158" securityDescriptor=""/>
    <protectedRange sqref="GX5626" name="长沙_159" securityDescriptor=""/>
    <protectedRange sqref="HE5829" name="长沙_160" securityDescriptor=""/>
    <protectedRange sqref="HL6033" name="长沙_161" securityDescriptor=""/>
    <protectedRange sqref="HS6238" name="长沙_162" securityDescriptor=""/>
    <protectedRange sqref="HZ6444" name="长沙_163" securityDescriptor=""/>
    <protectedRange sqref="IG6651" name="长沙_164" securityDescriptor=""/>
    <protectedRange sqref="IN6859" name="长沙_165" securityDescriptor=""/>
    <protectedRange sqref="H211" name="长沙_166" securityDescriptor=""/>
    <protectedRange sqref="M422" name="长沙_167" securityDescriptor=""/>
    <protectedRange sqref="Q634" name="长沙_168" securityDescriptor=""/>
    <protectedRange sqref="X847" name="长沙_169" securityDescriptor=""/>
    <protectedRange sqref="J21" name="长沙_170" securityDescriptor=""/>
    <protectedRange sqref="N42" name="长沙_171" securityDescriptor=""/>
    <protectedRange sqref="W64" name="长沙_172" securityDescriptor=""/>
    <protectedRange sqref="AF87" name="长沙_173" securityDescriptor=""/>
    <protectedRange sqref="AO111" name="长沙_174" securityDescriptor=""/>
    <protectedRange sqref="AX136" name="长沙_175" securityDescriptor=""/>
    <protectedRange sqref="BG162" name="长沙_176" securityDescriptor=""/>
    <protectedRange sqref="BP189" name="长沙_177" securityDescriptor=""/>
    <protectedRange sqref="BY217" name="长沙_178" securityDescriptor=""/>
    <protectedRange sqref="CH246" name="长沙_179" securityDescriptor=""/>
    <protectedRange sqref="J33" name="长沙_180" securityDescriptor=""/>
    <protectedRange sqref="N66" name="长沙_181" securityDescriptor=""/>
    <protectedRange sqref="W100" name="长沙_182" securityDescriptor=""/>
    <protectedRange sqref="AF135" name="长沙_183" securityDescriptor=""/>
    <protectedRange sqref="AO171" name="长沙_184" securityDescriptor=""/>
    <protectedRange sqref="AX208" name="长沙_185" securityDescriptor=""/>
    <protectedRange sqref="J41" name="长沙_186" securityDescriptor=""/>
    <protectedRange sqref="N82" name="长沙_187" securityDescriptor=""/>
    <protectedRange sqref="W124" name="长沙_188" securityDescriptor=""/>
    <protectedRange sqref="AF167" name="长沙_189" securityDescriptor=""/>
    <protectedRange sqref="AO211" name="长沙_190" securityDescriptor=""/>
    <protectedRange sqref="AX256" name="长沙_191" securityDescriptor=""/>
    <protectedRange sqref="BG302" name="长沙_192" securityDescriptor=""/>
    <protectedRange sqref="BP349" name="长沙_193" securityDescriptor=""/>
    <protectedRange sqref="BY397" name="长沙_194" securityDescriptor=""/>
    <protectedRange sqref="CH446" name="长沙_195" securityDescriptor=""/>
    <protectedRange sqref="CQ496" name="长沙_196" securityDescriptor=""/>
    <protectedRange sqref="CZ547" name="长沙_197" securityDescriptor=""/>
    <protectedRange sqref="DI599" name="长沙_198" securityDescriptor=""/>
    <protectedRange sqref="J56" name="长沙_199" securityDescriptor=""/>
    <protectedRange sqref="N112" name="长沙_200" securityDescriptor=""/>
    <protectedRange sqref="W169" name="长沙_201" securityDescriptor=""/>
    <protectedRange sqref="AF227" name="长沙_202" securityDescriptor=""/>
    <protectedRange sqref="AO286" name="长沙_203" securityDescriptor=""/>
    <protectedRange sqref="AX346" name="长沙_204" securityDescriptor=""/>
    <protectedRange sqref="BG407" name="长沙_205" securityDescriptor=""/>
    <protectedRange sqref="BP469" name="长沙_206" securityDescriptor=""/>
    <protectedRange sqref="BY532" name="长沙_207" securityDescriptor=""/>
    <protectedRange sqref="CH596" name="长沙_208" securityDescriptor=""/>
    <protectedRange sqref="CQ661" name="长沙_209" securityDescriptor=""/>
    <protectedRange sqref="CZ727" name="长沙_210" securityDescriptor=""/>
    <protectedRange sqref="DI794" name="长沙_211" securityDescriptor=""/>
    <protectedRange sqref="J71" name="长沙_212" securityDescriptor=""/>
    <protectedRange sqref="N142" name="长沙_213" securityDescriptor=""/>
    <protectedRange sqref="W214" name="长沙_214" securityDescriptor=""/>
    <protectedRange sqref="AF287" name="长沙_215" securityDescriptor=""/>
    <protectedRange sqref="AO361" name="长沙_216" securityDescriptor=""/>
    <protectedRange sqref="AX436" name="长沙_217" securityDescriptor=""/>
    <protectedRange sqref="BG512" name="长沙_218" securityDescriptor=""/>
    <protectedRange sqref="BP589" name="长沙_219" securityDescriptor=""/>
    <protectedRange sqref="BY667" name="长沙_220" securityDescriptor=""/>
    <protectedRange sqref="CH746" name="长沙_221" securityDescriptor=""/>
    <protectedRange sqref="J83" name="长沙_222" securityDescriptor=""/>
    <protectedRange sqref="N166" name="长沙_223" securityDescriptor=""/>
    <protectedRange sqref="W250" name="长沙_224" securityDescriptor=""/>
    <protectedRange sqref="AF335" name="长沙_225" securityDescriptor=""/>
    <protectedRange sqref="AO421" name="长沙_226" securityDescriptor=""/>
    <protectedRange sqref="AX508" name="长沙_227" securityDescriptor=""/>
    <protectedRange sqref="BG596" name="长沙_228" securityDescriptor=""/>
    <protectedRange sqref="BP685" name="长沙_229" securityDescriptor=""/>
    <protectedRange sqref="BY775" name="长沙_230" securityDescriptor=""/>
    <protectedRange sqref="CH866" name="长沙_231" securityDescriptor=""/>
    <protectedRange sqref="J95" name="长沙_232" securityDescriptor=""/>
    <protectedRange sqref="N190" name="长沙_233" securityDescriptor=""/>
    <protectedRange sqref="W286" name="长沙_234" securityDescriptor=""/>
    <protectedRange sqref="AF383" name="长沙_235" securityDescriptor=""/>
    <protectedRange sqref="AO481" name="长沙_236" securityDescriptor=""/>
    <protectedRange sqref="J102" name="长沙_237" securityDescriptor=""/>
    <protectedRange sqref="N204" name="长沙_238" securityDescriptor=""/>
    <protectedRange sqref="W307" name="长沙_239" securityDescriptor=""/>
    <protectedRange sqref="AF411" name="长沙_240" securityDescriptor=""/>
    <protectedRange sqref="AO516" name="长沙_241" securityDescriptor=""/>
    <protectedRange sqref="AX622" name="长沙_242" securityDescriptor=""/>
    <protectedRange sqref="BG729" name="长沙_243" securityDescriptor=""/>
    <protectedRange sqref="J111" name="长沙_244" securityDescriptor=""/>
    <protectedRange sqref="N222" name="长沙_245" securityDescriptor=""/>
    <protectedRange sqref="W334" name="长沙_246" securityDescriptor=""/>
    <protectedRange sqref="AF447" name="长沙_247" securityDescriptor=""/>
    <protectedRange sqref="AO561" name="长沙_248" securityDescriptor=""/>
    <protectedRange sqref="AX676" name="长沙_249" securityDescriptor=""/>
    <protectedRange sqref="BG792" name="长沙_250" securityDescriptor=""/>
    <protectedRange sqref="BP909" name="长沙_251" securityDescriptor=""/>
    <protectedRange sqref="BY1027" name="长沙_252" securityDescriptor=""/>
    <protectedRange sqref="CH1146" name="长沙_253" securityDescriptor=""/>
    <protectedRange sqref="CQ1266" name="长沙_254" securityDescriptor=""/>
    <protectedRange sqref="CZ1387" name="长沙_255" securityDescriptor=""/>
    <protectedRange sqref="J125" name="长沙_256" securityDescriptor=""/>
    <protectedRange sqref="N250" name="长沙_257" securityDescriptor=""/>
    <protectedRange sqref="W376" name="长沙_258" securityDescriptor=""/>
    <protectedRange sqref="AF503" name="长沙_259" securityDescriptor=""/>
    <protectedRange sqref="AO631" name="长沙_260" securityDescriptor=""/>
    <protectedRange sqref="AX760" name="长沙_261" securityDescriptor=""/>
    <protectedRange sqref="BG890" name="长沙_262" securityDescriptor=""/>
    <protectedRange sqref="BP1021" name="长沙_263" securityDescriptor=""/>
    <protectedRange sqref="BY1153" name="长沙_264" securityDescriptor=""/>
    <protectedRange sqref="CH1286" name="长沙_265" securityDescriptor=""/>
    <protectedRange sqref="CQ1420" name="长沙_266" securityDescriptor=""/>
    <protectedRange sqref="CZ1555" name="长沙_267" securityDescriptor=""/>
    <protectedRange sqref="J139" name="长沙_268" securityDescriptor=""/>
    <protectedRange sqref="N278" name="长沙_269" securityDescriptor=""/>
    <protectedRange sqref="W418" name="长沙_270" securityDescriptor=""/>
    <protectedRange sqref="AF559" name="长沙_271" securityDescriptor=""/>
    <protectedRange sqref="AO701" name="长沙_272" securityDescriptor=""/>
    <protectedRange sqref="AX844" name="长沙_273" securityDescriptor=""/>
    <protectedRange sqref="J147" name="长沙_274" securityDescriptor=""/>
    <protectedRange sqref="N294" name="长沙_275" securityDescriptor=""/>
    <protectedRange sqref="W442" name="长沙_276" securityDescriptor=""/>
    <protectedRange sqref="AF591" name="长沙_277" securityDescriptor=""/>
    <protectedRange sqref="AO741" name="长沙_278" securityDescriptor=""/>
    <protectedRange sqref="AX892" name="长沙_279" securityDescriptor=""/>
    <protectedRange sqref="BG1044" name="长沙_280" securityDescriptor=""/>
    <protectedRange sqref="BP1197" name="长沙_281" securityDescriptor=""/>
    <protectedRange sqref="BY1351" name="长沙_282" securityDescriptor=""/>
    <protectedRange sqref="CH1506" name="长沙_283" securityDescriptor=""/>
    <protectedRange sqref="CQ1662" name="长沙_284" securityDescriptor=""/>
    <protectedRange sqref="CZ1819" name="长沙_285" securityDescriptor=""/>
    <protectedRange sqref="DI1977" name="长沙_286" securityDescriptor=""/>
    <protectedRange sqref="DR2136" name="长沙_287" securityDescriptor=""/>
    <protectedRange sqref="J162" name="长沙_288" securityDescriptor=""/>
    <protectedRange sqref="N324" name="长沙_289" securityDescriptor=""/>
    <protectedRange sqref="W487" name="长沙_290" securityDescriptor=""/>
    <protectedRange sqref="AF651" name="长沙_291" securityDescriptor=""/>
    <protectedRange sqref="AO816" name="长沙_292" securityDescriptor=""/>
    <protectedRange sqref="AX982" name="长沙_293" securityDescriptor=""/>
    <protectedRange sqref="BG1149" name="长沙_294" securityDescriptor=""/>
    <protectedRange sqref="BP1317" name="长沙_295" securityDescriptor=""/>
    <protectedRange sqref="BY1486" name="长沙_296" securityDescriptor=""/>
    <protectedRange sqref="N348" name="长沙_298" securityDescriptor=""/>
    <protectedRange sqref="W523" name="长沙_299" securityDescriptor=""/>
    <protectedRange sqref="AF699" name="长沙_300" securityDescriptor=""/>
    <protectedRange sqref="AO876" name="长沙_301" securityDescriptor=""/>
    <protectedRange sqref="AX1054" name="长沙_302" securityDescriptor=""/>
    <protectedRange sqref="BG1233" name="长沙_303" securityDescriptor=""/>
    <protectedRange sqref="BP1413" name="长沙_304" securityDescriptor=""/>
    <protectedRange sqref="BY1594" name="长沙_305" securityDescriptor=""/>
    <protectedRange sqref="CH1776" name="长沙_306" securityDescriptor=""/>
    <protectedRange sqref="CQ1959" name="长沙_307" securityDescriptor=""/>
    <protectedRange sqref="CZ2143" name="长沙_308" securityDescriptor=""/>
    <protectedRange sqref="DI2328" name="长沙_309" securityDescriptor=""/>
    <protectedRange sqref="DR2514" name="长沙_310" securityDescriptor=""/>
    <protectedRange sqref="EA2701" name="长沙_311" securityDescriptor=""/>
    <protectedRange sqref="EJ2889" name="长沙_312" securityDescriptor=""/>
    <protectedRange sqref="ES3078" name="长沙_313" securityDescriptor=""/>
    <protectedRange sqref="FB3268" name="长沙_314" securityDescriptor=""/>
    <protectedRange sqref="FK3459" name="长沙_315" securityDescriptor=""/>
    <protectedRange sqref="FT3651" name="长沙_316" securityDescriptor=""/>
    <protectedRange sqref="GC3844" name="长沙_317" securityDescriptor=""/>
    <protectedRange sqref="GL4038" name="长沙_318" securityDescriptor=""/>
    <protectedRange sqref="GU4233" name="长沙_319" securityDescriptor=""/>
    <protectedRange sqref="HD4429" name="长沙_320" securityDescriptor=""/>
    <protectedRange sqref="HM4626" name="长沙_321" securityDescriptor=""/>
    <protectedRange sqref="HV4824" name="长沙_322" securityDescriptor=""/>
    <protectedRange sqref="IE5023" name="长沙_323" securityDescriptor=""/>
    <protectedRange sqref="IN5223" name="长沙_324" securityDescriptor=""/>
    <protectedRange sqref="R42" name="长沙_325" securityDescriptor=""/>
    <protectedRange sqref="AC64" name="长沙_326" securityDescriptor=""/>
    <protectedRange sqref="AN87" name="长沙_327" securityDescriptor=""/>
    <protectedRange sqref="AY111" name="长沙_328" securityDescriptor=""/>
    <protectedRange sqref="BJ136" name="长沙_329" securityDescriptor=""/>
    <protectedRange sqref="BU162" name="长沙_330" securityDescriptor=""/>
    <protectedRange sqref="CF189" name="长沙_331" securityDescriptor=""/>
    <protectedRange sqref="CQ217" name="长沙_332" securityDescriptor=""/>
    <protectedRange sqref="DB246" name="长沙_333" securityDescriptor=""/>
    <protectedRange sqref="R66" name="长沙_335" securityDescriptor=""/>
    <protectedRange sqref="AC100" name="长沙_336" securityDescriptor=""/>
    <protectedRange sqref="AN135" name="长沙_337" securityDescriptor=""/>
    <protectedRange sqref="AY171" name="长沙_338" securityDescriptor=""/>
    <protectedRange sqref="BJ208" name="长沙_339" securityDescriptor=""/>
    <protectedRange sqref="R82" name="长沙_341" securityDescriptor=""/>
    <protectedRange sqref="AC124" name="长沙_342" securityDescriptor=""/>
    <protectedRange sqref="AN167" name="长沙_343" securityDescriptor=""/>
    <protectedRange sqref="AY211" name="长沙_344" securityDescriptor=""/>
    <protectedRange sqref="BJ256" name="长沙_345" securityDescriptor=""/>
    <protectedRange sqref="BU302" name="长沙_346" securityDescriptor=""/>
    <protectedRange sqref="CF349" name="长沙_347" securityDescriptor=""/>
    <protectedRange sqref="CQ397" name="长沙_348" securityDescriptor=""/>
    <protectedRange sqref="DB446" name="长沙_349" securityDescriptor=""/>
    <protectedRange sqref="DM496" name="长沙_350" securityDescriptor=""/>
    <protectedRange sqref="DX547" name="长沙_351" securityDescriptor=""/>
    <protectedRange sqref="EI599" name="长沙_352" securityDescriptor=""/>
    <protectedRange sqref="R112" name="长沙_354" securityDescriptor=""/>
    <protectedRange sqref="AC169" name="长沙_355" securityDescriptor=""/>
    <protectedRange sqref="AN227" name="长沙_356" securityDescriptor=""/>
    <protectedRange sqref="AY286" name="长沙_357" securityDescriptor=""/>
    <protectedRange sqref="BJ346" name="长沙_358" securityDescriptor=""/>
    <protectedRange sqref="BU407" name="长沙_359" securityDescriptor=""/>
    <protectedRange sqref="CF469" name="长沙_360" securityDescriptor=""/>
    <protectedRange sqref="CQ532" name="长沙_361" securityDescriptor=""/>
    <protectedRange sqref="DB596" name="长沙_362" securityDescriptor=""/>
    <protectedRange sqref="DM661" name="长沙_363" securityDescriptor=""/>
    <protectedRange sqref="DX727" name="长沙_364" securityDescriptor=""/>
    <protectedRange sqref="EI794" name="长沙_365" securityDescriptor=""/>
    <protectedRange sqref="R142" name="长沙_367" securityDescriptor=""/>
    <protectedRange sqref="AC214" name="长沙_368" securityDescriptor=""/>
    <protectedRange sqref="AN287" name="长沙_369" securityDescriptor=""/>
    <protectedRange sqref="AY361" name="长沙_370" securityDescriptor=""/>
    <protectedRange sqref="BJ436" name="长沙_371" securityDescriptor=""/>
    <protectedRange sqref="BU512" name="长沙_372" securityDescriptor=""/>
    <protectedRange sqref="CF589" name="长沙_373" securityDescriptor=""/>
    <protectedRange sqref="CQ667" name="长沙_374" securityDescriptor=""/>
    <protectedRange sqref="DB746" name="长沙_375" securityDescriptor=""/>
    <protectedRange sqref="R166" name="长沙_377" securityDescriptor=""/>
    <protectedRange sqref="AC250" name="长沙_378" securityDescriptor=""/>
    <protectedRange sqref="AN335" name="长沙_379" securityDescriptor=""/>
    <protectedRange sqref="AY421" name="长沙_380" securityDescriptor=""/>
    <protectedRange sqref="BJ508" name="长沙_381" securityDescriptor=""/>
    <protectedRange sqref="BU596" name="长沙_382" securityDescriptor=""/>
    <protectedRange sqref="CF685" name="长沙_383" securityDescriptor=""/>
    <protectedRange sqref="CQ775" name="长沙_384" securityDescriptor=""/>
    <protectedRange sqref="DB866" name="长沙_385" securityDescriptor=""/>
    <protectedRange sqref="M177:M187" name="省本级以下区域_2" securityDescriptor=""/>
    <protectedRange sqref="M174:M175" name="备注_1" securityDescriptor=""/>
    <protectedRange sqref="M176" name="省本级以下区域_2_1" securityDescriptor=""/>
    <protectedRange sqref="M189" name="备注_1_1" securityDescriptor=""/>
    <protectedRange sqref="M206" name="省本级以下区域_7" securityDescriptor=""/>
    <protectedRange sqref="R42" name="长沙_386" securityDescriptor=""/>
    <protectedRange sqref="AC64" name="长沙_387" securityDescriptor=""/>
    <protectedRange sqref="AN87" name="长沙_388" securityDescriptor=""/>
    <protectedRange sqref="AY111" name="长沙_389" securityDescriptor=""/>
    <protectedRange sqref="BJ136" name="长沙_390" securityDescriptor=""/>
    <protectedRange sqref="BU162" name="长沙_391" securityDescriptor=""/>
    <protectedRange sqref="CF189" name="长沙_392" securityDescriptor=""/>
    <protectedRange sqref="CQ217" name="长沙_393" securityDescriptor=""/>
    <protectedRange sqref="DB246" name="长沙_394" securityDescriptor=""/>
    <protectedRange sqref="R66" name="长沙_395" securityDescriptor=""/>
    <protectedRange sqref="AC100" name="长沙_396" securityDescriptor=""/>
    <protectedRange sqref="AN135" name="长沙_397" securityDescriptor=""/>
    <protectedRange sqref="AY171" name="长沙_398" securityDescriptor=""/>
    <protectedRange sqref="BJ208" name="长沙_399" securityDescriptor=""/>
    <protectedRange sqref="R82" name="长沙_400" securityDescriptor=""/>
    <protectedRange sqref="AC124" name="长沙_401" securityDescriptor=""/>
    <protectedRange sqref="AN167" name="长沙_402" securityDescriptor=""/>
    <protectedRange sqref="AY211" name="长沙_403" securityDescriptor=""/>
    <protectedRange sqref="BJ256" name="长沙_404" securityDescriptor=""/>
    <protectedRange sqref="BU302" name="长沙_405" securityDescriptor=""/>
    <protectedRange sqref="CF349" name="长沙_406" securityDescriptor=""/>
    <protectedRange sqref="CQ397" name="长沙_407" securityDescriptor=""/>
    <protectedRange sqref="DB446" name="长沙_408" securityDescriptor=""/>
    <protectedRange sqref="DM496" name="长沙_409" securityDescriptor=""/>
    <protectedRange sqref="DX547" name="长沙_410" securityDescriptor=""/>
    <protectedRange sqref="EI599" name="长沙_411" securityDescriptor=""/>
    <protectedRange sqref="R112" name="长沙_412" securityDescriptor=""/>
    <protectedRange sqref="AC169" name="长沙_413" securityDescriptor=""/>
    <protectedRange sqref="AN227" name="长沙_414" securityDescriptor=""/>
    <protectedRange sqref="AY286" name="长沙_415" securityDescriptor=""/>
    <protectedRange sqref="BJ346" name="长沙_416" securityDescriptor=""/>
    <protectedRange sqref="BU407" name="长沙_417" securityDescriptor=""/>
    <protectedRange sqref="CF469" name="长沙_418" securityDescriptor=""/>
    <protectedRange sqref="CQ532" name="长沙_419" securityDescriptor=""/>
    <protectedRange sqref="DB596" name="长沙_420" securityDescriptor=""/>
    <protectedRange sqref="DM661" name="长沙_421" securityDescriptor=""/>
    <protectedRange sqref="DX727" name="长沙_422" securityDescriptor=""/>
    <protectedRange sqref="EI794" name="长沙_423" securityDescriptor=""/>
    <protectedRange sqref="R142" name="长沙_424" securityDescriptor=""/>
    <protectedRange sqref="AC214" name="长沙_425" securityDescriptor=""/>
    <protectedRange sqref="AN287" name="长沙_426" securityDescriptor=""/>
    <protectedRange sqref="AY361" name="长沙_427" securityDescriptor=""/>
    <protectedRange sqref="BJ436" name="长沙_428" securityDescriptor=""/>
    <protectedRange sqref="BU512" name="长沙_429" securityDescriptor=""/>
    <protectedRange sqref="CF589" name="长沙_430" securityDescriptor=""/>
    <protectedRange sqref="CQ667" name="长沙_431" securityDescriptor=""/>
    <protectedRange sqref="DB746" name="长沙_432" securityDescriptor=""/>
    <protectedRange sqref="R166" name="长沙_433" securityDescriptor=""/>
    <protectedRange sqref="AC250" name="长沙_434" securityDescriptor=""/>
    <protectedRange sqref="AN335" name="长沙_435" securityDescriptor=""/>
    <protectedRange sqref="AY421" name="长沙_436" securityDescriptor=""/>
    <protectedRange sqref="BJ508" name="长沙_437" securityDescriptor=""/>
    <protectedRange sqref="BU596" name="长沙_438" securityDescriptor=""/>
    <protectedRange sqref="CF685" name="长沙_439" securityDescriptor=""/>
    <protectedRange sqref="CQ775" name="长沙_440" securityDescriptor=""/>
    <protectedRange sqref="DB866" name="长沙_441" securityDescriptor=""/>
    <protectedRange sqref="R190" name="长沙_443" securityDescriptor=""/>
    <protectedRange sqref="AC286" name="长沙_444" securityDescriptor=""/>
    <protectedRange sqref="AN383" name="长沙_445" securityDescriptor=""/>
    <protectedRange sqref="AY481" name="长沙_446" securityDescriptor=""/>
    <protectedRange sqref="R204" name="长沙_448" securityDescriptor=""/>
    <protectedRange sqref="AC307" name="长沙_449" securityDescriptor=""/>
    <protectedRange sqref="AN411" name="长沙_450" securityDescriptor=""/>
    <protectedRange sqref="AY516" name="长沙_451" securityDescriptor=""/>
    <protectedRange sqref="BJ622" name="长沙_452" securityDescriptor=""/>
    <protectedRange sqref="BU729" name="长沙_453" securityDescriptor=""/>
    <protectedRange sqref="R222" name="长沙_455" securityDescriptor=""/>
    <protectedRange sqref="AC334" name="长沙_456" securityDescriptor=""/>
    <protectedRange sqref="AN447" name="长沙_457" securityDescriptor=""/>
    <protectedRange sqref="AY561" name="长沙_458" securityDescriptor=""/>
    <protectedRange sqref="BJ676" name="长沙_459" securityDescriptor=""/>
    <protectedRange sqref="BU792" name="长沙_460" securityDescriptor=""/>
    <protectedRange sqref="CF909" name="长沙_461" securityDescriptor=""/>
    <protectedRange sqref="CQ1027" name="长沙_462" securityDescriptor=""/>
    <protectedRange sqref="DB1146" name="长沙_463" securityDescriptor=""/>
    <protectedRange sqref="DM1266" name="长沙_464" securityDescriptor=""/>
    <protectedRange sqref="DX1387" name="长沙_465" securityDescriptor=""/>
    <protectedRange sqref="R250" name="长沙_467" securityDescriptor=""/>
    <protectedRange sqref="AC376" name="长沙_468" securityDescriptor=""/>
    <protectedRange sqref="AN503" name="长沙_469" securityDescriptor=""/>
    <protectedRange sqref="AY631" name="长沙_470" securityDescriptor=""/>
    <protectedRange sqref="BJ760" name="长沙_471" securityDescriptor=""/>
    <protectedRange sqref="BU890" name="长沙_472" securityDescriptor=""/>
    <protectedRange sqref="CF1021" name="长沙_473" securityDescriptor=""/>
    <protectedRange sqref="CQ1153" name="长沙_474" securityDescriptor=""/>
    <protectedRange sqref="DB1286" name="长沙_475" securityDescriptor=""/>
    <protectedRange sqref="DM1420" name="长沙_476" securityDescriptor=""/>
    <protectedRange sqref="DX1555" name="长沙_477" securityDescriptor=""/>
    <protectedRange sqref="R278" name="长沙_479" securityDescriptor=""/>
    <protectedRange sqref="AC418" name="长沙_480" securityDescriptor=""/>
    <protectedRange sqref="AN559" name="长沙_481" securityDescriptor=""/>
    <protectedRange sqref="AY701" name="长沙_482" securityDescriptor=""/>
    <protectedRange sqref="BJ844" name="长沙_483" securityDescriptor=""/>
    <protectedRange sqref="R294" name="长沙_485" securityDescriptor=""/>
    <protectedRange sqref="AC442" name="长沙_486" securityDescriptor=""/>
    <protectedRange sqref="AN591" name="长沙_487" securityDescriptor=""/>
    <protectedRange sqref="AY741" name="长沙_488" securityDescriptor=""/>
    <protectedRange sqref="BJ892" name="长沙_489" securityDescriptor=""/>
    <protectedRange sqref="BU1044" name="长沙_490" securityDescriptor=""/>
    <protectedRange sqref="CF1197" name="长沙_491" securityDescriptor=""/>
    <protectedRange sqref="CQ1351" name="长沙_492" securityDescriptor=""/>
    <protectedRange sqref="DB1506" name="长沙_493" securityDescriptor=""/>
    <protectedRange sqref="DM1662" name="长沙_494" securityDescriptor=""/>
    <protectedRange sqref="DX1819" name="长沙_495" securityDescriptor=""/>
    <protectedRange sqref="EI1977" name="长沙_496" securityDescriptor=""/>
    <protectedRange sqref="ET2136" name="长沙_497" securityDescriptor=""/>
    <protectedRange sqref="R324" name="长沙_499" securityDescriptor=""/>
    <protectedRange sqref="AC487" name="长沙_500" securityDescriptor=""/>
    <protectedRange sqref="AN651" name="长沙_501" securityDescriptor=""/>
    <protectedRange sqref="AY816" name="长沙_502" securityDescriptor=""/>
    <protectedRange sqref="BJ982" name="长沙_503" securityDescriptor=""/>
    <protectedRange sqref="BU1149" name="长沙_504" securityDescriptor=""/>
    <protectedRange sqref="CF1317" name="长沙_505" securityDescriptor=""/>
    <protectedRange sqref="CQ1486" name="长沙_506" securityDescriptor=""/>
    <protectedRange sqref="R348" name="长沙_508" securityDescriptor=""/>
    <protectedRange sqref="AC523" name="长沙_509" securityDescriptor=""/>
    <protectedRange sqref="AN699" name="长沙_510" securityDescriptor=""/>
    <protectedRange sqref="AY876" name="长沙_511" securityDescriptor=""/>
    <protectedRange sqref="BJ1054" name="长沙_512" securityDescriptor=""/>
    <protectedRange sqref="BU1233" name="长沙_513" securityDescriptor=""/>
    <protectedRange sqref="CF1413" name="长沙_514" securityDescriptor=""/>
    <protectedRange sqref="CQ1594" name="长沙_515" securityDescriptor=""/>
    <protectedRange sqref="DB1776" name="长沙_516" securityDescriptor=""/>
    <protectedRange sqref="DM1959" name="长沙_517" securityDescriptor=""/>
    <protectedRange sqref="DX2143" name="长沙_518" securityDescriptor=""/>
    <protectedRange sqref="EI2328" name="长沙_519" securityDescriptor=""/>
    <protectedRange sqref="ET2514" name="长沙_520" securityDescriptor=""/>
    <protectedRange sqref="FE2701" name="长沙_521" securityDescriptor=""/>
    <protectedRange sqref="FP2889" name="长沙_522" securityDescriptor=""/>
    <protectedRange sqref="GA3078" name="长沙_523" securityDescriptor=""/>
    <protectedRange sqref="GL3268" name="长沙_524" securityDescriptor=""/>
    <protectedRange sqref="GW3459" name="长沙_525" securityDescriptor=""/>
    <protectedRange sqref="HH3651" name="长沙_526" securityDescriptor=""/>
    <protectedRange sqref="HS3844" name="长沙_527" securityDescriptor=""/>
    <protectedRange sqref="ID4038" name="长沙_528" securityDescriptor=""/>
    <protectedRange sqref="IO4233" name="长沙_529" securityDescriptor=""/>
    <protectedRange sqref="I187:I199" name="省本级以下区域_8" securityDescriptor=""/>
    <protectedRange sqref="L21" name="长沙_297" securityDescriptor=""/>
    <protectedRange sqref="R42" name="长沙_340" securityDescriptor=""/>
    <protectedRange sqref="AC64" name="长沙_507" securityDescriptor=""/>
    <protectedRange sqref="AN87" name="长沙_530" securityDescriptor=""/>
    <protectedRange sqref="AY111" name="长沙_531" securityDescriptor=""/>
    <protectedRange sqref="BJ136" name="长沙_532" securityDescriptor=""/>
    <protectedRange sqref="BU162" name="长沙_533" securityDescriptor=""/>
    <protectedRange sqref="CF189" name="长沙_534" securityDescriptor=""/>
    <protectedRange sqref="CQ217" name="长沙_535" securityDescriptor=""/>
    <protectedRange sqref="DB246" name="长沙_536" securityDescriptor=""/>
    <protectedRange sqref="L33" name="长沙_334" securityDescriptor=""/>
    <protectedRange sqref="R66" name="长沙_537" securityDescriptor=""/>
    <protectedRange sqref="AC100" name="长沙_538" securityDescriptor=""/>
    <protectedRange sqref="AN135" name="长沙_539" securityDescriptor=""/>
    <protectedRange sqref="AY171" name="长沙_540" securityDescriptor=""/>
    <protectedRange sqref="BJ208" name="长沙_541" securityDescriptor=""/>
    <protectedRange sqref="L41" name="长沙_542" securityDescriptor=""/>
    <protectedRange sqref="R82" name="长沙_543" securityDescriptor=""/>
    <protectedRange sqref="AC124" name="长沙_544" securityDescriptor=""/>
    <protectedRange sqref="AN167" name="长沙_545" securityDescriptor=""/>
    <protectedRange sqref="AY211" name="长沙_546" securityDescriptor=""/>
    <protectedRange sqref="BJ256" name="长沙_547" securityDescriptor=""/>
    <protectedRange sqref="BU302" name="长沙_548" securityDescriptor=""/>
    <protectedRange sqref="CF349" name="长沙_549" securityDescriptor=""/>
    <protectedRange sqref="CQ397" name="长沙_550" securityDescriptor=""/>
    <protectedRange sqref="DB446" name="长沙_551" securityDescriptor=""/>
    <protectedRange sqref="DM496" name="长沙_552" securityDescriptor=""/>
    <protectedRange sqref="DX547" name="长沙_553" securityDescriptor=""/>
    <protectedRange sqref="EI599" name="长沙_554" securityDescriptor=""/>
    <protectedRange sqref="L56" name="长沙_353" securityDescriptor=""/>
    <protectedRange sqref="R112" name="长沙_555" securityDescriptor=""/>
    <protectedRange sqref="AC169" name="长沙_556" securityDescriptor=""/>
    <protectedRange sqref="AN227" name="长沙_557" securityDescriptor=""/>
    <protectedRange sqref="AY286" name="长沙_558" securityDescriptor=""/>
    <protectedRange sqref="BJ346" name="长沙_559" securityDescriptor=""/>
    <protectedRange sqref="BU407" name="长沙_560" securityDescriptor=""/>
    <protectedRange sqref="CF469" name="长沙_561" securityDescriptor=""/>
    <protectedRange sqref="CQ532" name="长沙_562" securityDescriptor=""/>
    <protectedRange sqref="DB596" name="长沙_563" securityDescriptor=""/>
    <protectedRange sqref="DM661" name="长沙_564" securityDescriptor=""/>
    <protectedRange sqref="DX727" name="长沙_565" securityDescriptor=""/>
    <protectedRange sqref="EI794" name="长沙_566" securityDescriptor=""/>
    <protectedRange sqref="L71" name="长沙_366" securityDescriptor=""/>
    <protectedRange sqref="R142" name="长沙_567" securityDescriptor=""/>
    <protectedRange sqref="AC214" name="长沙_568" securityDescriptor=""/>
    <protectedRange sqref="AN287" name="长沙_569" securityDescriptor=""/>
    <protectedRange sqref="AY361" name="长沙_570" securityDescriptor=""/>
    <protectedRange sqref="BJ436" name="长沙_571" securityDescriptor=""/>
    <protectedRange sqref="BU512" name="长沙_572" securityDescriptor=""/>
    <protectedRange sqref="CF589" name="长沙_573" securityDescriptor=""/>
    <protectedRange sqref="CQ667" name="长沙_574" securityDescriptor=""/>
    <protectedRange sqref="DB746" name="长沙_575" securityDescriptor=""/>
    <protectedRange sqref="L83" name="长沙_376" securityDescriptor=""/>
    <protectedRange sqref="R166" name="长沙_576" securityDescriptor=""/>
    <protectedRange sqref="AC250" name="长沙_577" securityDescriptor=""/>
    <protectedRange sqref="AN335" name="长沙_578" securityDescriptor=""/>
    <protectedRange sqref="AY421" name="长沙_579" securityDescriptor=""/>
    <protectedRange sqref="BJ508" name="长沙_580" securityDescriptor=""/>
    <protectedRange sqref="BU596" name="长沙_581" securityDescriptor=""/>
    <protectedRange sqref="CF685" name="长沙_582" securityDescriptor=""/>
    <protectedRange sqref="CQ775" name="长沙_583" securityDescriptor=""/>
    <protectedRange sqref="DB866" name="长沙_584" securityDescriptor=""/>
    <protectedRange sqref="L95" name="长沙_442" securityDescriptor=""/>
    <protectedRange sqref="R190" name="长沙_585" securityDescriptor=""/>
    <protectedRange sqref="AC286" name="长沙_586" securityDescriptor=""/>
    <protectedRange sqref="AN383" name="长沙_587" securityDescriptor=""/>
    <protectedRange sqref="AY481" name="长沙_588" securityDescriptor=""/>
    <protectedRange sqref="L102" name="长沙_447" securityDescriptor=""/>
    <protectedRange sqref="R204" name="长沙_589" securityDescriptor=""/>
    <protectedRange sqref="AC307" name="长沙_590" securityDescriptor=""/>
    <protectedRange sqref="AN411" name="长沙_591" securityDescriptor=""/>
    <protectedRange sqref="AY516" name="长沙_592" securityDescriptor=""/>
    <protectedRange sqref="BJ622" name="长沙_593" securityDescriptor=""/>
    <protectedRange sqref="BU729" name="长沙_594" securityDescriptor=""/>
    <protectedRange sqref="L111" name="长沙_454" securityDescriptor=""/>
    <protectedRange sqref="R222" name="长沙_595" securityDescriptor=""/>
    <protectedRange sqref="AC334" name="长沙_596" securityDescriptor=""/>
    <protectedRange sqref="AN447" name="长沙_597" securityDescriptor=""/>
    <protectedRange sqref="AY561" name="长沙_598" securityDescriptor=""/>
    <protectedRange sqref="BJ676" name="长沙_599" securityDescriptor=""/>
    <protectedRange sqref="BU792" name="长沙_600" securityDescriptor=""/>
    <protectedRange sqref="CF909" name="长沙_601" securityDescriptor=""/>
    <protectedRange sqref="CQ1027" name="长沙_602" securityDescriptor=""/>
    <protectedRange sqref="DB1146" name="长沙_603" securityDescriptor=""/>
    <protectedRange sqref="DM1266" name="长沙_604" securityDescriptor=""/>
    <protectedRange sqref="DX1387" name="长沙_605" securityDescriptor=""/>
    <protectedRange sqref="L125" name="长沙_466" securityDescriptor=""/>
    <protectedRange sqref="R250" name="长沙_606" securityDescriptor=""/>
    <protectedRange sqref="AC376" name="长沙_607" securityDescriptor=""/>
    <protectedRange sqref="AN503" name="长沙_608" securityDescriptor=""/>
    <protectedRange sqref="AY631" name="长沙_609" securityDescriptor=""/>
    <protectedRange sqref="BJ760" name="长沙_610" securityDescriptor=""/>
    <protectedRange sqref="BU890" name="长沙_611" securityDescriptor=""/>
    <protectedRange sqref="CF1021" name="长沙_612" securityDescriptor=""/>
    <protectedRange sqref="CQ1153" name="长沙_613" securityDescriptor=""/>
    <protectedRange sqref="DB1286" name="长沙_614" securityDescriptor=""/>
    <protectedRange sqref="DM1420" name="长沙_615" securityDescriptor=""/>
    <protectedRange sqref="DX1555" name="长沙_616" securityDescriptor=""/>
    <protectedRange sqref="L139" name="长沙_478" securityDescriptor=""/>
    <protectedRange sqref="R278" name="长沙_617" securityDescriptor=""/>
    <protectedRange sqref="AC418" name="长沙_618" securityDescriptor=""/>
    <protectedRange sqref="AN559" name="长沙_619" securityDescriptor=""/>
    <protectedRange sqref="AY701" name="长沙_620" securityDescriptor=""/>
    <protectedRange sqref="BJ844" name="长沙_621" securityDescriptor=""/>
    <protectedRange sqref="L147" name="长沙_484" securityDescriptor=""/>
    <protectedRange sqref="R294" name="长沙_622" securityDescriptor=""/>
    <protectedRange sqref="AC442" name="长沙_623" securityDescriptor=""/>
    <protectedRange sqref="AN591" name="长沙_624" securityDescriptor=""/>
    <protectedRange sqref="AY741" name="长沙_625" securityDescriptor=""/>
    <protectedRange sqref="BJ892" name="长沙_626" securityDescriptor=""/>
    <protectedRange sqref="BU1044" name="长沙_627" securityDescriptor=""/>
    <protectedRange sqref="CF1197" name="长沙_628" securityDescriptor=""/>
    <protectedRange sqref="CQ1351" name="长沙_629" securityDescriptor=""/>
    <protectedRange sqref="DB1506" name="长沙_630" securityDescriptor=""/>
    <protectedRange sqref="DM1662" name="长沙_631" securityDescriptor=""/>
    <protectedRange sqref="DX1819" name="长沙_632" securityDescriptor=""/>
    <protectedRange sqref="EI1977" name="长沙_633" securityDescriptor=""/>
    <protectedRange sqref="ET2136" name="长沙_634" securityDescriptor=""/>
    <protectedRange sqref="L162" name="长沙_498" securityDescriptor=""/>
    <protectedRange sqref="R324" name="长沙_635" securityDescriptor=""/>
    <protectedRange sqref="AC487" name="长沙_636" securityDescriptor=""/>
    <protectedRange sqref="AN651" name="长沙_637" securityDescriptor=""/>
    <protectedRange sqref="AY816" name="长沙_638" securityDescriptor=""/>
    <protectedRange sqref="BJ982" name="长沙_639" securityDescriptor=""/>
    <protectedRange sqref="BU1149" name="长沙_640" securityDescriptor=""/>
    <protectedRange sqref="CF1317" name="长沙_641" securityDescriptor=""/>
    <protectedRange sqref="CQ1486" name="长沙_642" securityDescriptor=""/>
    <protectedRange sqref="R348" name="长沙_644" securityDescriptor=""/>
    <protectedRange sqref="AC523" name="长沙_645" securityDescriptor=""/>
    <protectedRange sqref="AN699" name="长沙_646" securityDescriptor=""/>
    <protectedRange sqref="AY876" name="长沙_647" securityDescriptor=""/>
    <protectedRange sqref="BJ1054" name="长沙_648" securityDescriptor=""/>
    <protectedRange sqref="BU1233" name="长沙_649" securityDescriptor=""/>
    <protectedRange sqref="CF1413" name="长沙_650" securityDescriptor=""/>
    <protectedRange sqref="CQ1594" name="长沙_651" securityDescriptor=""/>
    <protectedRange sqref="DB1776" name="长沙_652" securityDescriptor=""/>
    <protectedRange sqref="DM1959" name="长沙_653" securityDescriptor=""/>
    <protectedRange sqref="DX2143" name="长沙_654" securityDescriptor=""/>
    <protectedRange sqref="EI2328" name="长沙_655" securityDescriptor=""/>
    <protectedRange sqref="ET2514" name="长沙_656" securityDescriptor=""/>
    <protectedRange sqref="FE2701" name="长沙_657" securityDescriptor=""/>
    <protectedRange sqref="FP2889" name="长沙_658" securityDescriptor=""/>
    <protectedRange sqref="GA3078" name="长沙_659" securityDescriptor=""/>
    <protectedRange sqref="GL3268" name="长沙_660" securityDescriptor=""/>
    <protectedRange sqref="GW3459" name="长沙_661" securityDescriptor=""/>
    <protectedRange sqref="HH3651" name="长沙_662" securityDescriptor=""/>
    <protectedRange sqref="HS3844" name="长沙_663" securityDescriptor=""/>
    <protectedRange sqref="ID4038" name="长沙_664" securityDescriptor=""/>
    <protectedRange sqref="IO4233" name="长沙_665" securityDescriptor=""/>
    <protectedRange sqref="R422" name="长沙_667" securityDescriptor=""/>
    <protectedRange sqref="AC634" name="长沙_668" securityDescriptor=""/>
    <protectedRange sqref="AN847" name="长沙_669" securityDescriptor=""/>
    <protectedRange sqref="I21:I30" name="株洲_4" securityDescriptor=""/>
    <protectedRange sqref="I41:I53" name="衡阳_3" securityDescriptor=""/>
    <protectedRange sqref="I56:I68" name="邵阳_2" securityDescriptor=""/>
    <protectedRange sqref="I71:I80" name="岳阳_3" securityDescriptor=""/>
    <protectedRange sqref="I83:I92" name="常德_2" securityDescriptor=""/>
    <protectedRange sqref="I95:I99" name="张家界_4" securityDescriptor=""/>
    <protectedRange sqref="I102:I108" name="益阳_2" securityDescriptor=""/>
    <protectedRange sqref="I111:I122" name="永州_3" securityDescriptor=""/>
    <protectedRange sqref="I125:I136" name="郴州_2" securityDescriptor=""/>
    <protectedRange sqref="I139:I144" name="娄底_3" securityDescriptor=""/>
    <protectedRange sqref="I147:I160" name="怀化_2" securityDescriptor=""/>
    <protectedRange sqref="I162:I170" name="湘西州_3" securityDescriptor=""/>
    <protectedRange sqref="K21:K30" name="株洲_3" securityDescriptor=""/>
    <protectedRange sqref="K41:K53" name="衡阳_4" securityDescriptor=""/>
    <protectedRange sqref="K56:K68" name="邵阳_3" securityDescriptor=""/>
    <protectedRange sqref="K71:K80" name="岳阳_4" securityDescriptor=""/>
    <protectedRange sqref="K83:K92" name="常德_3" securityDescriptor=""/>
    <protectedRange sqref="K95:K99" name="张家界_3" securityDescriptor=""/>
    <protectedRange sqref="K102:K108" name="益阳_3" securityDescriptor=""/>
    <protectedRange sqref="K111:K122" name="永州_4" securityDescriptor=""/>
    <protectedRange sqref="K125:K136" name="郴州_3" securityDescriptor=""/>
    <protectedRange sqref="K139:K144" name="娄底_4" securityDescriptor=""/>
    <protectedRange sqref="K147:K160" name="怀化_3" securityDescriptor=""/>
    <protectedRange sqref="K162:K170" name="湘西州_4" securityDescriptor=""/>
    <protectedRange sqref="M190" name="省本级以下区域_9" securityDescriptor=""/>
    <protectedRange sqref="X424" name="省本级以下区域_12" securityDescriptor=""/>
    <protectedRange sqref="AL637" name="省本级以下区域_13" securityDescriptor=""/>
    <protectedRange sqref="M199" name="省本级以下区域_10" securityDescriptor=""/>
    <protectedRange sqref="M211" name="省本级以下区域_7_1" securityDescriptor=""/>
    <protectedRange sqref="X422" name="省本级以下区域_7_2" securityDescriptor=""/>
    <protectedRange sqref="AL634" name="省本级以下区域_7_3" securityDescriptor=""/>
    <protectedRange sqref="AZ847" name="省本级以下区域_7_4" securityDescriptor=""/>
  </protectedRanges>
  <autoFilter ref="A6:M214"/>
  <mergeCells count="27">
    <mergeCell ref="A2:M2"/>
    <mergeCell ref="A3:M3"/>
    <mergeCell ref="C4:H4"/>
    <mergeCell ref="A7:A18"/>
    <mergeCell ref="L4:L5"/>
    <mergeCell ref="K4:K5"/>
    <mergeCell ref="I4:I5"/>
    <mergeCell ref="J4:J5"/>
    <mergeCell ref="A6:B6"/>
    <mergeCell ref="M211:M213"/>
    <mergeCell ref="A4:B5"/>
    <mergeCell ref="M4:M5"/>
    <mergeCell ref="A145:A160"/>
    <mergeCell ref="A161:A170"/>
    <mergeCell ref="A173:A209"/>
    <mergeCell ref="A210:A214"/>
    <mergeCell ref="A93:A99"/>
    <mergeCell ref="A19:A30"/>
    <mergeCell ref="A100:A108"/>
    <mergeCell ref="A137:A144"/>
    <mergeCell ref="A31:A38"/>
    <mergeCell ref="A39:A53"/>
    <mergeCell ref="A54:A68"/>
    <mergeCell ref="A69:A80"/>
    <mergeCell ref="A81:A92"/>
    <mergeCell ref="A109:A122"/>
    <mergeCell ref="A123:A136"/>
  </mergeCells>
  <phoneticPr fontId="17" type="noConversion"/>
  <pageMargins left="0.68958333333333299" right="0.30972222222222201" top="0.35416666666666702" bottom="0.469444444444444" header="0.389583333333333" footer="0.27986111111111101"/>
  <pageSetup paperSize="9" scale="90" fitToHeight="0" orientation="landscape" r:id="rId1"/>
  <headerFooter scaleWithDoc="0"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指标文（最终）</vt:lpstr>
      <vt:lpstr>'指标文（最终）'!Print_Titles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2017-08-11T06:17:58Z</dcterms:created>
  <dcterms:modified xsi:type="dcterms:W3CDTF">2017-08-17T04:09:01Z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