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6035" windowHeight="1294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'Sheet1'!$A$5:$E$72</definedName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<sst xmlns="http://schemas.openxmlformats.org/spreadsheetml/2006/main" count="97" uniqueCount="89">
  <si>
    <t>涟源市</t>
  </si>
  <si>
    <t>新化县</t>
  </si>
  <si>
    <t>冷水江市</t>
  </si>
  <si>
    <t>龙山县</t>
  </si>
  <si>
    <t>永顺县</t>
  </si>
  <si>
    <t>保靖县</t>
  </si>
  <si>
    <t>花垣县</t>
  </si>
  <si>
    <t>泸溪县</t>
  </si>
  <si>
    <t>古丈县</t>
  </si>
  <si>
    <t>凤凰县</t>
  </si>
  <si>
    <t>吉首市</t>
  </si>
  <si>
    <t>桑植县</t>
  </si>
  <si>
    <t>武陵源区</t>
  </si>
  <si>
    <t>永定区</t>
  </si>
  <si>
    <t>慈利县</t>
  </si>
  <si>
    <t>石门县</t>
  </si>
  <si>
    <t>新邵县</t>
  </si>
  <si>
    <t>新宁县</t>
  </si>
  <si>
    <t>绥宁县</t>
  </si>
  <si>
    <t>武冈市</t>
  </si>
  <si>
    <t>洞口县</t>
  </si>
  <si>
    <t>隆回县</t>
  </si>
  <si>
    <t>城步县</t>
  </si>
  <si>
    <t>邵阳县</t>
  </si>
  <si>
    <t>靖州县</t>
  </si>
  <si>
    <t>会同县</t>
  </si>
  <si>
    <t>中方县</t>
  </si>
  <si>
    <t>溆浦县</t>
  </si>
  <si>
    <t>通道县</t>
  </si>
  <si>
    <t>沅陵县</t>
  </si>
  <si>
    <t>芷江县</t>
  </si>
  <si>
    <t>新晃县</t>
  </si>
  <si>
    <t>麻阳县</t>
  </si>
  <si>
    <t>辰溪县</t>
  </si>
  <si>
    <t>鹤城区</t>
  </si>
  <si>
    <t>洪江市</t>
  </si>
  <si>
    <t>安化县</t>
  </si>
  <si>
    <t>茶陵县</t>
  </si>
  <si>
    <t>炎陵县</t>
  </si>
  <si>
    <t>安仁县</t>
  </si>
  <si>
    <t>桂东县</t>
  </si>
  <si>
    <t>汝城县</t>
  </si>
  <si>
    <t>宜章县</t>
  </si>
  <si>
    <t>洪江区</t>
  </si>
  <si>
    <t>附件</t>
  </si>
  <si>
    <t>备注</t>
  </si>
  <si>
    <t>株洲市小计</t>
  </si>
  <si>
    <t>邵阳市小计</t>
  </si>
  <si>
    <t>常德市小计</t>
  </si>
  <si>
    <t>张家界市小计</t>
  </si>
  <si>
    <t>市本级及所辖区小计</t>
  </si>
  <si>
    <t>益阳市小计</t>
  </si>
  <si>
    <t>郴州市小计</t>
  </si>
  <si>
    <t>娄底市小计</t>
  </si>
  <si>
    <t>怀化市小计</t>
  </si>
  <si>
    <t>湘西苗族土家族自治州小计</t>
  </si>
  <si>
    <t>全省合计</t>
  </si>
  <si>
    <t>株洲市</t>
  </si>
  <si>
    <t>邵阳市</t>
  </si>
  <si>
    <t>常德市</t>
  </si>
  <si>
    <t>张家界市</t>
  </si>
  <si>
    <t>益阳市</t>
  </si>
  <si>
    <t>郴州市</t>
  </si>
  <si>
    <t>娄底市</t>
  </si>
  <si>
    <t>怀化市</t>
  </si>
  <si>
    <t>湘西土家族苗族自治州</t>
  </si>
  <si>
    <t>市州</t>
  </si>
  <si>
    <t>县市区</t>
  </si>
  <si>
    <t>2016年应下达资金</t>
  </si>
  <si>
    <t>注：省财政按照2014年核定人数给予补助，对湘西州按每人每月300元进行补助，对片区其他地区按每人每月300元的60%进行补助。</t>
  </si>
  <si>
    <t>单位：万元</t>
  </si>
  <si>
    <t>双峰县</t>
  </si>
  <si>
    <t>平江县</t>
  </si>
  <si>
    <t>岳阳市小计</t>
  </si>
  <si>
    <t>岳阳市</t>
  </si>
  <si>
    <t>衡阳市</t>
  </si>
  <si>
    <t>祁东县</t>
  </si>
  <si>
    <t>衡阳市小计</t>
  </si>
  <si>
    <t>永州市</t>
  </si>
  <si>
    <t>永州市小计</t>
  </si>
  <si>
    <t>双牌县</t>
  </si>
  <si>
    <t>新田县</t>
  </si>
  <si>
    <t>江华县</t>
  </si>
  <si>
    <t>江永县</t>
  </si>
  <si>
    <t>宁远县</t>
  </si>
  <si>
    <t>新增县</t>
  </si>
  <si>
    <t>提前下达2017年武陵山罗霄山片区农村卫生人才岗位津贴补助资金安排表</t>
  </si>
  <si>
    <t>此次按70%比例预拨资金金额</t>
  </si>
  <si>
    <t>来源：省级财政安排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</si>
</sst>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tabSelected="1" view="pageBreakPreview" zoomScaleSheetLayoutView="100" workbookViewId="0" topLeftCell="A1">
      <selection activeCell="E9" sqref="E9"/>
    </sheetView>
  </sheetViews>
  <sheetFormatPr defaultColWidth="9.00390625" defaultRowHeight="14.25"/>
  <cols>
    <col min="1" max="1" width="10.50390625" style="0" customWidth="1"/>
    <col min="2" max="2" width="16.25390625" style="0" customWidth="1"/>
    <col min="3" max="3" width="11.75390625" style="0" customWidth="1"/>
    <col min="4" max="4" width="16.00390625" style="0" customWidth="1"/>
    <col min="5" max="5" width="15.375" style="0" customWidth="1"/>
  </cols>
  <sheetData>
    <row r="1" spans="1:4" ht="14.25">
      <c r="A1" t="s">
        <v>44</v>
      </c>
      <c r="C1" s="1"/>
      <c r="D1" s="1"/>
    </row>
    <row r="2" spans="1:5" ht="48" customHeight="1">
      <c r="A2" s="20" t="s">
        <v>86</v>
      </c>
      <c r="B2" s="20"/>
      <c r="C2" s="20"/>
      <c r="D2" s="20"/>
      <c r="E2" s="20"/>
    </row>
    <row r="3" spans="1:5" ht="35.25" customHeight="1">
      <c r="A3" s="21" t="s">
        <v>69</v>
      </c>
      <c r="B3" s="21"/>
      <c r="C3" s="21"/>
      <c r="D3" s="21"/>
      <c r="E3" s="21"/>
    </row>
    <row r="4" spans="1:5" ht="14.25">
      <c r="A4" s="2"/>
      <c r="B4" s="2"/>
      <c r="C4" s="2"/>
      <c r="D4" s="2"/>
      <c r="E4" s="2" t="s">
        <v>70</v>
      </c>
    </row>
    <row r="5" spans="1:5" ht="66" customHeight="1">
      <c r="A5" s="3" t="s">
        <v>66</v>
      </c>
      <c r="B5" s="4" t="s">
        <v>67</v>
      </c>
      <c r="C5" s="5" t="s">
        <v>68</v>
      </c>
      <c r="D5" s="5" t="s">
        <v>87</v>
      </c>
      <c r="E5" s="5" t="s">
        <v>45</v>
      </c>
    </row>
    <row r="6" spans="1:5" ht="36" customHeight="1">
      <c r="A6" s="22" t="s">
        <v>56</v>
      </c>
      <c r="B6" s="22"/>
      <c r="C6" s="6">
        <f>C7+C12+C23+C25+C31+C39+C44+C49+C64+C10+C21+C33</f>
        <v>5421.999999999999</v>
      </c>
      <c r="D6" s="6">
        <f>D7+D12+D23+D25+D31+D39+D44+D49+D64+D10+D21+D33</f>
        <v>3795</v>
      </c>
      <c r="E6" s="16" t="s">
        <v>88</v>
      </c>
    </row>
    <row r="7" spans="1:5" ht="14.25">
      <c r="A7" s="17" t="s">
        <v>57</v>
      </c>
      <c r="B7" s="6" t="s">
        <v>46</v>
      </c>
      <c r="C7" s="6">
        <f>SUM(C8:C9)</f>
        <v>172.7</v>
      </c>
      <c r="D7" s="6">
        <f>SUM(D8:D9)</f>
        <v>121</v>
      </c>
      <c r="E7" s="7"/>
    </row>
    <row r="8" spans="1:5" ht="14.25">
      <c r="A8" s="18"/>
      <c r="B8" s="8" t="s">
        <v>37</v>
      </c>
      <c r="C8" s="5">
        <v>129.1</v>
      </c>
      <c r="D8" s="6">
        <f>ROUND(C8*0.7,0)</f>
        <v>90</v>
      </c>
      <c r="E8" s="9"/>
    </row>
    <row r="9" spans="1:5" ht="14.25">
      <c r="A9" s="19"/>
      <c r="B9" s="8" t="s">
        <v>38</v>
      </c>
      <c r="C9" s="5">
        <v>43.6</v>
      </c>
      <c r="D9" s="6">
        <f>ROUND(C9*0.7,0)</f>
        <v>31</v>
      </c>
      <c r="E9" s="9"/>
    </row>
    <row r="10" spans="1:5" s="14" customFormat="1" ht="14.25">
      <c r="A10" s="17" t="s">
        <v>75</v>
      </c>
      <c r="B10" s="6" t="s">
        <v>77</v>
      </c>
      <c r="C10" s="6">
        <f>C11</f>
        <v>167.2</v>
      </c>
      <c r="D10" s="6">
        <f>D11</f>
        <v>117</v>
      </c>
      <c r="E10" s="10"/>
    </row>
    <row r="11" spans="1:5" ht="14.25">
      <c r="A11" s="19"/>
      <c r="B11" s="8" t="s">
        <v>76</v>
      </c>
      <c r="C11" s="5">
        <v>167.2</v>
      </c>
      <c r="D11" s="6">
        <f>ROUND(C11*0.7,0)</f>
        <v>117</v>
      </c>
      <c r="E11" s="9" t="s">
        <v>85</v>
      </c>
    </row>
    <row r="12" spans="1:5" ht="14.25">
      <c r="A12" s="17" t="s">
        <v>58</v>
      </c>
      <c r="B12" s="6" t="s">
        <v>47</v>
      </c>
      <c r="C12" s="6">
        <f>SUM(C13:C20)</f>
        <v>930.8</v>
      </c>
      <c r="D12" s="6">
        <f>SUM(D13:D20)</f>
        <v>652</v>
      </c>
      <c r="E12" s="10"/>
    </row>
    <row r="13" spans="1:5" ht="14.25">
      <c r="A13" s="18"/>
      <c r="B13" s="11" t="s">
        <v>16</v>
      </c>
      <c r="C13" s="5">
        <v>102.5</v>
      </c>
      <c r="D13" s="6">
        <f aca="true" t="shared" si="0" ref="D13:D20">ROUND(C13*0.7,0)</f>
        <v>72</v>
      </c>
      <c r="E13" s="9"/>
    </row>
    <row r="14" spans="1:5" ht="14.25">
      <c r="A14" s="18"/>
      <c r="B14" s="11" t="s">
        <v>21</v>
      </c>
      <c r="C14" s="5">
        <v>179.5</v>
      </c>
      <c r="D14" s="6">
        <f t="shared" si="0"/>
        <v>126</v>
      </c>
      <c r="E14" s="9"/>
    </row>
    <row r="15" spans="1:5" ht="14.25">
      <c r="A15" s="18"/>
      <c r="B15" s="11" t="s">
        <v>19</v>
      </c>
      <c r="C15" s="5">
        <v>94.5</v>
      </c>
      <c r="D15" s="6">
        <f t="shared" si="0"/>
        <v>66</v>
      </c>
      <c r="E15" s="9"/>
    </row>
    <row r="16" spans="1:5" ht="14.25">
      <c r="A16" s="18"/>
      <c r="B16" s="11" t="s">
        <v>20</v>
      </c>
      <c r="C16" s="5">
        <v>167.5</v>
      </c>
      <c r="D16" s="6">
        <f t="shared" si="0"/>
        <v>117</v>
      </c>
      <c r="E16" s="9"/>
    </row>
    <row r="17" spans="1:5" ht="14.25">
      <c r="A17" s="18"/>
      <c r="B17" s="11" t="s">
        <v>17</v>
      </c>
      <c r="C17" s="5">
        <v>114.6</v>
      </c>
      <c r="D17" s="6">
        <f t="shared" si="0"/>
        <v>80</v>
      </c>
      <c r="E17" s="9"/>
    </row>
    <row r="18" spans="1:5" ht="14.25">
      <c r="A18" s="18"/>
      <c r="B18" s="11" t="s">
        <v>23</v>
      </c>
      <c r="C18" s="5">
        <v>157.2</v>
      </c>
      <c r="D18" s="6">
        <f t="shared" si="0"/>
        <v>110</v>
      </c>
      <c r="E18" s="9"/>
    </row>
    <row r="19" spans="1:5" ht="14.25">
      <c r="A19" s="18"/>
      <c r="B19" s="11" t="s">
        <v>22</v>
      </c>
      <c r="C19" s="5">
        <v>55.4</v>
      </c>
      <c r="D19" s="6">
        <f t="shared" si="0"/>
        <v>39</v>
      </c>
      <c r="E19" s="9"/>
    </row>
    <row r="20" spans="1:5" ht="14.25">
      <c r="A20" s="19"/>
      <c r="B20" s="11" t="s">
        <v>18</v>
      </c>
      <c r="C20" s="5">
        <v>59.6</v>
      </c>
      <c r="D20" s="6">
        <f t="shared" si="0"/>
        <v>42</v>
      </c>
      <c r="E20" s="9"/>
    </row>
    <row r="21" spans="1:5" s="14" customFormat="1" ht="14.25">
      <c r="A21" s="17" t="s">
        <v>74</v>
      </c>
      <c r="B21" s="12" t="s">
        <v>73</v>
      </c>
      <c r="C21" s="6">
        <f>C22</f>
        <v>172</v>
      </c>
      <c r="D21" s="6">
        <f>D22</f>
        <v>120</v>
      </c>
      <c r="E21" s="10"/>
    </row>
    <row r="22" spans="1:5" ht="14.25">
      <c r="A22" s="19"/>
      <c r="B22" s="11" t="s">
        <v>72</v>
      </c>
      <c r="C22" s="5">
        <v>172</v>
      </c>
      <c r="D22" s="6">
        <f>ROUND(C22*0.7,0)</f>
        <v>120</v>
      </c>
      <c r="E22" s="9" t="s">
        <v>85</v>
      </c>
    </row>
    <row r="23" spans="1:5" ht="14.25">
      <c r="A23" s="17" t="s">
        <v>59</v>
      </c>
      <c r="B23" s="12" t="s">
        <v>48</v>
      </c>
      <c r="C23" s="6">
        <f>C24</f>
        <v>186</v>
      </c>
      <c r="D23" s="6">
        <f>D24</f>
        <v>130</v>
      </c>
      <c r="E23" s="10"/>
    </row>
    <row r="24" spans="1:5" ht="14.25">
      <c r="A24" s="19"/>
      <c r="B24" s="11" t="s">
        <v>15</v>
      </c>
      <c r="C24" s="5">
        <v>186</v>
      </c>
      <c r="D24" s="6">
        <f>ROUND(C24*0.7,0)</f>
        <v>130</v>
      </c>
      <c r="E24" s="9"/>
    </row>
    <row r="25" spans="1:5" ht="14.25">
      <c r="A25" s="17" t="s">
        <v>60</v>
      </c>
      <c r="B25" s="12" t="s">
        <v>49</v>
      </c>
      <c r="C25" s="6">
        <f>SUM(C27:C30)</f>
        <v>301.5</v>
      </c>
      <c r="D25" s="6">
        <f>SUM(D27:D30)</f>
        <v>211</v>
      </c>
      <c r="E25" s="10"/>
    </row>
    <row r="26" spans="1:5" ht="27">
      <c r="A26" s="18"/>
      <c r="B26" s="13" t="s">
        <v>50</v>
      </c>
      <c r="C26" s="6">
        <f>C27+C28</f>
        <v>86.9</v>
      </c>
      <c r="D26" s="6">
        <f>D27+D28</f>
        <v>61</v>
      </c>
      <c r="E26" s="9"/>
    </row>
    <row r="27" spans="1:5" ht="14.25">
      <c r="A27" s="18"/>
      <c r="B27" s="13" t="s">
        <v>13</v>
      </c>
      <c r="C27" s="5">
        <v>80.2</v>
      </c>
      <c r="D27" s="6">
        <f>ROUND(C27*0.7,0)</f>
        <v>56</v>
      </c>
      <c r="E27" s="9"/>
    </row>
    <row r="28" spans="1:5" ht="14.25">
      <c r="A28" s="18"/>
      <c r="B28" s="13" t="s">
        <v>12</v>
      </c>
      <c r="C28" s="5">
        <v>6.7</v>
      </c>
      <c r="D28" s="6">
        <f>ROUND(C28*0.7,0)</f>
        <v>5</v>
      </c>
      <c r="E28" s="9"/>
    </row>
    <row r="29" spans="1:5" ht="14.25">
      <c r="A29" s="18"/>
      <c r="B29" s="11" t="s">
        <v>14</v>
      </c>
      <c r="C29" s="5">
        <v>138.4</v>
      </c>
      <c r="D29" s="6">
        <f>ROUND(C29*0.7,0)</f>
        <v>97</v>
      </c>
      <c r="E29" s="9"/>
    </row>
    <row r="30" spans="1:5" ht="14.25">
      <c r="A30" s="19"/>
      <c r="B30" s="11" t="s">
        <v>11</v>
      </c>
      <c r="C30" s="5">
        <v>76.2</v>
      </c>
      <c r="D30" s="6">
        <f>ROUND(C30*0.7,0)</f>
        <v>53</v>
      </c>
      <c r="E30" s="9"/>
    </row>
    <row r="31" spans="1:5" ht="14.25">
      <c r="A31" s="17" t="s">
        <v>61</v>
      </c>
      <c r="B31" s="12" t="s">
        <v>51</v>
      </c>
      <c r="C31" s="6">
        <f>C32</f>
        <v>185.8</v>
      </c>
      <c r="D31" s="6">
        <f>D32</f>
        <v>130</v>
      </c>
      <c r="E31" s="10"/>
    </row>
    <row r="32" spans="1:5" ht="14.25">
      <c r="A32" s="19"/>
      <c r="B32" s="11" t="s">
        <v>36</v>
      </c>
      <c r="C32" s="5">
        <v>185.8</v>
      </c>
      <c r="D32" s="6">
        <f>ROUND(C32*0.7,0)</f>
        <v>130</v>
      </c>
      <c r="E32" s="9"/>
    </row>
    <row r="33" spans="1:5" s="1" customFormat="1" ht="14.25">
      <c r="A33" s="17" t="s">
        <v>78</v>
      </c>
      <c r="B33" s="12" t="s">
        <v>79</v>
      </c>
      <c r="C33" s="6">
        <f>SUM(C34:C38)</f>
        <v>312.99999999999994</v>
      </c>
      <c r="D33" s="6">
        <f>SUM(D34:D38)</f>
        <v>220</v>
      </c>
      <c r="E33" s="15"/>
    </row>
    <row r="34" spans="1:5" ht="14.25">
      <c r="A34" s="18"/>
      <c r="B34" s="11" t="s">
        <v>84</v>
      </c>
      <c r="C34" s="5">
        <v>115.6</v>
      </c>
      <c r="D34" s="6">
        <f>ROUND(C34*0.7,0)</f>
        <v>81</v>
      </c>
      <c r="E34" s="9" t="s">
        <v>85</v>
      </c>
    </row>
    <row r="35" spans="1:5" ht="14.25">
      <c r="A35" s="18"/>
      <c r="B35" s="11" t="s">
        <v>83</v>
      </c>
      <c r="C35" s="5">
        <v>34.4</v>
      </c>
      <c r="D35" s="6">
        <f>ROUND(C35*0.7,0)</f>
        <v>24</v>
      </c>
      <c r="E35" s="9" t="s">
        <v>85</v>
      </c>
    </row>
    <row r="36" spans="1:5" ht="14.25">
      <c r="A36" s="18"/>
      <c r="B36" s="11" t="s">
        <v>82</v>
      </c>
      <c r="C36" s="5">
        <v>89.7</v>
      </c>
      <c r="D36" s="6">
        <f>ROUND(C36*0.7,0)</f>
        <v>63</v>
      </c>
      <c r="E36" s="9" t="s">
        <v>85</v>
      </c>
    </row>
    <row r="37" spans="1:5" ht="14.25">
      <c r="A37" s="18"/>
      <c r="B37" s="11" t="s">
        <v>81</v>
      </c>
      <c r="C37" s="5">
        <v>45.4</v>
      </c>
      <c r="D37" s="6">
        <f>ROUND(C37*0.7,0)</f>
        <v>32</v>
      </c>
      <c r="E37" s="9" t="s">
        <v>85</v>
      </c>
    </row>
    <row r="38" spans="1:5" ht="14.25">
      <c r="A38" s="19"/>
      <c r="B38" s="11" t="s">
        <v>80</v>
      </c>
      <c r="C38" s="5">
        <v>27.9</v>
      </c>
      <c r="D38" s="6">
        <f>ROUND(C38*0.7,0)</f>
        <v>20</v>
      </c>
      <c r="E38" s="9" t="s">
        <v>85</v>
      </c>
    </row>
    <row r="39" spans="1:5" ht="14.25">
      <c r="A39" s="17" t="s">
        <v>62</v>
      </c>
      <c r="B39" s="12" t="s">
        <v>52</v>
      </c>
      <c r="C39" s="6">
        <f>SUM(C40:C43)</f>
        <v>371.8</v>
      </c>
      <c r="D39" s="6">
        <f>SUM(D40:D43)</f>
        <v>261</v>
      </c>
      <c r="E39" s="10"/>
    </row>
    <row r="40" spans="1:5" ht="14.25">
      <c r="A40" s="18"/>
      <c r="B40" s="11" t="s">
        <v>42</v>
      </c>
      <c r="C40" s="5">
        <v>156.7</v>
      </c>
      <c r="D40" s="6">
        <f>ROUND(C40*0.7,0)</f>
        <v>110</v>
      </c>
      <c r="E40" s="9"/>
    </row>
    <row r="41" spans="1:5" ht="14.25">
      <c r="A41" s="18"/>
      <c r="B41" s="11" t="s">
        <v>41</v>
      </c>
      <c r="C41" s="5">
        <v>82.4</v>
      </c>
      <c r="D41" s="6">
        <f>ROUND(C41*0.7,0)</f>
        <v>58</v>
      </c>
      <c r="E41" s="9"/>
    </row>
    <row r="42" spans="1:5" ht="14.25">
      <c r="A42" s="18"/>
      <c r="B42" s="11" t="s">
        <v>40</v>
      </c>
      <c r="C42" s="5">
        <v>38.9</v>
      </c>
      <c r="D42" s="6">
        <f>ROUND(C42*0.7,0)</f>
        <v>27</v>
      </c>
      <c r="E42" s="9"/>
    </row>
    <row r="43" spans="1:5" ht="14.25">
      <c r="A43" s="19"/>
      <c r="B43" s="11" t="s">
        <v>39</v>
      </c>
      <c r="C43" s="5">
        <v>93.8</v>
      </c>
      <c r="D43" s="6">
        <f>ROUND(C43*0.7,0)</f>
        <v>66</v>
      </c>
      <c r="E43" s="9"/>
    </row>
    <row r="44" spans="1:5" ht="14.25">
      <c r="A44" s="17" t="s">
        <v>63</v>
      </c>
      <c r="B44" s="12" t="s">
        <v>53</v>
      </c>
      <c r="C44" s="6">
        <f>SUM(C45:C48)</f>
        <v>782.3</v>
      </c>
      <c r="D44" s="6">
        <f>SUM(D45:D48)</f>
        <v>547</v>
      </c>
      <c r="E44" s="10"/>
    </row>
    <row r="45" spans="1:5" ht="14.25">
      <c r="A45" s="18"/>
      <c r="B45" s="11" t="s">
        <v>0</v>
      </c>
      <c r="C45" s="5">
        <v>280.9</v>
      </c>
      <c r="D45" s="6">
        <f>ROUND(C45*0.7,0)</f>
        <v>197</v>
      </c>
      <c r="E45" s="9"/>
    </row>
    <row r="46" spans="1:5" ht="14.25">
      <c r="A46" s="18"/>
      <c r="B46" s="11" t="s">
        <v>2</v>
      </c>
      <c r="C46" s="5">
        <v>56.1</v>
      </c>
      <c r="D46" s="6">
        <f>ROUND(C46*0.7,0)</f>
        <v>39</v>
      </c>
      <c r="E46" s="9"/>
    </row>
    <row r="47" spans="1:5" ht="14.25">
      <c r="A47" s="18"/>
      <c r="B47" s="11" t="s">
        <v>71</v>
      </c>
      <c r="C47" s="5">
        <v>161.8</v>
      </c>
      <c r="D47" s="6">
        <f>ROUND(C47*0.7,0)</f>
        <v>113</v>
      </c>
      <c r="E47" s="9" t="s">
        <v>85</v>
      </c>
    </row>
    <row r="48" spans="1:5" ht="14.25">
      <c r="A48" s="19"/>
      <c r="B48" s="11" t="s">
        <v>1</v>
      </c>
      <c r="C48" s="5">
        <v>283.5</v>
      </c>
      <c r="D48" s="6">
        <f>ROUND(C48*0.7,0)</f>
        <v>198</v>
      </c>
      <c r="E48" s="9"/>
    </row>
    <row r="49" spans="1:5" ht="14.25">
      <c r="A49" s="17" t="s">
        <v>64</v>
      </c>
      <c r="B49" s="12" t="s">
        <v>54</v>
      </c>
      <c r="C49" s="6">
        <f>SUM(C51:C63)</f>
        <v>970.4000000000001</v>
      </c>
      <c r="D49" s="6">
        <f>SUM(D51:D63)</f>
        <v>679</v>
      </c>
      <c r="E49" s="10"/>
    </row>
    <row r="50" spans="1:5" ht="27">
      <c r="A50" s="18"/>
      <c r="B50" s="12" t="s">
        <v>50</v>
      </c>
      <c r="C50" s="6">
        <f>C51</f>
        <v>34.6</v>
      </c>
      <c r="D50" s="6">
        <f>D51</f>
        <v>24</v>
      </c>
      <c r="E50" s="10"/>
    </row>
    <row r="51" spans="1:5" ht="14.25">
      <c r="A51" s="18"/>
      <c r="B51" s="13" t="s">
        <v>34</v>
      </c>
      <c r="C51" s="5">
        <v>34.6</v>
      </c>
      <c r="D51" s="6">
        <f aca="true" t="shared" si="1" ref="D51:D63">ROUND(C51*0.7,0)</f>
        <v>24</v>
      </c>
      <c r="E51" s="9"/>
    </row>
    <row r="52" spans="1:5" ht="14.25">
      <c r="A52" s="18"/>
      <c r="B52" s="11" t="s">
        <v>29</v>
      </c>
      <c r="C52" s="5">
        <v>128</v>
      </c>
      <c r="D52" s="6">
        <f t="shared" si="1"/>
        <v>90</v>
      </c>
      <c r="E52" s="9"/>
    </row>
    <row r="53" spans="1:5" ht="14.25">
      <c r="A53" s="18"/>
      <c r="B53" s="11" t="s">
        <v>33</v>
      </c>
      <c r="C53" s="5">
        <v>115.5</v>
      </c>
      <c r="D53" s="6">
        <f t="shared" si="1"/>
        <v>81</v>
      </c>
      <c r="E53" s="9"/>
    </row>
    <row r="54" spans="1:5" ht="14.25">
      <c r="A54" s="18"/>
      <c r="B54" s="11" t="s">
        <v>27</v>
      </c>
      <c r="C54" s="5">
        <v>159.6</v>
      </c>
      <c r="D54" s="6">
        <f t="shared" si="1"/>
        <v>112</v>
      </c>
      <c r="E54" s="9"/>
    </row>
    <row r="55" spans="1:5" ht="14.25">
      <c r="A55" s="18"/>
      <c r="B55" s="11" t="s">
        <v>32</v>
      </c>
      <c r="C55" s="5">
        <v>87.8</v>
      </c>
      <c r="D55" s="6">
        <f t="shared" si="1"/>
        <v>61</v>
      </c>
      <c r="E55" s="9"/>
    </row>
    <row r="56" spans="1:5" ht="14.25">
      <c r="A56" s="18"/>
      <c r="B56" s="11" t="s">
        <v>31</v>
      </c>
      <c r="C56" s="5">
        <v>54.1</v>
      </c>
      <c r="D56" s="6">
        <f t="shared" si="1"/>
        <v>38</v>
      </c>
      <c r="E56" s="9"/>
    </row>
    <row r="57" spans="1:5" ht="14.25">
      <c r="A57" s="18"/>
      <c r="B57" s="11" t="s">
        <v>30</v>
      </c>
      <c r="C57" s="5">
        <v>58.1</v>
      </c>
      <c r="D57" s="6">
        <f t="shared" si="1"/>
        <v>41</v>
      </c>
      <c r="E57" s="9"/>
    </row>
    <row r="58" spans="1:5" ht="14.25">
      <c r="A58" s="18"/>
      <c r="B58" s="11" t="s">
        <v>26</v>
      </c>
      <c r="C58" s="5">
        <v>71.5</v>
      </c>
      <c r="D58" s="6">
        <f t="shared" si="1"/>
        <v>50</v>
      </c>
      <c r="E58" s="9"/>
    </row>
    <row r="59" spans="1:5" ht="14.25">
      <c r="A59" s="18"/>
      <c r="B59" s="11" t="s">
        <v>35</v>
      </c>
      <c r="C59" s="5">
        <v>77.6</v>
      </c>
      <c r="D59" s="6">
        <f t="shared" si="1"/>
        <v>54</v>
      </c>
      <c r="E59" s="9"/>
    </row>
    <row r="60" spans="1:5" ht="14.25">
      <c r="A60" s="18"/>
      <c r="B60" s="11" t="s">
        <v>43</v>
      </c>
      <c r="C60" s="5">
        <v>6.2</v>
      </c>
      <c r="D60" s="6">
        <f t="shared" si="1"/>
        <v>4</v>
      </c>
      <c r="E60" s="9"/>
    </row>
    <row r="61" spans="1:5" ht="14.25">
      <c r="A61" s="18"/>
      <c r="B61" s="11" t="s">
        <v>25</v>
      </c>
      <c r="C61" s="5">
        <v>60</v>
      </c>
      <c r="D61" s="6">
        <f t="shared" si="1"/>
        <v>42</v>
      </c>
      <c r="E61" s="9"/>
    </row>
    <row r="62" spans="1:5" ht="14.25">
      <c r="A62" s="18"/>
      <c r="B62" s="11" t="s">
        <v>24</v>
      </c>
      <c r="C62" s="5">
        <v>60.6</v>
      </c>
      <c r="D62" s="6">
        <f t="shared" si="1"/>
        <v>42</v>
      </c>
      <c r="E62" s="9"/>
    </row>
    <row r="63" spans="1:5" ht="14.25">
      <c r="A63" s="19"/>
      <c r="B63" s="11" t="s">
        <v>28</v>
      </c>
      <c r="C63" s="5">
        <v>56.8</v>
      </c>
      <c r="D63" s="6">
        <f t="shared" si="1"/>
        <v>40</v>
      </c>
      <c r="E63" s="9"/>
    </row>
    <row r="64" spans="1:5" ht="27">
      <c r="A64" s="17" t="s">
        <v>65</v>
      </c>
      <c r="B64" s="12" t="s">
        <v>55</v>
      </c>
      <c r="C64" s="6">
        <f>SUM(C65:C72)</f>
        <v>868.5</v>
      </c>
      <c r="D64" s="6">
        <f>SUM(D65:D72)</f>
        <v>607</v>
      </c>
      <c r="E64" s="10"/>
    </row>
    <row r="65" spans="1:5" ht="14.25">
      <c r="A65" s="18"/>
      <c r="B65" s="13" t="s">
        <v>10</v>
      </c>
      <c r="C65" s="5">
        <v>59.9</v>
      </c>
      <c r="D65" s="6">
        <f aca="true" t="shared" si="2" ref="D65:D70">ROUND(C65*0.7,0)</f>
        <v>42</v>
      </c>
      <c r="E65" s="9"/>
    </row>
    <row r="66" spans="1:5" ht="14.25">
      <c r="A66" s="18"/>
      <c r="B66" s="13" t="s">
        <v>7</v>
      </c>
      <c r="C66" s="5">
        <v>85.2</v>
      </c>
      <c r="D66" s="6">
        <f t="shared" si="2"/>
        <v>60</v>
      </c>
      <c r="E66" s="9"/>
    </row>
    <row r="67" spans="1:5" ht="14.25">
      <c r="A67" s="18"/>
      <c r="B67" s="13" t="s">
        <v>9</v>
      </c>
      <c r="C67" s="5">
        <v>103.8</v>
      </c>
      <c r="D67" s="6">
        <f t="shared" si="2"/>
        <v>73</v>
      </c>
      <c r="E67" s="9"/>
    </row>
    <row r="68" spans="1:5" ht="14.25">
      <c r="A68" s="18"/>
      <c r="B68" s="13" t="s">
        <v>6</v>
      </c>
      <c r="C68" s="5">
        <v>103.8</v>
      </c>
      <c r="D68" s="6">
        <f t="shared" si="2"/>
        <v>73</v>
      </c>
      <c r="E68" s="9"/>
    </row>
    <row r="69" spans="1:5" ht="14.25">
      <c r="A69" s="18"/>
      <c r="B69" s="13" t="s">
        <v>5</v>
      </c>
      <c r="C69" s="5">
        <v>76.3</v>
      </c>
      <c r="D69" s="6">
        <f t="shared" si="2"/>
        <v>53</v>
      </c>
      <c r="E69" s="9"/>
    </row>
    <row r="70" spans="1:5" ht="14.25">
      <c r="A70" s="18"/>
      <c r="B70" s="13" t="s">
        <v>8</v>
      </c>
      <c r="C70" s="5">
        <v>31.7</v>
      </c>
      <c r="D70" s="6">
        <f t="shared" si="2"/>
        <v>22</v>
      </c>
      <c r="E70" s="9"/>
    </row>
    <row r="71" spans="1:5" ht="14.25">
      <c r="A71" s="18"/>
      <c r="B71" s="13" t="s">
        <v>4</v>
      </c>
      <c r="C71" s="5">
        <v>163.7</v>
      </c>
      <c r="D71" s="6">
        <v>114</v>
      </c>
      <c r="E71" s="9"/>
    </row>
    <row r="72" spans="1:5" ht="14.25">
      <c r="A72" s="19"/>
      <c r="B72" s="5" t="s">
        <v>3</v>
      </c>
      <c r="C72" s="5">
        <v>244.1</v>
      </c>
      <c r="D72" s="6">
        <v>170</v>
      </c>
      <c r="E72" s="9"/>
    </row>
  </sheetData>
  <autoFilter ref="A5:E72"/>
  <mergeCells count="15">
    <mergeCell ref="A2:E2"/>
    <mergeCell ref="A7:A9"/>
    <mergeCell ref="A12:A20"/>
    <mergeCell ref="A23:A24"/>
    <mergeCell ref="A3:E3"/>
    <mergeCell ref="A6:B6"/>
    <mergeCell ref="A21:A22"/>
    <mergeCell ref="A10:A11"/>
    <mergeCell ref="A49:A63"/>
    <mergeCell ref="A64:A72"/>
    <mergeCell ref="A25:A30"/>
    <mergeCell ref="A31:A32"/>
    <mergeCell ref="A39:A43"/>
    <mergeCell ref="A44:A48"/>
    <mergeCell ref="A33:A38"/>
  </mergeCells>
  <printOptions/>
  <pageMargins left="0.75" right="0.75" top="1" bottom="1" header="0.5" footer="0.5"/>
  <pageSetup horizontalDpi="600" verticalDpi="600" orientation="portrait" paperSize="9" scale="82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严德勇 10.104.98.212</dc:creator>
  <cp:keywords/>
  <dc:description/>
  <cp:lastModifiedBy>严德勇 10.104.98.212</cp:lastModifiedBy>
  <cp:lastPrinted>2016-10-10T01:53:16Z</cp:lastPrinted>
  <dcterms:created xsi:type="dcterms:W3CDTF">2015-11-18T01:09:49Z</dcterms:created>
  <dcterms:modified xsi:type="dcterms:W3CDTF">2016-12-12T07:05:12Z</dcterms:modified>
  <cp:category/>
  <cp:version/>
  <cp:contentType/>
  <cp:contentStatus/>
</cp:coreProperties>
</file>