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<sst xmlns="http://schemas.openxmlformats.org/spreadsheetml/2006/main" count="117" uniqueCount="106">
  <si>
    <t>附件1</t>
  </si>
  <si>
    <t>2014年农村中小学校舍维修改造中央追加资金分配表
（分市县发）</t>
  </si>
  <si>
    <t>市州</t>
  </si>
  <si>
    <t>县市区</t>
  </si>
  <si>
    <t>中央追加资金分配额（万元）</t>
  </si>
  <si>
    <t>合计</t>
  </si>
  <si>
    <t>改善部分特殊地区学校办学条件资金</t>
  </si>
  <si>
    <t>特大自然灾害教育救灾应急资金</t>
  </si>
  <si>
    <t>长沙市</t>
  </si>
  <si>
    <t>长沙市小计</t>
  </si>
  <si>
    <t>长沙县</t>
  </si>
  <si>
    <t>望城区</t>
  </si>
  <si>
    <t>雨花区</t>
  </si>
  <si>
    <t>芙蓉区</t>
  </si>
  <si>
    <t>天心区</t>
  </si>
  <si>
    <t>岳麓区</t>
  </si>
  <si>
    <t>开福区</t>
  </si>
  <si>
    <t>浏阳市</t>
  </si>
  <si>
    <t>株洲市</t>
  </si>
  <si>
    <t>株洲市小计</t>
  </si>
  <si>
    <t>天元区</t>
  </si>
  <si>
    <t>芦淞区</t>
  </si>
  <si>
    <t>荷塘区</t>
  </si>
  <si>
    <t>石峰区</t>
  </si>
  <si>
    <t>茶陵县</t>
  </si>
  <si>
    <t>湘潭市</t>
  </si>
  <si>
    <t>湘潭市小计</t>
  </si>
  <si>
    <t>湘潭县</t>
  </si>
  <si>
    <t>衡阳市</t>
  </si>
  <si>
    <t>衡阳市小计</t>
  </si>
  <si>
    <t>南岳区</t>
  </si>
  <si>
    <t>珠晖区</t>
  </si>
  <si>
    <t>石鼓区</t>
  </si>
  <si>
    <t>衡阳县</t>
  </si>
  <si>
    <t>衡东县</t>
  </si>
  <si>
    <t>邵阳市</t>
  </si>
  <si>
    <t>邵阳市小计</t>
  </si>
  <si>
    <t>双清区</t>
  </si>
  <si>
    <t>北塔区</t>
  </si>
  <si>
    <t>邵东县</t>
  </si>
  <si>
    <t>新邵县</t>
  </si>
  <si>
    <t>隆回县</t>
  </si>
  <si>
    <t>洞口县</t>
  </si>
  <si>
    <t>邵阳县</t>
  </si>
  <si>
    <t>岳阳市</t>
  </si>
  <si>
    <t>岳阳市小计</t>
  </si>
  <si>
    <t>君山区</t>
  </si>
  <si>
    <t>云溪区</t>
  </si>
  <si>
    <t>常德市</t>
  </si>
  <si>
    <t>常德市小计</t>
  </si>
  <si>
    <t>武陵区</t>
  </si>
  <si>
    <t>桃源县</t>
  </si>
  <si>
    <t>张家界市</t>
  </si>
  <si>
    <t>张家界市小计</t>
  </si>
  <si>
    <t>慈利县</t>
  </si>
  <si>
    <t>益阳市</t>
  </si>
  <si>
    <t>益阳市小计</t>
  </si>
  <si>
    <t>桃江县</t>
  </si>
  <si>
    <t>安化县</t>
  </si>
  <si>
    <t>郴州市</t>
  </si>
  <si>
    <t>郴州市小计</t>
  </si>
  <si>
    <t>北湖区</t>
  </si>
  <si>
    <t>苏仙区</t>
  </si>
  <si>
    <t>资兴市</t>
  </si>
  <si>
    <t>桂阳县</t>
  </si>
  <si>
    <t>娄底市</t>
  </si>
  <si>
    <t>娄底市小计</t>
  </si>
  <si>
    <t>娄星区</t>
  </si>
  <si>
    <t>涟源市</t>
  </si>
  <si>
    <t>双峰县</t>
  </si>
  <si>
    <t>怀化市</t>
  </si>
  <si>
    <t>怀化市小计</t>
  </si>
  <si>
    <t>鹤城区</t>
  </si>
  <si>
    <t>沅陵县</t>
  </si>
  <si>
    <t>辰溪县</t>
  </si>
  <si>
    <t>溆浦县</t>
  </si>
  <si>
    <t>麻阳县</t>
  </si>
  <si>
    <t>芷江县</t>
  </si>
  <si>
    <t>洪江区</t>
  </si>
  <si>
    <t>靖州县</t>
  </si>
  <si>
    <t>湘西土家族苗族自治州</t>
  </si>
  <si>
    <t>湘西自治州小计</t>
  </si>
  <si>
    <t>吉首市</t>
  </si>
  <si>
    <t>泸溪县</t>
  </si>
  <si>
    <t>凤凰县</t>
  </si>
  <si>
    <t>花垣县</t>
  </si>
  <si>
    <t>附件2</t>
  </si>
  <si>
    <t>2014年度农村义务教育阶段学校校舍维修改造长效机制资金项目实施备案表</t>
  </si>
  <si>
    <t xml:space="preserve">      教育局（盖章）</t>
  </si>
  <si>
    <t xml:space="preserve">         财政局（盖章）</t>
  </si>
  <si>
    <t>单位名称</t>
  </si>
  <si>
    <t>危房面积(平方米)</t>
  </si>
  <si>
    <t>危房等级</t>
  </si>
  <si>
    <t>改造
形式</t>
  </si>
  <si>
    <t>维修改
造面积
(平方米)</t>
  </si>
  <si>
    <t>总投资(万元)</t>
  </si>
  <si>
    <t>小计</t>
  </si>
  <si>
    <t>中央资金</t>
  </si>
  <si>
    <t>市县安排资金</t>
  </si>
  <si>
    <t>改善部分特殊地区学校办学条件</t>
  </si>
  <si>
    <t>教育救灾</t>
  </si>
  <si>
    <t>XX市（州）合计</t>
  </si>
  <si>
    <t xml:space="preserve">  XX县（市、区）</t>
  </si>
  <si>
    <t>XX学校</t>
  </si>
  <si>
    <t>……</t>
  </si>
  <si>
    <t>备注：中央资金严格按使用方向分项填列</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</si>
</sst>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 "/>
  </numFmts>
  <fonts count="11">
    <font>
      <sz val="12"/>
      <name val="宋体"/>
      <family val="0"/>
    </font>
    <font>
      <sz val="9"/>
      <name val="宋体"/>
      <family val="0"/>
    </font>
    <font>
      <sz val="16"/>
      <name val="黑体"/>
      <family val="0"/>
    </font>
    <font>
      <sz val="18"/>
      <name val="方正小标宋_GBK"/>
      <family val="4"/>
    </font>
    <font>
      <sz val="11"/>
      <name val="黑体"/>
      <family val="0"/>
    </font>
    <font>
      <b/>
      <sz val="10"/>
      <name val="宋体"/>
      <family val="0"/>
    </font>
    <font>
      <sz val="10"/>
      <name val="Geneva"/>
      <family val="2"/>
    </font>
    <font>
      <b/>
      <sz val="12"/>
      <name val="宋体"/>
      <family val="0"/>
    </font>
    <font>
      <sz val="10"/>
      <name val="宋体"/>
      <family val="0"/>
    </font>
    <font>
      <sz val="10"/>
      <name val="仿宋_GB2312"/>
      <family val="3"/>
    </font>
    <font>
      <sz val="10"/>
      <name val="黑体"/>
      <family val="0"/>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6" fillId="0" borderId="0">
      <alignment/>
      <protection/>
    </xf>
    <xf numFmtId="0" fontId="0" fillId="0" borderId="0">
      <alignment vertical="center"/>
      <protection/>
    </xf>
    <xf numFmtId="0" fontId="0" fillId="0" borderId="0">
      <alignment/>
      <protection/>
    </xf>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41">
    <xf numFmtId="0" fontId="0" fillId="0" borderId="0" xfId="0" applyAlignment="1">
      <alignment/>
    </xf>
    <xf numFmtId="0" fontId="0" fillId="0" borderId="0" xfId="18">
      <alignment vertical="center"/>
      <protection/>
    </xf>
    <xf numFmtId="0" fontId="0" fillId="0" borderId="0" xfId="18" applyFont="1">
      <alignment vertical="center"/>
      <protection/>
    </xf>
    <xf numFmtId="0" fontId="4" fillId="0" borderId="0" xfId="18" applyFont="1" applyAlignment="1">
      <alignment horizontal="center" vertical="center"/>
      <protection/>
    </xf>
    <xf numFmtId="9" fontId="4" fillId="0" borderId="1" xfId="18" applyNumberFormat="1" applyFont="1" applyBorder="1" applyAlignment="1">
      <alignment horizontal="center" vertical="center" wrapText="1"/>
      <protection/>
    </xf>
    <xf numFmtId="3" fontId="5" fillId="0" borderId="1" xfId="17" applyNumberFormat="1" applyFont="1" applyFill="1" applyBorder="1" applyAlignment="1">
      <alignment horizontal="center" vertical="center"/>
      <protection/>
    </xf>
    <xf numFmtId="184" fontId="5" fillId="0" borderId="1" xfId="17" applyNumberFormat="1" applyFont="1" applyFill="1" applyBorder="1" applyAlignment="1">
      <alignment horizontal="center" vertical="center"/>
      <protection/>
    </xf>
    <xf numFmtId="3" fontId="5" fillId="2" borderId="1" xfId="17" applyNumberFormat="1" applyFont="1" applyFill="1" applyBorder="1" applyAlignment="1">
      <alignment horizontal="center" vertical="center"/>
      <protection/>
    </xf>
    <xf numFmtId="0" fontId="7" fillId="0" borderId="0" xfId="18" applyFont="1">
      <alignment vertical="center"/>
      <protection/>
    </xf>
    <xf numFmtId="3" fontId="8" fillId="0" borderId="1" xfId="17" applyNumberFormat="1" applyFont="1" applyFill="1" applyBorder="1" applyAlignment="1">
      <alignment horizontal="center" vertical="center"/>
      <protection/>
    </xf>
    <xf numFmtId="184" fontId="8" fillId="0" borderId="1" xfId="17" applyNumberFormat="1" applyFont="1" applyFill="1" applyBorder="1" applyAlignment="1">
      <alignment horizontal="center" vertical="center"/>
      <protection/>
    </xf>
    <xf numFmtId="3" fontId="8" fillId="0" borderId="1" xfId="19" applyNumberFormat="1" applyFont="1" applyFill="1" applyBorder="1" applyAlignment="1">
      <alignment horizontal="center" vertical="center"/>
      <protection/>
    </xf>
    <xf numFmtId="3" fontId="8" fillId="0" borderId="1" xfId="17" applyNumberFormat="1" applyFont="1" applyFill="1" applyBorder="1" applyAlignment="1" applyProtection="1">
      <alignment horizontal="center" vertical="center"/>
      <protection locked="0"/>
    </xf>
    <xf numFmtId="3" fontId="5" fillId="0" borderId="1" xfId="17" applyNumberFormat="1" applyFont="1" applyFill="1" applyBorder="1" applyAlignment="1">
      <alignment horizontal="center" vertical="center" wrapText="1"/>
      <protection/>
    </xf>
    <xf numFmtId="0" fontId="0" fillId="0" borderId="0" xfId="18" applyAlignment="1">
      <alignment horizontal="center" vertical="center" wrapText="1"/>
      <protection/>
    </xf>
    <xf numFmtId="0" fontId="2" fillId="0" borderId="0" xfId="16" applyFont="1">
      <alignment/>
      <protection/>
    </xf>
    <xf numFmtId="0" fontId="1" fillId="0" borderId="0" xfId="16" applyFont="1">
      <alignment/>
      <protection/>
    </xf>
    <xf numFmtId="0" fontId="0" fillId="0" borderId="0" xfId="16">
      <alignment/>
      <protection/>
    </xf>
    <xf numFmtId="0" fontId="10" fillId="0" borderId="0" xfId="16" applyFont="1" applyFill="1" applyBorder="1" applyAlignment="1">
      <alignment horizontal="center" vertical="center" wrapText="1"/>
      <protection/>
    </xf>
    <xf numFmtId="0" fontId="9" fillId="0" borderId="0" xfId="16" applyFont="1" applyFill="1" applyBorder="1" applyAlignment="1">
      <alignment vertical="center" wrapText="1"/>
      <protection/>
    </xf>
    <xf numFmtId="0" fontId="8" fillId="0" borderId="0" xfId="16" applyFont="1" applyFill="1" applyAlignment="1">
      <alignment horizontal="center" vertical="center" wrapText="1"/>
      <protection/>
    </xf>
    <xf numFmtId="0" fontId="1" fillId="0" borderId="1" xfId="16" applyFont="1" applyFill="1" applyBorder="1" applyAlignment="1">
      <alignment horizontal="center" vertical="center" wrapText="1"/>
      <protection/>
    </xf>
    <xf numFmtId="0" fontId="1" fillId="0" borderId="0" xfId="16" applyFont="1" applyFill="1" applyAlignment="1">
      <alignment horizontal="center" vertical="center" wrapText="1"/>
      <protection/>
    </xf>
    <xf numFmtId="0" fontId="8" fillId="0" borderId="1" xfId="16" applyFont="1" applyBorder="1" applyAlignment="1">
      <alignment vertical="center"/>
      <protection/>
    </xf>
    <xf numFmtId="0" fontId="0" fillId="0" borderId="1" xfId="16" applyBorder="1">
      <alignment/>
      <protection/>
    </xf>
    <xf numFmtId="0" fontId="8" fillId="0" borderId="1" xfId="16" applyFont="1" applyBorder="1" applyAlignment="1">
      <alignment horizontal="left" vertical="center"/>
      <protection/>
    </xf>
    <xf numFmtId="0" fontId="0" fillId="0" borderId="1" xfId="16" applyBorder="1" applyAlignment="1">
      <alignment horizontal="center" vertical="center"/>
      <protection/>
    </xf>
    <xf numFmtId="0" fontId="0" fillId="0" borderId="1" xfId="16" applyBorder="1" applyAlignment="1">
      <alignment vertical="center"/>
      <protection/>
    </xf>
    <xf numFmtId="0" fontId="0" fillId="0" borderId="0" xfId="16" applyAlignment="1">
      <alignment vertical="center"/>
      <protection/>
    </xf>
    <xf numFmtId="0" fontId="5" fillId="0" borderId="1" xfId="18" applyFont="1" applyBorder="1" applyAlignment="1">
      <alignment horizontal="center" vertical="center" wrapText="1"/>
      <protection/>
    </xf>
    <xf numFmtId="3" fontId="5" fillId="0" borderId="1" xfId="17" applyNumberFormat="1" applyFont="1" applyFill="1" applyBorder="1" applyAlignment="1">
      <alignment horizontal="center" vertical="center"/>
      <protection/>
    </xf>
    <xf numFmtId="0" fontId="2" fillId="0" borderId="0" xfId="18" applyFont="1" applyAlignment="1">
      <alignment horizontal="left" vertical="center" wrapText="1"/>
      <protection/>
    </xf>
    <xf numFmtId="0" fontId="3" fillId="0" borderId="2" xfId="18" applyFont="1" applyBorder="1" applyAlignment="1">
      <alignment horizontal="center" vertical="center" wrapText="1"/>
      <protection/>
    </xf>
    <xf numFmtId="0" fontId="3" fillId="0" borderId="2" xfId="18" applyFont="1" applyBorder="1" applyAlignment="1">
      <alignment horizontal="center" vertical="center"/>
      <protection/>
    </xf>
    <xf numFmtId="184" fontId="4" fillId="0" borderId="1" xfId="18" applyNumberFormat="1" applyFont="1" applyBorder="1" applyAlignment="1">
      <alignment horizontal="center" vertical="center" wrapText="1"/>
      <protection/>
    </xf>
    <xf numFmtId="0" fontId="1" fillId="0" borderId="1" xfId="16" applyFont="1" applyFill="1" applyBorder="1" applyAlignment="1">
      <alignment horizontal="center" vertical="center" wrapText="1"/>
      <protection/>
    </xf>
    <xf numFmtId="0" fontId="1" fillId="0" borderId="3" xfId="16" applyFont="1" applyFill="1" applyBorder="1" applyAlignment="1">
      <alignment horizontal="center" vertical="center" wrapText="1"/>
      <protection/>
    </xf>
    <xf numFmtId="0" fontId="1" fillId="0" borderId="4" xfId="16" applyFont="1" applyFill="1" applyBorder="1" applyAlignment="1">
      <alignment horizontal="center" vertical="center" wrapText="1"/>
      <protection/>
    </xf>
    <xf numFmtId="0" fontId="3" fillId="0" borderId="0" xfId="16" applyFont="1" applyFill="1" applyBorder="1" applyAlignment="1">
      <alignment horizontal="center" vertical="center" wrapText="1"/>
      <protection/>
    </xf>
    <xf numFmtId="0" fontId="9" fillId="0" borderId="2" xfId="16" applyFont="1" applyFill="1" applyBorder="1" applyAlignment="1">
      <alignment horizontal="left" vertical="center" wrapText="1"/>
      <protection/>
    </xf>
    <xf numFmtId="0" fontId="9" fillId="0" borderId="0" xfId="16" applyFont="1" applyFill="1" applyBorder="1" applyAlignment="1">
      <alignment horizontal="left" vertical="center" wrapText="1"/>
      <protection/>
    </xf>
  </cellXfs>
  <cellStyles count="10">
    <cellStyle name="Normal" xfId="0"/>
    <cellStyle name="Percent" xfId="15"/>
    <cellStyle name="常规__%e9%a2%84%ef%bc%882012%ef%bc%89137%e5%8f%b7%e9%99%84%e4%bb%b6%e4%ba%8c(1)" xfId="16"/>
    <cellStyle name="常规_2010年省对下均衡性转移支付等补助汇总表" xfId="17"/>
    <cellStyle name="常规_薄弱学校改造（资金测算基础数据表定稿）" xfId="18"/>
    <cellStyle name="常规_西湖区_2010年省对下均衡性转移支付等补助汇总表 2" xfId="19"/>
    <cellStyle name="Currency" xfId="20"/>
    <cellStyle name="Currency [0]"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4&#26657;&#33293;&#32500;&#20462;&#36164;&#37329;&#65288;&#2345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校舍维修指标文"/>
      <sheetName val="2校舍维修备案表"/>
      <sheetName val="特地办学条件"/>
      <sheetName val="救灾资金测算"/>
      <sheetName val="民政统计灾情"/>
    </sheetNames>
    <sheetDataSet>
      <sheetData sheetId="2">
        <row r="7">
          <cell r="A7" t="str">
            <v>长沙县</v>
          </cell>
          <cell r="B7" t="str">
            <v>市辖区</v>
          </cell>
          <cell r="C7" t="str">
            <v>三类县</v>
          </cell>
          <cell r="D7">
            <v>90070</v>
          </cell>
          <cell r="E7">
            <v>359.3415070215554</v>
          </cell>
          <cell r="F7">
            <v>200</v>
          </cell>
          <cell r="G7">
            <v>256.30538513974096</v>
          </cell>
          <cell r="H7">
            <v>8889.499483437012</v>
          </cell>
          <cell r="I7">
            <v>1.1249227269355357</v>
          </cell>
          <cell r="J7">
            <v>50.45039097999223</v>
          </cell>
          <cell r="K7">
            <v>34039</v>
          </cell>
          <cell r="L7">
            <v>150.97036897235066</v>
          </cell>
          <cell r="M7">
            <v>815</v>
          </cell>
        </row>
        <row r="8">
          <cell r="A8" t="str">
            <v>望城区</v>
          </cell>
          <cell r="B8" t="str">
            <v>市辖区</v>
          </cell>
          <cell r="C8" t="str">
            <v>三类县</v>
          </cell>
          <cell r="D8">
            <v>46228</v>
          </cell>
          <cell r="E8">
            <v>184.43032293319047</v>
          </cell>
          <cell r="F8">
            <v>113</v>
          </cell>
          <cell r="G8">
            <v>144.81254260395366</v>
          </cell>
          <cell r="H8">
            <v>7153.190805336762</v>
          </cell>
          <cell r="I8">
            <v>1.3979775280898876</v>
          </cell>
          <cell r="J8">
            <v>62.696317875547344</v>
          </cell>
          <cell r="K8">
            <v>23381</v>
          </cell>
          <cell r="L8">
            <v>103.69982070397282</v>
          </cell>
          <cell r="M8">
            <v>496</v>
          </cell>
        </row>
        <row r="9">
          <cell r="A9" t="str">
            <v>雨花区</v>
          </cell>
          <cell r="B9" t="str">
            <v>市辖区</v>
          </cell>
          <cell r="C9" t="str">
            <v>三类县</v>
          </cell>
          <cell r="D9">
            <v>89920</v>
          </cell>
          <cell r="E9">
            <v>358.7430699609</v>
          </cell>
          <cell r="F9">
            <v>61</v>
          </cell>
          <cell r="G9">
            <v>78.173142467621</v>
          </cell>
          <cell r="H9">
            <v>8321.097266561137</v>
          </cell>
          <cell r="I9">
            <v>1.2017645846042013</v>
          </cell>
          <cell r="J9">
            <v>53.896584811966655</v>
          </cell>
          <cell r="K9">
            <v>570</v>
          </cell>
          <cell r="L9">
            <v>2.5280739832027934</v>
          </cell>
          <cell r="M9">
            <v>493</v>
          </cell>
        </row>
        <row r="10">
          <cell r="A10" t="str">
            <v>芙蓉区</v>
          </cell>
          <cell r="B10" t="str">
            <v>市辖区</v>
          </cell>
          <cell r="C10" t="str">
            <v>三类县</v>
          </cell>
          <cell r="D10">
            <v>44629</v>
          </cell>
          <cell r="E10">
            <v>178.0509838666037</v>
          </cell>
          <cell r="F10">
            <v>38</v>
          </cell>
          <cell r="G10">
            <v>48.698023176550784</v>
          </cell>
          <cell r="H10">
            <v>9234.94792910186</v>
          </cell>
          <cell r="I10">
            <v>1.082843138561426</v>
          </cell>
          <cell r="J10">
            <v>48.5632109676067</v>
          </cell>
          <cell r="K10">
            <v>394</v>
          </cell>
          <cell r="L10">
            <v>1.747475700670001</v>
          </cell>
          <cell r="M10">
            <v>277</v>
          </cell>
        </row>
        <row r="11">
          <cell r="A11" t="str">
            <v>天心区</v>
          </cell>
          <cell r="B11" t="str">
            <v>市辖区</v>
          </cell>
          <cell r="C11" t="str">
            <v>三类县</v>
          </cell>
          <cell r="D11">
            <v>31212</v>
          </cell>
          <cell r="E11">
            <v>124.52278358117894</v>
          </cell>
          <cell r="F11">
            <v>41</v>
          </cell>
          <cell r="G11">
            <v>52.5426039536469</v>
          </cell>
          <cell r="H11">
            <v>8080.924708161289</v>
          </cell>
          <cell r="I11">
            <v>1.2374821398720062</v>
          </cell>
          <cell r="J11">
            <v>55.49844117504242</v>
          </cell>
          <cell r="K11">
            <v>734</v>
          </cell>
          <cell r="L11">
            <v>3.255449655562895</v>
          </cell>
          <cell r="M11">
            <v>236</v>
          </cell>
        </row>
        <row r="12">
          <cell r="A12" t="str">
            <v>岳麓区</v>
          </cell>
          <cell r="B12" t="str">
            <v>市辖区</v>
          </cell>
          <cell r="C12" t="str">
            <v>三类县</v>
          </cell>
          <cell r="D12">
            <v>78950</v>
          </cell>
          <cell r="E12">
            <v>314.97737292496726</v>
          </cell>
          <cell r="F12">
            <v>100</v>
          </cell>
          <cell r="G12">
            <v>128.15269256987048</v>
          </cell>
          <cell r="H12">
            <v>4189.483441092227</v>
          </cell>
          <cell r="I12">
            <v>2.3869291144382547</v>
          </cell>
          <cell r="J12">
            <v>107.048692484846</v>
          </cell>
          <cell r="K12">
            <v>9810</v>
          </cell>
          <cell r="L12">
            <v>43.509483816174395</v>
          </cell>
          <cell r="M12">
            <v>594</v>
          </cell>
        </row>
        <row r="13">
          <cell r="A13" t="str">
            <v>开福区</v>
          </cell>
          <cell r="B13" t="str">
            <v>市辖区</v>
          </cell>
          <cell r="C13" t="str">
            <v>三类县</v>
          </cell>
          <cell r="D13">
            <v>50340</v>
          </cell>
          <cell r="E13">
            <v>200.8354775559576</v>
          </cell>
          <cell r="F13">
            <v>56</v>
          </cell>
          <cell r="G13">
            <v>71.76550783912748</v>
          </cell>
          <cell r="H13">
            <v>7859.399236874582</v>
          </cell>
          <cell r="I13">
            <v>1.2723618814377295</v>
          </cell>
          <cell r="J13">
            <v>57.062723376065705</v>
          </cell>
          <cell r="K13">
            <v>5168</v>
          </cell>
          <cell r="L13">
            <v>22.921204114371992</v>
          </cell>
          <cell r="M13">
            <v>353</v>
          </cell>
        </row>
        <row r="14">
          <cell r="A14" t="str">
            <v>株洲市小计</v>
          </cell>
          <cell r="D14">
            <v>103054</v>
          </cell>
          <cell r="E14">
            <v>411.1422189918883</v>
          </cell>
          <cell r="F14">
            <v>121</v>
          </cell>
          <cell r="G14">
            <v>155.0647580095433</v>
          </cell>
          <cell r="H14">
            <v>16780.275483961195</v>
          </cell>
          <cell r="I14">
            <v>11.09031171739041</v>
          </cell>
          <cell r="J14">
            <v>497.3768853941897</v>
          </cell>
          <cell r="K14">
            <v>11764</v>
          </cell>
          <cell r="L14">
            <v>52.175898839294135</v>
          </cell>
          <cell r="M14">
            <v>1116</v>
          </cell>
        </row>
        <row r="15">
          <cell r="A15" t="str">
            <v>天元区</v>
          </cell>
          <cell r="B15" t="str">
            <v>市辖区</v>
          </cell>
          <cell r="C15" t="str">
            <v>三类县</v>
          </cell>
          <cell r="D15">
            <v>25007</v>
          </cell>
          <cell r="E15">
            <v>99.76743717206658</v>
          </cell>
          <cell r="F15">
            <v>36</v>
          </cell>
          <cell r="G15">
            <v>46.13496932515338</v>
          </cell>
          <cell r="H15">
            <v>7540.616544615775</v>
          </cell>
          <cell r="I15">
            <v>1.3261515077490975</v>
          </cell>
          <cell r="J15">
            <v>59.47507367631144</v>
          </cell>
          <cell r="K15">
            <v>3524</v>
          </cell>
          <cell r="L15">
            <v>15.629706520713407</v>
          </cell>
          <cell r="M15">
            <v>221</v>
          </cell>
        </row>
        <row r="16">
          <cell r="A16" t="str">
            <v>芦淞区</v>
          </cell>
          <cell r="B16" t="str">
            <v>市辖区</v>
          </cell>
          <cell r="C16" t="str">
            <v>三类县</v>
          </cell>
          <cell r="D16">
            <v>27075</v>
          </cell>
          <cell r="E16">
            <v>108.01788944830258</v>
          </cell>
          <cell r="F16">
            <v>34</v>
          </cell>
          <cell r="G16">
            <v>43.57191547375597</v>
          </cell>
          <cell r="H16">
            <v>3105.866641541279</v>
          </cell>
          <cell r="I16">
            <v>3.2197132569212705</v>
          </cell>
          <cell r="J16">
            <v>144.39728948995688</v>
          </cell>
          <cell r="K16">
            <v>3311</v>
          </cell>
          <cell r="L16">
            <v>14.685005190148155</v>
          </cell>
          <cell r="M16">
            <v>311</v>
          </cell>
        </row>
        <row r="17">
          <cell r="A17" t="str">
            <v>荷塘区</v>
          </cell>
          <cell r="B17" t="str">
            <v>市辖区</v>
          </cell>
          <cell r="C17" t="str">
            <v>三类县</v>
          </cell>
          <cell r="D17">
            <v>31361</v>
          </cell>
          <cell r="E17">
            <v>125.11723106143</v>
          </cell>
          <cell r="F17">
            <v>25</v>
          </cell>
          <cell r="G17">
            <v>32.03817314246762</v>
          </cell>
          <cell r="H17">
            <v>3249.482123224001</v>
          </cell>
          <cell r="I17">
            <v>3.0774134526022308</v>
          </cell>
          <cell r="J17">
            <v>138.01544601540206</v>
          </cell>
          <cell r="K17">
            <v>3443</v>
          </cell>
          <cell r="L17">
            <v>15.270453902047748</v>
          </cell>
          <cell r="M17">
            <v>310</v>
          </cell>
        </row>
        <row r="18">
          <cell r="A18" t="str">
            <v>石峰区</v>
          </cell>
          <cell r="B18" t="str">
            <v>市辖区</v>
          </cell>
          <cell r="C18" t="str">
            <v>三类县</v>
          </cell>
          <cell r="D18">
            <v>19611</v>
          </cell>
          <cell r="E18">
            <v>78.23966131008908</v>
          </cell>
          <cell r="F18">
            <v>26</v>
          </cell>
          <cell r="G18">
            <v>33.31970006816633</v>
          </cell>
          <cell r="H18">
            <v>2884.3101745801405</v>
          </cell>
          <cell r="I18">
            <v>3.4670335001178114</v>
          </cell>
          <cell r="J18">
            <v>155.48907621251928</v>
          </cell>
          <cell r="K18">
            <v>1486</v>
          </cell>
          <cell r="L18">
            <v>6.590733226384827</v>
          </cell>
          <cell r="M18">
            <v>274</v>
          </cell>
        </row>
        <row r="19">
          <cell r="A19" t="str">
            <v>衡阳市小计</v>
          </cell>
          <cell r="D19">
            <v>55709</v>
          </cell>
          <cell r="E19">
            <v>222.2555347470171</v>
          </cell>
          <cell r="F19">
            <v>113</v>
          </cell>
          <cell r="G19">
            <v>144.81254260395366</v>
          </cell>
          <cell r="H19">
            <v>12717.644077503915</v>
          </cell>
          <cell r="I19">
            <v>10.353723966115734</v>
          </cell>
          <cell r="J19">
            <v>464.3424918726778</v>
          </cell>
          <cell r="K19">
            <v>11573</v>
          </cell>
          <cell r="L19">
            <v>51.32877229404549</v>
          </cell>
          <cell r="M19">
            <v>882</v>
          </cell>
        </row>
        <row r="20">
          <cell r="A20" t="str">
            <v>南岳区</v>
          </cell>
          <cell r="B20" t="str">
            <v>市辖区</v>
          </cell>
          <cell r="C20" t="str">
            <v>三类县</v>
          </cell>
          <cell r="D20">
            <v>8237</v>
          </cell>
          <cell r="E20">
            <v>32.86217379079107</v>
          </cell>
          <cell r="F20">
            <v>24</v>
          </cell>
          <cell r="G20">
            <v>30.756646216768917</v>
          </cell>
          <cell r="H20">
            <v>8326.797849500523</v>
          </cell>
          <cell r="I20">
            <v>1.2009418483240641</v>
          </cell>
          <cell r="J20">
            <v>53.85968684021048</v>
          </cell>
          <cell r="K20">
            <v>1931</v>
          </cell>
          <cell r="L20">
            <v>8.564405020288762</v>
          </cell>
          <cell r="M20">
            <v>126</v>
          </cell>
        </row>
        <row r="21">
          <cell r="A21" t="str">
            <v>珠晖区</v>
          </cell>
          <cell r="B21" t="str">
            <v>市辖区</v>
          </cell>
          <cell r="C21" t="str">
            <v>三类县</v>
          </cell>
          <cell r="D21">
            <v>26942</v>
          </cell>
          <cell r="E21">
            <v>107.48727525452144</v>
          </cell>
          <cell r="F21">
            <v>52</v>
          </cell>
          <cell r="G21">
            <v>66.63940013633265</v>
          </cell>
          <cell r="H21">
            <v>2345.7635517138146</v>
          </cell>
          <cell r="I21">
            <v>4.263004254070706</v>
          </cell>
          <cell r="J21">
            <v>191.18667106417342</v>
          </cell>
          <cell r="K21">
            <v>5858</v>
          </cell>
          <cell r="L21">
            <v>25.981504199301693</v>
          </cell>
          <cell r="M21">
            <v>391</v>
          </cell>
        </row>
        <row r="22">
          <cell r="A22" t="str">
            <v>石鼓区</v>
          </cell>
          <cell r="B22" t="str">
            <v>市辖区</v>
          </cell>
          <cell r="C22" t="str">
            <v>三类县</v>
          </cell>
          <cell r="D22">
            <v>20530</v>
          </cell>
          <cell r="E22">
            <v>81.9060857017046</v>
          </cell>
          <cell r="F22">
            <v>37</v>
          </cell>
          <cell r="G22">
            <v>47.41649625085208</v>
          </cell>
          <cell r="H22">
            <v>2045.0826762895772</v>
          </cell>
          <cell r="I22">
            <v>4.889777863720964</v>
          </cell>
          <cell r="J22">
            <v>219.2961339682939</v>
          </cell>
          <cell r="K22">
            <v>3784</v>
          </cell>
          <cell r="L22">
            <v>16.782863074455033</v>
          </cell>
          <cell r="M22">
            <v>365</v>
          </cell>
        </row>
        <row r="23">
          <cell r="A23" t="str">
            <v>邵阳市小计</v>
          </cell>
          <cell r="D23">
            <v>46056</v>
          </cell>
          <cell r="E23">
            <v>183.7441151036389</v>
          </cell>
          <cell r="F23">
            <v>64</v>
          </cell>
          <cell r="G23">
            <v>82.01772324471712</v>
          </cell>
          <cell r="H23">
            <v>5150.519971922946</v>
          </cell>
          <cell r="I23">
            <v>7.897615066046626</v>
          </cell>
          <cell r="J23">
            <v>354.1912331853547</v>
          </cell>
          <cell r="K23">
            <v>13689</v>
          </cell>
          <cell r="L23">
            <v>60.71369255449656</v>
          </cell>
          <cell r="M23">
            <v>681</v>
          </cell>
        </row>
        <row r="24">
          <cell r="A24" t="str">
            <v>双清区</v>
          </cell>
          <cell r="B24" t="str">
            <v>市辖区</v>
          </cell>
          <cell r="C24" t="str">
            <v>三类县</v>
          </cell>
          <cell r="D24">
            <v>34467</v>
          </cell>
          <cell r="E24">
            <v>137.50886779740148</v>
          </cell>
          <cell r="F24">
            <v>44</v>
          </cell>
          <cell r="G24">
            <v>56.387184730743016</v>
          </cell>
          <cell r="H24">
            <v>2243.0708100068396</v>
          </cell>
          <cell r="I24">
            <v>4.458174015455851</v>
          </cell>
          <cell r="J24">
            <v>199.93961962996107</v>
          </cell>
          <cell r="K24">
            <v>8846</v>
          </cell>
          <cell r="L24">
            <v>39.2339341323016</v>
          </cell>
          <cell r="M24">
            <v>433</v>
          </cell>
        </row>
        <row r="25">
          <cell r="A25" t="str">
            <v>北塔区</v>
          </cell>
          <cell r="B25" t="str">
            <v>市辖区</v>
          </cell>
          <cell r="C25" t="str">
            <v>三类县</v>
          </cell>
          <cell r="D25">
            <v>11589</v>
          </cell>
          <cell r="E25">
            <v>46.23524730623743</v>
          </cell>
          <cell r="F25">
            <v>20</v>
          </cell>
          <cell r="G25">
            <v>25.6305385139741</v>
          </cell>
          <cell r="H25">
            <v>2907.4491619161063</v>
          </cell>
          <cell r="I25">
            <v>3.4394410505907747</v>
          </cell>
          <cell r="J25">
            <v>154.2516135553936</v>
          </cell>
          <cell r="K25">
            <v>4843</v>
          </cell>
          <cell r="L25">
            <v>21.479758422194962</v>
          </cell>
          <cell r="M25">
            <v>248</v>
          </cell>
        </row>
        <row r="26">
          <cell r="A26" t="str">
            <v>岳阳市小计</v>
          </cell>
          <cell r="D26">
            <v>29767</v>
          </cell>
          <cell r="E26">
            <v>118.75783989686511</v>
          </cell>
          <cell r="F26">
            <v>75</v>
          </cell>
          <cell r="G26">
            <v>96.11451942740288</v>
          </cell>
          <cell r="H26">
            <v>6559.758408464784</v>
          </cell>
          <cell r="I26">
            <v>6.106712326273962</v>
          </cell>
          <cell r="J26">
            <v>273.873055531675</v>
          </cell>
          <cell r="K26">
            <v>16502</v>
          </cell>
          <cell r="L26">
            <v>73.18995942247807</v>
          </cell>
          <cell r="M26">
            <v>562</v>
          </cell>
        </row>
        <row r="27">
          <cell r="A27" t="str">
            <v>君山区</v>
          </cell>
          <cell r="B27" t="str">
            <v>市辖区</v>
          </cell>
          <cell r="C27" t="str">
            <v>三类县</v>
          </cell>
          <cell r="D27">
            <v>15629</v>
          </cell>
          <cell r="E27">
            <v>62.353152139889964</v>
          </cell>
          <cell r="F27">
            <v>35</v>
          </cell>
          <cell r="G27">
            <v>44.85344239945468</v>
          </cell>
          <cell r="H27">
            <v>3405.280369454818</v>
          </cell>
          <cell r="I27">
            <v>2.9366157599531197</v>
          </cell>
          <cell r="J27">
            <v>131.70096905343428</v>
          </cell>
          <cell r="K27">
            <v>9696</v>
          </cell>
          <cell r="L27">
            <v>43.00386901953384</v>
          </cell>
          <cell r="M27">
            <v>282</v>
          </cell>
        </row>
        <row r="28">
          <cell r="A28" t="str">
            <v>云溪区</v>
          </cell>
          <cell r="B28" t="str">
            <v>市辖区</v>
          </cell>
          <cell r="C28" t="str">
            <v>三类县</v>
          </cell>
          <cell r="D28">
            <v>14138</v>
          </cell>
          <cell r="E28">
            <v>56.404687756975136</v>
          </cell>
          <cell r="F28">
            <v>40</v>
          </cell>
          <cell r="G28">
            <v>51.2610770279482</v>
          </cell>
          <cell r="H28">
            <v>3154.478039009967</v>
          </cell>
          <cell r="I28">
            <v>3.1700965663208422</v>
          </cell>
          <cell r="J28">
            <v>142.17208647824071</v>
          </cell>
          <cell r="K28">
            <v>6806</v>
          </cell>
          <cell r="L28">
            <v>30.18609040294423</v>
          </cell>
          <cell r="M28">
            <v>280</v>
          </cell>
        </row>
        <row r="29">
          <cell r="A29" t="str">
            <v>常德市小计</v>
          </cell>
          <cell r="D29">
            <v>48527</v>
          </cell>
          <cell r="E29">
            <v>193.60236828283578</v>
          </cell>
          <cell r="F29">
            <v>57</v>
          </cell>
          <cell r="G29">
            <v>73.0470347648262</v>
          </cell>
          <cell r="H29">
            <v>2222.6452946149407</v>
          </cell>
          <cell r="I29">
            <v>4.499143441478563</v>
          </cell>
          <cell r="J29">
            <v>201.77701122280615</v>
          </cell>
          <cell r="K29">
            <v>22242</v>
          </cell>
          <cell r="L29">
            <v>98.64810795508163</v>
          </cell>
          <cell r="M29">
            <v>567</v>
          </cell>
        </row>
        <row r="30">
          <cell r="A30" t="str">
            <v>武陵区</v>
          </cell>
          <cell r="B30" t="str">
            <v>市辖区</v>
          </cell>
          <cell r="C30" t="str">
            <v>三类县</v>
          </cell>
          <cell r="D30">
            <v>48527</v>
          </cell>
          <cell r="E30">
            <v>193.60236828283578</v>
          </cell>
          <cell r="F30">
            <v>57</v>
          </cell>
          <cell r="G30">
            <v>73.0470347648262</v>
          </cell>
          <cell r="H30">
            <v>2222.6452946149407</v>
          </cell>
          <cell r="I30">
            <v>4.499143441478563</v>
          </cell>
          <cell r="J30">
            <v>201.77701122280615</v>
          </cell>
          <cell r="K30">
            <v>22242</v>
          </cell>
          <cell r="L30">
            <v>98.64810795508163</v>
          </cell>
          <cell r="M30">
            <v>567</v>
          </cell>
        </row>
        <row r="31">
          <cell r="A31" t="str">
            <v>郴州市小计</v>
          </cell>
          <cell r="D31">
            <v>146036</v>
          </cell>
          <cell r="E31">
            <v>582.6223639324955</v>
          </cell>
          <cell r="F31">
            <v>329</v>
          </cell>
          <cell r="G31">
            <v>421.6223585548739</v>
          </cell>
          <cell r="H31">
            <v>13290.560949251747</v>
          </cell>
          <cell r="I31">
            <v>7.179033131330254</v>
          </cell>
          <cell r="J31">
            <v>321.9643622283083</v>
          </cell>
          <cell r="K31">
            <v>38440</v>
          </cell>
          <cell r="L31">
            <v>170.48976125318484</v>
          </cell>
          <cell r="M31">
            <v>1497</v>
          </cell>
        </row>
        <row r="32">
          <cell r="A32" t="str">
            <v>北湖区</v>
          </cell>
          <cell r="B32" t="str">
            <v>市辖区</v>
          </cell>
          <cell r="C32" t="str">
            <v>三类县</v>
          </cell>
          <cell r="D32">
            <v>71745</v>
          </cell>
          <cell r="E32">
            <v>286.23244611148544</v>
          </cell>
          <cell r="F32">
            <v>102</v>
          </cell>
          <cell r="G32">
            <v>130.7157464212679</v>
          </cell>
          <cell r="H32">
            <v>3777.7640472378334</v>
          </cell>
          <cell r="I32">
            <v>2.6470684444444443</v>
          </cell>
          <cell r="J32">
            <v>118.71538797764455</v>
          </cell>
          <cell r="K32">
            <v>7494</v>
          </cell>
          <cell r="L32">
            <v>33.23752005284515</v>
          </cell>
          <cell r="M32">
            <v>569</v>
          </cell>
        </row>
        <row r="33">
          <cell r="A33" t="str">
            <v>苏仙区</v>
          </cell>
          <cell r="B33" t="str">
            <v>市辖区</v>
          </cell>
          <cell r="C33" t="str">
            <v>三类县</v>
          </cell>
          <cell r="D33">
            <v>41498</v>
          </cell>
          <cell r="E33">
            <v>165.55960762052302</v>
          </cell>
          <cell r="F33">
            <v>118</v>
          </cell>
          <cell r="G33">
            <v>151.22017723244718</v>
          </cell>
          <cell r="H33">
            <v>3478.5572081670916</v>
          </cell>
          <cell r="I33">
            <v>2.8747550784910514</v>
          </cell>
          <cell r="J33">
            <v>128.92664910120794</v>
          </cell>
          <cell r="K33">
            <v>13941</v>
          </cell>
          <cell r="L33">
            <v>61.831367368123054</v>
          </cell>
          <cell r="M33">
            <v>508</v>
          </cell>
        </row>
        <row r="34">
          <cell r="A34" t="str">
            <v>资兴市</v>
          </cell>
          <cell r="B34" t="str">
            <v>非连片特困县</v>
          </cell>
          <cell r="C34" t="str">
            <v>三类县</v>
          </cell>
          <cell r="D34">
            <v>32793</v>
          </cell>
          <cell r="E34">
            <v>130.83031020048702</v>
          </cell>
          <cell r="F34">
            <v>109</v>
          </cell>
          <cell r="G34">
            <v>139.68643490115883</v>
          </cell>
          <cell r="H34">
            <v>6034.239693846823</v>
          </cell>
          <cell r="I34">
            <v>1.6572096083947585</v>
          </cell>
          <cell r="J34">
            <v>74.3223251494558</v>
          </cell>
          <cell r="K34">
            <v>17005</v>
          </cell>
          <cell r="L34">
            <v>75.42087383221666</v>
          </cell>
          <cell r="M34">
            <v>420</v>
          </cell>
        </row>
        <row r="35">
          <cell r="A35" t="str">
            <v>娄底市小计</v>
          </cell>
          <cell r="D35">
            <v>76813</v>
          </cell>
          <cell r="E35">
            <v>306.45163960082976</v>
          </cell>
          <cell r="F35">
            <v>82</v>
          </cell>
          <cell r="G35">
            <v>105.0852079072938</v>
          </cell>
          <cell r="H35">
            <v>2125.4067909481946</v>
          </cell>
          <cell r="I35">
            <v>4.704981673432389</v>
          </cell>
          <cell r="J35">
            <v>211.00841799595415</v>
          </cell>
          <cell r="K35">
            <v>19449</v>
          </cell>
          <cell r="L35">
            <v>86.26054543738793</v>
          </cell>
          <cell r="M35">
            <v>710</v>
          </cell>
        </row>
        <row r="36">
          <cell r="A36" t="str">
            <v>娄星区</v>
          </cell>
          <cell r="B36" t="str">
            <v>市辖区</v>
          </cell>
          <cell r="C36" t="str">
            <v>三类县</v>
          </cell>
          <cell r="D36">
            <v>76813</v>
          </cell>
          <cell r="E36">
            <v>306.45163960082976</v>
          </cell>
          <cell r="F36">
            <v>82</v>
          </cell>
          <cell r="G36">
            <v>105.0852079072938</v>
          </cell>
          <cell r="H36">
            <v>2125.4067909481946</v>
          </cell>
          <cell r="I36">
            <v>4.704981673432389</v>
          </cell>
          <cell r="J36">
            <v>211.00841799595415</v>
          </cell>
          <cell r="K36">
            <v>19449</v>
          </cell>
          <cell r="L36">
            <v>86.26054543738793</v>
          </cell>
          <cell r="M36">
            <v>710</v>
          </cell>
        </row>
        <row r="37">
          <cell r="A37" t="str">
            <v>怀化市小计</v>
          </cell>
          <cell r="D37">
            <v>5144</v>
          </cell>
          <cell r="E37">
            <v>20.522401600076396</v>
          </cell>
          <cell r="F37">
            <v>17</v>
          </cell>
          <cell r="G37">
            <v>21.785957736877986</v>
          </cell>
          <cell r="H37">
            <v>7443.60793398002</v>
          </cell>
          <cell r="I37">
            <v>1.3434345399023595</v>
          </cell>
          <cell r="J37">
            <v>60.25018089796668</v>
          </cell>
          <cell r="K37">
            <v>4185</v>
          </cell>
          <cell r="L37">
            <v>18.56138529772577</v>
          </cell>
          <cell r="M37">
            <v>121</v>
          </cell>
        </row>
        <row r="38">
          <cell r="A38" t="str">
            <v>洪江区</v>
          </cell>
          <cell r="B38" t="str">
            <v>非连片特困县</v>
          </cell>
          <cell r="C38" t="str">
            <v>三类县</v>
          </cell>
          <cell r="D38">
            <v>5144</v>
          </cell>
          <cell r="E38">
            <v>20.522401600076396</v>
          </cell>
          <cell r="F38">
            <v>17</v>
          </cell>
          <cell r="G38">
            <v>21.785957736877986</v>
          </cell>
          <cell r="H38">
            <v>7443.60793398002</v>
          </cell>
          <cell r="I38">
            <v>1.3434345399023595</v>
          </cell>
          <cell r="J38">
            <v>60.25018089796668</v>
          </cell>
          <cell r="K38">
            <v>4185</v>
          </cell>
          <cell r="L38">
            <v>18.56138529772577</v>
          </cell>
          <cell r="M38">
            <v>121</v>
          </cell>
        </row>
      </sheetData>
      <sheetData sheetId="3">
        <row r="6">
          <cell r="B6" t="str">
            <v>浏阳市</v>
          </cell>
          <cell r="C6">
            <v>221248</v>
          </cell>
          <cell r="D6">
            <v>57.10645622711955</v>
          </cell>
          <cell r="E6">
            <v>2694</v>
          </cell>
          <cell r="F6">
            <v>80.5797845048743</v>
          </cell>
          <cell r="G6">
            <v>42598</v>
          </cell>
          <cell r="H6">
            <v>60.99727845505723</v>
          </cell>
          <cell r="I6">
            <v>3216.016981350937</v>
          </cell>
          <cell r="J6">
            <v>61.04486158058488</v>
          </cell>
          <cell r="K6">
            <v>64</v>
          </cell>
          <cell r="L6">
            <v>19</v>
          </cell>
          <cell r="M6" t="str">
            <v>二类</v>
          </cell>
          <cell r="N6">
            <v>30</v>
          </cell>
        </row>
        <row r="7">
          <cell r="B7" t="str">
            <v>茶陵县</v>
          </cell>
          <cell r="C7">
            <v>271922</v>
          </cell>
          <cell r="D7">
            <v>60.177831114990184</v>
          </cell>
          <cell r="E7">
            <v>916</v>
          </cell>
          <cell r="F7">
            <v>57.7732170343766</v>
          </cell>
          <cell r="G7">
            <v>26975</v>
          </cell>
          <cell r="H7">
            <v>55.1727994631473</v>
          </cell>
          <cell r="I7">
            <v>2433.913028359905</v>
          </cell>
          <cell r="J7">
            <v>82.76833457943209</v>
          </cell>
          <cell r="K7">
            <v>65</v>
          </cell>
          <cell r="L7">
            <v>17</v>
          </cell>
          <cell r="M7" t="str">
            <v>二类</v>
          </cell>
          <cell r="N7">
            <v>30</v>
          </cell>
        </row>
        <row r="8">
          <cell r="B8" t="str">
            <v>湘潭县</v>
          </cell>
          <cell r="C8">
            <v>265072</v>
          </cell>
          <cell r="D8">
            <v>59.762649404805195</v>
          </cell>
          <cell r="E8">
            <v>1071</v>
          </cell>
          <cell r="F8">
            <v>59.76141611082606</v>
          </cell>
          <cell r="G8">
            <v>13600</v>
          </cell>
          <cell r="H8">
            <v>50.186407187861164</v>
          </cell>
          <cell r="I8">
            <v>2528.1271220693175</v>
          </cell>
          <cell r="J8">
            <v>80.1514735944183</v>
          </cell>
          <cell r="K8">
            <v>63</v>
          </cell>
          <cell r="L8">
            <v>21</v>
          </cell>
          <cell r="M8" t="str">
            <v>二类</v>
          </cell>
          <cell r="N8">
            <v>30</v>
          </cell>
        </row>
        <row r="9">
          <cell r="B9" t="str">
            <v>衡东县</v>
          </cell>
          <cell r="C9">
            <v>233000</v>
          </cell>
          <cell r="D9">
            <v>57.81875045457851</v>
          </cell>
          <cell r="E9">
            <v>732</v>
          </cell>
          <cell r="F9">
            <v>55.413032324268855</v>
          </cell>
          <cell r="G9">
            <v>13100</v>
          </cell>
          <cell r="H9">
            <v>50</v>
          </cell>
          <cell r="I9">
            <v>2374.001989372284</v>
          </cell>
          <cell r="J9">
            <v>84.4324047235647</v>
          </cell>
          <cell r="K9">
            <v>63</v>
          </cell>
          <cell r="L9">
            <v>21</v>
          </cell>
          <cell r="M9" t="str">
            <v>二类</v>
          </cell>
          <cell r="N9">
            <v>30</v>
          </cell>
        </row>
        <row r="10">
          <cell r="B10" t="str">
            <v>衡阳县</v>
          </cell>
          <cell r="C10">
            <v>290050</v>
          </cell>
          <cell r="D10">
            <v>61.276577690498705</v>
          </cell>
          <cell r="E10">
            <v>550</v>
          </cell>
          <cell r="F10">
            <v>53.07850179579271</v>
          </cell>
          <cell r="G10">
            <v>16680</v>
          </cell>
          <cell r="H10">
            <v>51.33467546508594</v>
          </cell>
          <cell r="I10">
            <v>1813.526332238147</v>
          </cell>
          <cell r="J10">
            <v>100</v>
          </cell>
          <cell r="K10">
            <v>68</v>
          </cell>
          <cell r="L10">
            <v>11</v>
          </cell>
          <cell r="M10" t="str">
            <v>一类</v>
          </cell>
          <cell r="N10">
            <v>40</v>
          </cell>
        </row>
        <row r="11">
          <cell r="B11" t="str">
            <v>隆回县</v>
          </cell>
          <cell r="C11">
            <v>466600</v>
          </cell>
          <cell r="D11">
            <v>71.97735592891604</v>
          </cell>
          <cell r="E11">
            <v>1052</v>
          </cell>
          <cell r="F11">
            <v>59.51770138532581</v>
          </cell>
          <cell r="G11">
            <v>43900</v>
          </cell>
          <cell r="H11">
            <v>61.4826827722477</v>
          </cell>
          <cell r="I11">
            <v>1827.0898263602405</v>
          </cell>
          <cell r="J11">
            <v>99.6232646604016</v>
          </cell>
          <cell r="K11">
            <v>75</v>
          </cell>
          <cell r="L11">
            <v>8</v>
          </cell>
          <cell r="M11" t="str">
            <v>一类</v>
          </cell>
          <cell r="N11">
            <v>40</v>
          </cell>
        </row>
        <row r="12">
          <cell r="B12" t="str">
            <v>洞口县</v>
          </cell>
          <cell r="C12">
            <v>164200</v>
          </cell>
          <cell r="D12">
            <v>53.64875021213664</v>
          </cell>
          <cell r="E12">
            <v>330</v>
          </cell>
          <cell r="F12">
            <v>50.25654181631606</v>
          </cell>
          <cell r="G12">
            <v>18687</v>
          </cell>
          <cell r="H12">
            <v>52.082913917160646</v>
          </cell>
          <cell r="I12">
            <v>2110.7159621427763</v>
          </cell>
          <cell r="J12">
            <v>91.74535446844286</v>
          </cell>
          <cell r="K12">
            <v>64</v>
          </cell>
          <cell r="L12">
            <v>19</v>
          </cell>
          <cell r="M12" t="str">
            <v>二类</v>
          </cell>
          <cell r="N12">
            <v>30</v>
          </cell>
        </row>
        <row r="13">
          <cell r="B13" t="str">
            <v>新邵县</v>
          </cell>
          <cell r="C13">
            <v>327314</v>
          </cell>
          <cell r="D13">
            <v>63.53516619390501</v>
          </cell>
          <cell r="E13">
            <v>4208</v>
          </cell>
          <cell r="F13">
            <v>100</v>
          </cell>
          <cell r="G13">
            <v>107834</v>
          </cell>
          <cell r="H13">
            <v>85.318197069679</v>
          </cell>
          <cell r="I13">
            <v>2216.3927910776583</v>
          </cell>
          <cell r="J13">
            <v>88.8101081611057</v>
          </cell>
          <cell r="K13">
            <v>85</v>
          </cell>
          <cell r="L13">
            <v>3</v>
          </cell>
          <cell r="M13" t="str">
            <v>一类</v>
          </cell>
          <cell r="N13">
            <v>40</v>
          </cell>
        </row>
        <row r="14">
          <cell r="B14" t="str">
            <v>邵阳县</v>
          </cell>
          <cell r="C14">
            <v>223000</v>
          </cell>
          <cell r="D14">
            <v>57.21264576817708</v>
          </cell>
          <cell r="E14">
            <v>826</v>
          </cell>
          <cell r="F14">
            <v>56.618778860954336</v>
          </cell>
          <cell r="G14">
            <v>18400</v>
          </cell>
          <cell r="H14">
            <v>51.97591619132834</v>
          </cell>
          <cell r="I14">
            <v>1932.3198346116285</v>
          </cell>
          <cell r="J14">
            <v>96.70042910359973</v>
          </cell>
          <cell r="K14">
            <v>67</v>
          </cell>
          <cell r="L14">
            <v>13</v>
          </cell>
          <cell r="M14" t="str">
            <v>二类</v>
          </cell>
          <cell r="N14">
            <v>30</v>
          </cell>
        </row>
        <row r="15">
          <cell r="B15" t="str">
            <v>邵东县</v>
          </cell>
          <cell r="C15">
            <v>378500</v>
          </cell>
          <cell r="D15">
            <v>66.6375736417194</v>
          </cell>
          <cell r="E15">
            <v>2684</v>
          </cell>
          <cell r="F15">
            <v>80.45151359671627</v>
          </cell>
          <cell r="G15">
            <v>131389</v>
          </cell>
          <cell r="H15">
            <v>94.09983968981844</v>
          </cell>
          <cell r="I15">
            <v>1923.0618045476535</v>
          </cell>
          <cell r="J15">
            <v>96.95757722994296</v>
          </cell>
          <cell r="K15">
            <v>87</v>
          </cell>
          <cell r="L15">
            <v>2</v>
          </cell>
          <cell r="M15" t="str">
            <v>一类</v>
          </cell>
          <cell r="N15">
            <v>40</v>
          </cell>
        </row>
        <row r="16">
          <cell r="B16" t="str">
            <v>桃源县</v>
          </cell>
          <cell r="C16">
            <v>501500</v>
          </cell>
          <cell r="D16">
            <v>74.09266128445705</v>
          </cell>
          <cell r="E16">
            <v>1178</v>
          </cell>
          <cell r="F16">
            <v>61.133914828116986</v>
          </cell>
          <cell r="G16">
            <v>80790</v>
          </cell>
          <cell r="H16">
            <v>75.23580509264437</v>
          </cell>
          <cell r="I16">
            <v>2145.0467266498745</v>
          </cell>
          <cell r="J16">
            <v>90.79179396929487</v>
          </cell>
          <cell r="K16">
            <v>77</v>
          </cell>
          <cell r="L16">
            <v>5</v>
          </cell>
          <cell r="M16" t="str">
            <v>一类</v>
          </cell>
          <cell r="N16">
            <v>40</v>
          </cell>
        </row>
        <row r="17">
          <cell r="B17" t="str">
            <v>慈利县</v>
          </cell>
          <cell r="C17">
            <v>424747</v>
          </cell>
          <cell r="D17">
            <v>69.44062598492012</v>
          </cell>
          <cell r="E17">
            <v>657</v>
          </cell>
          <cell r="F17">
            <v>54.451000513083635</v>
          </cell>
          <cell r="G17">
            <v>13117.5</v>
          </cell>
          <cell r="H17">
            <v>50.006524251575144</v>
          </cell>
          <cell r="I17">
            <v>2279.8425614219095</v>
          </cell>
          <cell r="J17">
            <v>87.04774732967772</v>
          </cell>
          <cell r="K17">
            <v>66</v>
          </cell>
          <cell r="L17">
            <v>16</v>
          </cell>
          <cell r="M17" t="str">
            <v>二类</v>
          </cell>
          <cell r="N17">
            <v>30</v>
          </cell>
        </row>
        <row r="18">
          <cell r="B18" t="str">
            <v>安化县</v>
          </cell>
          <cell r="C18">
            <v>790000</v>
          </cell>
          <cell r="D18">
            <v>91.57878148713846</v>
          </cell>
          <cell r="E18">
            <v>1210</v>
          </cell>
          <cell r="F18">
            <v>61.54438173422268</v>
          </cell>
          <cell r="G18">
            <v>145700</v>
          </cell>
          <cell r="H18">
            <v>99.43518622078068</v>
          </cell>
          <cell r="I18">
            <v>1960.9343697021043</v>
          </cell>
          <cell r="J18">
            <v>95.90564079184746</v>
          </cell>
          <cell r="K18">
            <v>89</v>
          </cell>
          <cell r="L18">
            <v>1</v>
          </cell>
          <cell r="M18" t="str">
            <v>一类</v>
          </cell>
          <cell r="N18">
            <v>40</v>
          </cell>
        </row>
        <row r="19">
          <cell r="B19" t="str">
            <v>桃江县</v>
          </cell>
          <cell r="C19">
            <v>417342</v>
          </cell>
          <cell r="D19">
            <v>68.99180546463985</v>
          </cell>
          <cell r="E19">
            <v>635</v>
          </cell>
          <cell r="F19">
            <v>54.16880451513597</v>
          </cell>
          <cell r="G19">
            <v>37722.5</v>
          </cell>
          <cell r="H19">
            <v>59.17962196622302</v>
          </cell>
          <cell r="I19">
            <v>2045.8438780785307</v>
          </cell>
          <cell r="J19">
            <v>93.54722103766187</v>
          </cell>
          <cell r="K19">
            <v>70</v>
          </cell>
          <cell r="L19">
            <v>10</v>
          </cell>
          <cell r="M19" t="str">
            <v>一类</v>
          </cell>
          <cell r="N19">
            <v>40</v>
          </cell>
        </row>
        <row r="20">
          <cell r="B20" t="str">
            <v>桂阳县</v>
          </cell>
          <cell r="C20">
            <v>107095</v>
          </cell>
          <cell r="D20">
            <v>50.18758940044125</v>
          </cell>
          <cell r="E20">
            <v>310</v>
          </cell>
          <cell r="F20">
            <v>50</v>
          </cell>
          <cell r="G20">
            <v>20168</v>
          </cell>
          <cell r="H20">
            <v>52.63505200760542</v>
          </cell>
          <cell r="I20">
            <v>2643.082748575532</v>
          </cell>
          <cell r="J20">
            <v>76.95850232899632</v>
          </cell>
          <cell r="K20">
            <v>59</v>
          </cell>
          <cell r="L20">
            <v>24</v>
          </cell>
          <cell r="M20" t="str">
            <v>二类</v>
          </cell>
          <cell r="N20">
            <v>30</v>
          </cell>
        </row>
        <row r="21">
          <cell r="B21" t="str">
            <v>双峰县</v>
          </cell>
          <cell r="C21">
            <v>236000</v>
          </cell>
          <cell r="D21">
            <v>58.00058186049895</v>
          </cell>
          <cell r="E21">
            <v>395</v>
          </cell>
          <cell r="F21">
            <v>51.090302719343256</v>
          </cell>
          <cell r="G21">
            <v>17300</v>
          </cell>
          <cell r="H21">
            <v>51.56582037803378</v>
          </cell>
          <cell r="I21">
            <v>2069.0902533203207</v>
          </cell>
          <cell r="J21">
            <v>92.90153704264455</v>
          </cell>
          <cell r="K21">
            <v>65</v>
          </cell>
          <cell r="L21">
            <v>17</v>
          </cell>
          <cell r="M21" t="str">
            <v>二类</v>
          </cell>
          <cell r="N21">
            <v>30</v>
          </cell>
        </row>
        <row r="22">
          <cell r="B22" t="str">
            <v>涟源市</v>
          </cell>
          <cell r="C22">
            <v>255900</v>
          </cell>
          <cell r="D22">
            <v>59.2067301864378</v>
          </cell>
          <cell r="E22">
            <v>701</v>
          </cell>
          <cell r="F22">
            <v>55.01539250897896</v>
          </cell>
          <cell r="G22">
            <v>17700</v>
          </cell>
          <cell r="H22">
            <v>51.71494612832271</v>
          </cell>
          <cell r="I22">
            <v>2028.192156354045</v>
          </cell>
          <cell r="J22">
            <v>94.03750969916084</v>
          </cell>
          <cell r="K22">
            <v>67</v>
          </cell>
          <cell r="L22">
            <v>13</v>
          </cell>
          <cell r="M22" t="str">
            <v>二类</v>
          </cell>
          <cell r="N22">
            <v>30</v>
          </cell>
        </row>
        <row r="23">
          <cell r="B23" t="str">
            <v>麻阳县</v>
          </cell>
          <cell r="C23">
            <v>740370</v>
          </cell>
          <cell r="D23">
            <v>88.57068392852814</v>
          </cell>
          <cell r="E23">
            <v>1038</v>
          </cell>
          <cell r="F23">
            <v>59.33812211390457</v>
          </cell>
          <cell r="G23">
            <v>97738.52</v>
          </cell>
          <cell r="H23">
            <v>81.55445699586176</v>
          </cell>
          <cell r="I23">
            <v>2611.642406319212</v>
          </cell>
          <cell r="J23">
            <v>77.83177937032526</v>
          </cell>
          <cell r="K23">
            <v>77</v>
          </cell>
          <cell r="L23">
            <v>5</v>
          </cell>
          <cell r="M23" t="str">
            <v>一类</v>
          </cell>
          <cell r="N23">
            <v>40</v>
          </cell>
        </row>
        <row r="24">
          <cell r="B24" t="str">
            <v>溆浦县</v>
          </cell>
          <cell r="C24">
            <v>543511</v>
          </cell>
          <cell r="D24">
            <v>76.63896768249812</v>
          </cell>
          <cell r="E24">
            <v>687</v>
          </cell>
          <cell r="F24">
            <v>54.83581323755772</v>
          </cell>
          <cell r="G24">
            <v>54238</v>
          </cell>
          <cell r="H24">
            <v>65.33683778846512</v>
          </cell>
          <cell r="I24">
            <v>2072.1398353197396</v>
          </cell>
          <cell r="J24">
            <v>92.81683281379006</v>
          </cell>
          <cell r="K24">
            <v>74</v>
          </cell>
          <cell r="L24">
            <v>9</v>
          </cell>
          <cell r="M24" t="str">
            <v>一类</v>
          </cell>
          <cell r="N24">
            <v>40</v>
          </cell>
        </row>
        <row r="25">
          <cell r="B25" t="str">
            <v>芷江县</v>
          </cell>
          <cell r="M25" t="str">
            <v>一类</v>
          </cell>
          <cell r="N25">
            <v>40</v>
          </cell>
        </row>
        <row r="26">
          <cell r="B26" t="str">
            <v>辰溪县</v>
          </cell>
          <cell r="C26">
            <v>928940</v>
          </cell>
          <cell r="D26">
            <v>100</v>
          </cell>
          <cell r="E26">
            <v>664</v>
          </cell>
          <cell r="F26">
            <v>54.54079014879425</v>
          </cell>
          <cell r="G26">
            <v>71750</v>
          </cell>
          <cell r="H26">
            <v>71.86556313611453</v>
          </cell>
          <cell r="I26">
            <v>2593.573610355334</v>
          </cell>
          <cell r="J26">
            <v>78.33365255449965</v>
          </cell>
          <cell r="K26">
            <v>76</v>
          </cell>
          <cell r="L26">
            <v>7</v>
          </cell>
          <cell r="M26" t="str">
            <v>一类</v>
          </cell>
          <cell r="N26">
            <v>40</v>
          </cell>
        </row>
        <row r="27">
          <cell r="B27" t="str">
            <v>沅陵县</v>
          </cell>
          <cell r="C27">
            <v>437673</v>
          </cell>
          <cell r="D27">
            <v>70.22407690256262</v>
          </cell>
          <cell r="E27">
            <v>491</v>
          </cell>
          <cell r="F27">
            <v>52.32170343766034</v>
          </cell>
          <cell r="G27">
            <v>64956</v>
          </cell>
          <cell r="H27">
            <v>69.33266226745704</v>
          </cell>
          <cell r="I27">
            <v>2656.739129438402</v>
          </cell>
          <cell r="J27">
            <v>76.57918699654981</v>
          </cell>
          <cell r="K27">
            <v>68</v>
          </cell>
          <cell r="L27">
            <v>11</v>
          </cell>
          <cell r="M27" t="str">
            <v>一类</v>
          </cell>
          <cell r="N27">
            <v>40</v>
          </cell>
        </row>
        <row r="28">
          <cell r="B28" t="str">
            <v>鹤城区</v>
          </cell>
          <cell r="C28">
            <v>226083</v>
          </cell>
          <cell r="D28">
            <v>57.399507842994645</v>
          </cell>
          <cell r="E28">
            <v>482</v>
          </cell>
          <cell r="F28">
            <v>52.206259620318114</v>
          </cell>
          <cell r="G28">
            <v>22872</v>
          </cell>
          <cell r="H28">
            <v>53.64314207955859</v>
          </cell>
          <cell r="I28">
            <v>2503.5324032896087</v>
          </cell>
          <cell r="J28">
            <v>80.8346087547534</v>
          </cell>
          <cell r="K28">
            <v>62</v>
          </cell>
          <cell r="L28">
            <v>23</v>
          </cell>
          <cell r="M28" t="str">
            <v>二类</v>
          </cell>
          <cell r="N28">
            <v>30</v>
          </cell>
        </row>
        <row r="29">
          <cell r="B29" t="str">
            <v>靖州县</v>
          </cell>
          <cell r="C29">
            <v>104000</v>
          </cell>
          <cell r="D29">
            <v>50</v>
          </cell>
          <cell r="E29">
            <v>467</v>
          </cell>
          <cell r="F29">
            <v>52.01385325808107</v>
          </cell>
          <cell r="G29">
            <v>19620</v>
          </cell>
          <cell r="H29">
            <v>52.430749729709575</v>
          </cell>
          <cell r="I29">
            <v>2890.5170905327273</v>
          </cell>
          <cell r="J29">
            <v>70.08584400021749</v>
          </cell>
          <cell r="K29">
            <v>57</v>
          </cell>
          <cell r="L29">
            <v>26</v>
          </cell>
          <cell r="M29" t="str">
            <v>二类</v>
          </cell>
          <cell r="N29">
            <v>30</v>
          </cell>
        </row>
        <row r="30">
          <cell r="B30" t="str">
            <v>泸溪县</v>
          </cell>
          <cell r="C30">
            <v>385215</v>
          </cell>
          <cell r="D30">
            <v>67.04457293863797</v>
          </cell>
          <cell r="E30">
            <v>440</v>
          </cell>
          <cell r="F30">
            <v>51.66752180605439</v>
          </cell>
          <cell r="G30">
            <v>49391</v>
          </cell>
          <cell r="H30">
            <v>63.529806509339004</v>
          </cell>
          <cell r="I30">
            <v>2535.423277470381</v>
          </cell>
          <cell r="J30">
            <v>79.94881788062956</v>
          </cell>
          <cell r="K30">
            <v>67</v>
          </cell>
          <cell r="L30">
            <v>13</v>
          </cell>
          <cell r="M30" t="str">
            <v>二类</v>
          </cell>
          <cell r="N30">
            <v>30</v>
          </cell>
        </row>
        <row r="31">
          <cell r="B31" t="str">
            <v>凤凰县</v>
          </cell>
          <cell r="C31">
            <v>582820</v>
          </cell>
          <cell r="D31">
            <v>79.02150459427352</v>
          </cell>
          <cell r="E31">
            <v>1444</v>
          </cell>
          <cell r="F31">
            <v>64.54592098512057</v>
          </cell>
          <cell r="G31">
            <v>147215</v>
          </cell>
          <cell r="H31">
            <v>100</v>
          </cell>
          <cell r="I31">
            <v>2748.04270126137</v>
          </cell>
          <cell r="J31">
            <v>74.04316775050299</v>
          </cell>
          <cell r="K31">
            <v>81</v>
          </cell>
          <cell r="L31">
            <v>4</v>
          </cell>
          <cell r="M31" t="str">
            <v>一类</v>
          </cell>
          <cell r="N31">
            <v>40</v>
          </cell>
        </row>
        <row r="32">
          <cell r="B32" t="str">
            <v>花垣县</v>
          </cell>
          <cell r="C32">
            <v>215135</v>
          </cell>
          <cell r="D32">
            <v>56.73594443232235</v>
          </cell>
          <cell r="E32">
            <v>498</v>
          </cell>
          <cell r="F32">
            <v>52.41149307337096</v>
          </cell>
          <cell r="G32">
            <v>21742</v>
          </cell>
          <cell r="H32">
            <v>53.22186183499236</v>
          </cell>
          <cell r="I32">
            <v>2936.491240561717</v>
          </cell>
          <cell r="J32">
            <v>68.80888049302607</v>
          </cell>
          <cell r="K32">
            <v>58</v>
          </cell>
          <cell r="L32">
            <v>25</v>
          </cell>
          <cell r="M32" t="str">
            <v>二类</v>
          </cell>
          <cell r="N32">
            <v>30</v>
          </cell>
        </row>
        <row r="33">
          <cell r="B33" t="str">
            <v>吉首市</v>
          </cell>
          <cell r="C33">
            <v>314723</v>
          </cell>
          <cell r="D33">
            <v>62.772019783256965</v>
          </cell>
          <cell r="E33">
            <v>640</v>
          </cell>
          <cell r="F33">
            <v>54.23293996921498</v>
          </cell>
          <cell r="G33">
            <v>39427.6</v>
          </cell>
          <cell r="H33">
            <v>59.81530775826716</v>
          </cell>
          <cell r="I33">
            <v>3613.661957495986</v>
          </cell>
          <cell r="J33">
            <v>50</v>
          </cell>
          <cell r="K33">
            <v>56</v>
          </cell>
          <cell r="L33">
            <v>27</v>
          </cell>
          <cell r="M33" t="str">
            <v>二类</v>
          </cell>
          <cell r="N33">
            <v>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70"/>
  <sheetViews>
    <sheetView tabSelected="1" workbookViewId="0" topLeftCell="A1">
      <selection activeCell="I16" sqref="I16"/>
    </sheetView>
  </sheetViews>
  <sheetFormatPr defaultColWidth="9.00390625" defaultRowHeight="14.25"/>
  <cols>
    <col min="1" max="1" width="9.375" style="14" customWidth="1"/>
    <col min="2" max="2" width="19.625" style="1" customWidth="1"/>
    <col min="3" max="3" width="12.50390625" style="1" customWidth="1"/>
    <col min="4" max="4" width="14.75390625" style="2" customWidth="1"/>
    <col min="5" max="5" width="17.25390625" style="1" customWidth="1"/>
    <col min="6" max="16384" width="9.00390625" style="1" customWidth="1"/>
  </cols>
  <sheetData>
    <row r="1" spans="1:2" ht="19.5" customHeight="1">
      <c r="A1" s="31" t="s">
        <v>0</v>
      </c>
      <c r="B1" s="31"/>
    </row>
    <row r="2" spans="1:5" ht="50.25" customHeight="1">
      <c r="A2" s="32" t="s">
        <v>1</v>
      </c>
      <c r="B2" s="32"/>
      <c r="C2" s="33"/>
      <c r="D2" s="33"/>
      <c r="E2" s="33"/>
    </row>
    <row r="3" spans="1:5" s="3" customFormat="1" ht="30" customHeight="1">
      <c r="A3" s="34" t="s">
        <v>2</v>
      </c>
      <c r="B3" s="34" t="s">
        <v>3</v>
      </c>
      <c r="C3" s="34" t="s">
        <v>4</v>
      </c>
      <c r="D3" s="34"/>
      <c r="E3" s="34"/>
    </row>
    <row r="4" spans="1:5" s="3" customFormat="1" ht="46.5" customHeight="1">
      <c r="A4" s="34"/>
      <c r="B4" s="34"/>
      <c r="C4" s="4" t="s">
        <v>5</v>
      </c>
      <c r="D4" s="4" t="s">
        <v>6</v>
      </c>
      <c r="E4" s="4" t="s">
        <v>7</v>
      </c>
    </row>
    <row r="5" spans="1:5" ht="15.75" customHeight="1">
      <c r="A5" s="30" t="s">
        <v>5</v>
      </c>
      <c r="B5" s="30"/>
      <c r="C5" s="6">
        <f>SUM(C6,C15,C21,C23,C29,C37,C40,C43,C45,C48,C53,C57,C66)</f>
        <v>10370</v>
      </c>
      <c r="D5" s="6">
        <f>SUM(D6,D15,D21,D23,D29,D37,D40,D43,D45,D48,D53,D57,D66)</f>
        <v>9400</v>
      </c>
      <c r="E5" s="6">
        <f>SUM(E6,E15,E21,E23,E29,E37,E40,E43,E45,E48,E53,E57,E66)</f>
        <v>970</v>
      </c>
    </row>
    <row r="6" spans="1:5" s="8" customFormat="1" ht="14.25">
      <c r="A6" s="29" t="s">
        <v>8</v>
      </c>
      <c r="B6" s="7" t="s">
        <v>9</v>
      </c>
      <c r="C6" s="6">
        <f>SUM(C7:C14)</f>
        <v>3294</v>
      </c>
      <c r="D6" s="6">
        <f>SUM(D7:D14)</f>
        <v>3264</v>
      </c>
      <c r="E6" s="6">
        <f>SUM(E7:E14)</f>
        <v>30</v>
      </c>
    </row>
    <row r="7" spans="1:5" ht="14.25">
      <c r="A7" s="29"/>
      <c r="B7" s="9" t="s">
        <v>10</v>
      </c>
      <c r="C7" s="10">
        <f>SUM(D7:E7)</f>
        <v>815</v>
      </c>
      <c r="D7" s="10">
        <f>VLOOKUP(B7,'[1]特地办学条件'!A$7:M$38,13,FALSE)</f>
        <v>815</v>
      </c>
      <c r="E7" s="10"/>
    </row>
    <row r="8" spans="1:5" ht="14.25">
      <c r="A8" s="29"/>
      <c r="B8" s="9" t="s">
        <v>11</v>
      </c>
      <c r="C8" s="10">
        <f aca="true" t="shared" si="0" ref="C8:C14">SUM(D8:E8)</f>
        <v>496</v>
      </c>
      <c r="D8" s="10">
        <f>VLOOKUP(B8,'[1]特地办学条件'!A$7:M$38,13,FALSE)</f>
        <v>496</v>
      </c>
      <c r="E8" s="10"/>
    </row>
    <row r="9" spans="1:5" ht="14.25">
      <c r="A9" s="29"/>
      <c r="B9" s="9" t="s">
        <v>12</v>
      </c>
      <c r="C9" s="10">
        <f t="shared" si="0"/>
        <v>493</v>
      </c>
      <c r="D9" s="10">
        <f>VLOOKUP(B9,'[1]特地办学条件'!A$7:M$38,13,FALSE)</f>
        <v>493</v>
      </c>
      <c r="E9" s="10"/>
    </row>
    <row r="10" spans="1:5" ht="14.25">
      <c r="A10" s="29"/>
      <c r="B10" s="9" t="s">
        <v>13</v>
      </c>
      <c r="C10" s="10">
        <f t="shared" si="0"/>
        <v>277</v>
      </c>
      <c r="D10" s="10">
        <f>VLOOKUP(B10,'[1]特地办学条件'!A$7:M$38,13,FALSE)</f>
        <v>277</v>
      </c>
      <c r="E10" s="10"/>
    </row>
    <row r="11" spans="1:5" ht="14.25">
      <c r="A11" s="29"/>
      <c r="B11" s="9" t="s">
        <v>14</v>
      </c>
      <c r="C11" s="10">
        <f t="shared" si="0"/>
        <v>236</v>
      </c>
      <c r="D11" s="10">
        <f>VLOOKUP(B11,'[1]特地办学条件'!A$7:M$38,13,FALSE)</f>
        <v>236</v>
      </c>
      <c r="E11" s="10"/>
    </row>
    <row r="12" spans="1:5" ht="14.25">
      <c r="A12" s="29"/>
      <c r="B12" s="9" t="s">
        <v>15</v>
      </c>
      <c r="C12" s="10">
        <f t="shared" si="0"/>
        <v>594</v>
      </c>
      <c r="D12" s="10">
        <f>VLOOKUP(B12,'[1]特地办学条件'!A$7:M$38,13,FALSE)</f>
        <v>594</v>
      </c>
      <c r="E12" s="10"/>
    </row>
    <row r="13" spans="1:5" ht="14.25">
      <c r="A13" s="29"/>
      <c r="B13" s="9" t="s">
        <v>16</v>
      </c>
      <c r="C13" s="10">
        <f t="shared" si="0"/>
        <v>353</v>
      </c>
      <c r="D13" s="10">
        <f>VLOOKUP(B13,'[1]特地办学条件'!A$7:M$38,13,FALSE)</f>
        <v>353</v>
      </c>
      <c r="E13" s="10"/>
    </row>
    <row r="14" spans="1:5" ht="14.25">
      <c r="A14" s="29"/>
      <c r="B14" s="9" t="s">
        <v>17</v>
      </c>
      <c r="C14" s="10">
        <f t="shared" si="0"/>
        <v>30</v>
      </c>
      <c r="D14" s="10"/>
      <c r="E14" s="10">
        <f>VLOOKUP(B14,'[1]救灾资金测算'!B$6:N$33,13,FALSE)</f>
        <v>30</v>
      </c>
    </row>
    <row r="15" spans="1:5" s="8" customFormat="1" ht="14.25">
      <c r="A15" s="29" t="s">
        <v>18</v>
      </c>
      <c r="B15" s="5" t="s">
        <v>19</v>
      </c>
      <c r="C15" s="6">
        <f>SUM(C16:C20)</f>
        <v>1146</v>
      </c>
      <c r="D15" s="6">
        <f>SUM(D16:D20)</f>
        <v>1116</v>
      </c>
      <c r="E15" s="6">
        <f>SUM(E16:E20)</f>
        <v>30</v>
      </c>
    </row>
    <row r="16" spans="1:5" ht="14.25">
      <c r="A16" s="29"/>
      <c r="B16" s="9" t="s">
        <v>20</v>
      </c>
      <c r="C16" s="10">
        <f>SUM(D16:E16)</f>
        <v>221</v>
      </c>
      <c r="D16" s="10">
        <f>VLOOKUP(B16,'[1]特地办学条件'!A$7:M$38,13,FALSE)</f>
        <v>221</v>
      </c>
      <c r="E16" s="10"/>
    </row>
    <row r="17" spans="1:5" ht="14.25">
      <c r="A17" s="29"/>
      <c r="B17" s="9" t="s">
        <v>21</v>
      </c>
      <c r="C17" s="10">
        <f>SUM(D17:E17)</f>
        <v>311</v>
      </c>
      <c r="D17" s="10">
        <f>VLOOKUP(B17,'[1]特地办学条件'!A$7:M$38,13,FALSE)</f>
        <v>311</v>
      </c>
      <c r="E17" s="10"/>
    </row>
    <row r="18" spans="1:5" ht="14.25">
      <c r="A18" s="29"/>
      <c r="B18" s="9" t="s">
        <v>22</v>
      </c>
      <c r="C18" s="10">
        <f>SUM(D18:E18)</f>
        <v>310</v>
      </c>
      <c r="D18" s="10">
        <f>VLOOKUP(B18,'[1]特地办学条件'!A$7:M$38,13,FALSE)</f>
        <v>310</v>
      </c>
      <c r="E18" s="10"/>
    </row>
    <row r="19" spans="1:5" ht="14.25">
      <c r="A19" s="29"/>
      <c r="B19" s="9" t="s">
        <v>23</v>
      </c>
      <c r="C19" s="10">
        <f>SUM(D19:E19)</f>
        <v>274</v>
      </c>
      <c r="D19" s="10">
        <f>VLOOKUP(B19,'[1]特地办学条件'!A$7:M$38,13,FALSE)</f>
        <v>274</v>
      </c>
      <c r="E19" s="10"/>
    </row>
    <row r="20" spans="1:5" ht="14.25">
      <c r="A20" s="29"/>
      <c r="B20" s="9" t="s">
        <v>24</v>
      </c>
      <c r="C20" s="10">
        <f>SUM(D20:E20)</f>
        <v>30</v>
      </c>
      <c r="D20" s="10"/>
      <c r="E20" s="10">
        <f>VLOOKUP(B20,'[1]救灾资金测算'!B$6:N$33,13,FALSE)</f>
        <v>30</v>
      </c>
    </row>
    <row r="21" spans="1:5" s="8" customFormat="1" ht="14.25">
      <c r="A21" s="29" t="s">
        <v>25</v>
      </c>
      <c r="B21" s="5" t="s">
        <v>26</v>
      </c>
      <c r="C21" s="6">
        <f>SUM(C22:C22)</f>
        <v>30</v>
      </c>
      <c r="D21" s="6"/>
      <c r="E21" s="6">
        <f>SUM(E22:E22)</f>
        <v>30</v>
      </c>
    </row>
    <row r="22" spans="1:5" ht="14.25">
      <c r="A22" s="29"/>
      <c r="B22" s="9" t="s">
        <v>27</v>
      </c>
      <c r="C22" s="10">
        <f>SUM(D22:E22)</f>
        <v>30</v>
      </c>
      <c r="D22" s="10"/>
      <c r="E22" s="10">
        <f>VLOOKUP(B22,'[1]救灾资金测算'!B$6:N$33,13,FALSE)</f>
        <v>30</v>
      </c>
    </row>
    <row r="23" spans="1:5" s="8" customFormat="1" ht="14.25">
      <c r="A23" s="29" t="s">
        <v>28</v>
      </c>
      <c r="B23" s="5" t="s">
        <v>29</v>
      </c>
      <c r="C23" s="6">
        <f>SUM(C24:C28)</f>
        <v>952</v>
      </c>
      <c r="D23" s="6">
        <f>SUM(D24:D28)</f>
        <v>882</v>
      </c>
      <c r="E23" s="6">
        <f>SUM(E24:E28)</f>
        <v>70</v>
      </c>
    </row>
    <row r="24" spans="1:5" ht="14.25">
      <c r="A24" s="29"/>
      <c r="B24" s="9" t="s">
        <v>30</v>
      </c>
      <c r="C24" s="10">
        <f>SUM(D24:E24)</f>
        <v>126</v>
      </c>
      <c r="D24" s="10">
        <f>VLOOKUP(B24,'[1]特地办学条件'!A$7:M$38,13,FALSE)</f>
        <v>126</v>
      </c>
      <c r="E24" s="10"/>
    </row>
    <row r="25" spans="1:5" ht="14.25">
      <c r="A25" s="29"/>
      <c r="B25" s="9" t="s">
        <v>31</v>
      </c>
      <c r="C25" s="10">
        <f>SUM(D25:E25)</f>
        <v>391</v>
      </c>
      <c r="D25" s="10">
        <f>VLOOKUP(B25,'[1]特地办学条件'!A$7:M$38,13,FALSE)</f>
        <v>391</v>
      </c>
      <c r="E25" s="10"/>
    </row>
    <row r="26" spans="1:5" ht="14.25">
      <c r="A26" s="29"/>
      <c r="B26" s="9" t="s">
        <v>32</v>
      </c>
      <c r="C26" s="10">
        <f>SUM(D26:E26)</f>
        <v>365</v>
      </c>
      <c r="D26" s="10">
        <f>VLOOKUP(B26,'[1]特地办学条件'!A$7:M$38,13,FALSE)</f>
        <v>365</v>
      </c>
      <c r="E26" s="10"/>
    </row>
    <row r="27" spans="1:5" ht="14.25">
      <c r="A27" s="29"/>
      <c r="B27" s="9" t="s">
        <v>33</v>
      </c>
      <c r="C27" s="10">
        <f>SUM(D27:E27)</f>
        <v>40</v>
      </c>
      <c r="D27" s="10"/>
      <c r="E27" s="10">
        <f>VLOOKUP(B27,'[1]救灾资金测算'!B$6:N$33,13,FALSE)</f>
        <v>40</v>
      </c>
    </row>
    <row r="28" spans="1:5" ht="14.25">
      <c r="A28" s="29"/>
      <c r="B28" s="9" t="s">
        <v>34</v>
      </c>
      <c r="C28" s="10">
        <f>SUM(D28:E28)</f>
        <v>30</v>
      </c>
      <c r="D28" s="10"/>
      <c r="E28" s="10">
        <f>VLOOKUP(B28,'[1]救灾资金测算'!B$6:N$33,13,FALSE)</f>
        <v>30</v>
      </c>
    </row>
    <row r="29" spans="1:5" s="8" customFormat="1" ht="14.25">
      <c r="A29" s="29" t="s">
        <v>35</v>
      </c>
      <c r="B29" s="5" t="s">
        <v>36</v>
      </c>
      <c r="C29" s="6">
        <f>SUM(C30:C36)</f>
        <v>861</v>
      </c>
      <c r="D29" s="6">
        <f>SUM(D30:D36)</f>
        <v>681</v>
      </c>
      <c r="E29" s="6">
        <f>SUM(E30:E36)</f>
        <v>180</v>
      </c>
    </row>
    <row r="30" spans="1:5" ht="14.25">
      <c r="A30" s="29"/>
      <c r="B30" s="9" t="s">
        <v>37</v>
      </c>
      <c r="C30" s="10">
        <f aca="true" t="shared" si="1" ref="C30:C36">SUM(D30:E30)</f>
        <v>433</v>
      </c>
      <c r="D30" s="10">
        <f>VLOOKUP(B30,'[1]特地办学条件'!A$7:M$38,13,FALSE)</f>
        <v>433</v>
      </c>
      <c r="E30" s="10"/>
    </row>
    <row r="31" spans="1:5" ht="14.25">
      <c r="A31" s="29"/>
      <c r="B31" s="9" t="s">
        <v>38</v>
      </c>
      <c r="C31" s="10">
        <f t="shared" si="1"/>
        <v>248</v>
      </c>
      <c r="D31" s="10">
        <f>VLOOKUP(B31,'[1]特地办学条件'!A$7:M$38,13,FALSE)</f>
        <v>248</v>
      </c>
      <c r="E31" s="10"/>
    </row>
    <row r="32" spans="1:5" ht="14.25">
      <c r="A32" s="29"/>
      <c r="B32" s="9" t="s">
        <v>39</v>
      </c>
      <c r="C32" s="10">
        <f t="shared" si="1"/>
        <v>40</v>
      </c>
      <c r="D32" s="10"/>
      <c r="E32" s="10">
        <f>VLOOKUP(B32,'[1]救灾资金测算'!B$6:N$33,13,FALSE)</f>
        <v>40</v>
      </c>
    </row>
    <row r="33" spans="1:5" ht="14.25">
      <c r="A33" s="29"/>
      <c r="B33" s="9" t="s">
        <v>40</v>
      </c>
      <c r="C33" s="10">
        <f t="shared" si="1"/>
        <v>40</v>
      </c>
      <c r="D33" s="10"/>
      <c r="E33" s="10">
        <f>VLOOKUP(B33,'[1]救灾资金测算'!B$6:N$33,13,FALSE)</f>
        <v>40</v>
      </c>
    </row>
    <row r="34" spans="1:5" ht="14.25">
      <c r="A34" s="29"/>
      <c r="B34" s="9" t="s">
        <v>41</v>
      </c>
      <c r="C34" s="10">
        <f t="shared" si="1"/>
        <v>40</v>
      </c>
      <c r="D34" s="10"/>
      <c r="E34" s="10">
        <f>VLOOKUP(B34,'[1]救灾资金测算'!B$6:N$33,13,FALSE)</f>
        <v>40</v>
      </c>
    </row>
    <row r="35" spans="1:5" ht="14.25">
      <c r="A35" s="29"/>
      <c r="B35" s="9" t="s">
        <v>42</v>
      </c>
      <c r="C35" s="10">
        <f t="shared" si="1"/>
        <v>30</v>
      </c>
      <c r="D35" s="10"/>
      <c r="E35" s="10">
        <f>VLOOKUP(B35,'[1]救灾资金测算'!B$6:N$33,13,FALSE)</f>
        <v>30</v>
      </c>
    </row>
    <row r="36" spans="1:5" ht="14.25">
      <c r="A36" s="29"/>
      <c r="B36" s="9" t="s">
        <v>43</v>
      </c>
      <c r="C36" s="10">
        <f t="shared" si="1"/>
        <v>30</v>
      </c>
      <c r="D36" s="10"/>
      <c r="E36" s="10">
        <f>VLOOKUP(B36,'[1]救灾资金测算'!B$6:N$33,13,FALSE)</f>
        <v>30</v>
      </c>
    </row>
    <row r="37" spans="1:5" s="8" customFormat="1" ht="14.25">
      <c r="A37" s="29" t="s">
        <v>44</v>
      </c>
      <c r="B37" s="5" t="s">
        <v>45</v>
      </c>
      <c r="C37" s="6">
        <f>SUM(C38:C39)</f>
        <v>562</v>
      </c>
      <c r="D37" s="6">
        <f>SUM(D38:D39)</f>
        <v>562</v>
      </c>
      <c r="E37" s="6">
        <f>SUM(E38:E39)</f>
        <v>0</v>
      </c>
    </row>
    <row r="38" spans="1:5" ht="14.25">
      <c r="A38" s="29"/>
      <c r="B38" s="9" t="s">
        <v>46</v>
      </c>
      <c r="C38" s="10">
        <f>SUM(D38:E38)</f>
        <v>282</v>
      </c>
      <c r="D38" s="10">
        <f>VLOOKUP(B38,'[1]特地办学条件'!A$7:M$38,13,FALSE)</f>
        <v>282</v>
      </c>
      <c r="E38" s="10"/>
    </row>
    <row r="39" spans="1:5" ht="14.25">
      <c r="A39" s="29"/>
      <c r="B39" s="9" t="s">
        <v>47</v>
      </c>
      <c r="C39" s="10">
        <f>SUM(D39:E39)</f>
        <v>280</v>
      </c>
      <c r="D39" s="10">
        <f>VLOOKUP(B39,'[1]特地办学条件'!A$7:M$38,13,FALSE)</f>
        <v>280</v>
      </c>
      <c r="E39" s="10"/>
    </row>
    <row r="40" spans="1:5" s="8" customFormat="1" ht="14.25">
      <c r="A40" s="29" t="s">
        <v>48</v>
      </c>
      <c r="B40" s="5" t="s">
        <v>49</v>
      </c>
      <c r="C40" s="6">
        <f>SUM(C41:C42)</f>
        <v>607</v>
      </c>
      <c r="D40" s="6">
        <f>SUM(D41:D42)</f>
        <v>567</v>
      </c>
      <c r="E40" s="6">
        <f>SUM(E41:E42)</f>
        <v>40</v>
      </c>
    </row>
    <row r="41" spans="1:5" ht="14.25">
      <c r="A41" s="29"/>
      <c r="B41" s="11" t="s">
        <v>50</v>
      </c>
      <c r="C41" s="10">
        <f>SUM(D41:E41)</f>
        <v>567</v>
      </c>
      <c r="D41" s="10">
        <f>VLOOKUP(B41,'[1]特地办学条件'!A$7:M$38,13,FALSE)</f>
        <v>567</v>
      </c>
      <c r="E41" s="10"/>
    </row>
    <row r="42" spans="1:5" ht="14.25">
      <c r="A42" s="29"/>
      <c r="B42" s="11" t="s">
        <v>51</v>
      </c>
      <c r="C42" s="10">
        <f>SUM(D42:E42)</f>
        <v>40</v>
      </c>
      <c r="D42" s="10"/>
      <c r="E42" s="10">
        <f>VLOOKUP(B42,'[1]救灾资金测算'!B$6:N$33,13,FALSE)</f>
        <v>40</v>
      </c>
    </row>
    <row r="43" spans="1:5" s="8" customFormat="1" ht="14.25">
      <c r="A43" s="29" t="s">
        <v>52</v>
      </c>
      <c r="B43" s="5" t="s">
        <v>53</v>
      </c>
      <c r="C43" s="6">
        <f>SUM(C44:C44)</f>
        <v>30</v>
      </c>
      <c r="D43" s="6">
        <f>SUM(D44:D44)</f>
        <v>0</v>
      </c>
      <c r="E43" s="6">
        <f>SUM(E44:E44)</f>
        <v>30</v>
      </c>
    </row>
    <row r="44" spans="1:5" ht="14.25">
      <c r="A44" s="29"/>
      <c r="B44" s="9" t="s">
        <v>54</v>
      </c>
      <c r="C44" s="10">
        <f>SUM(D44:E44)</f>
        <v>30</v>
      </c>
      <c r="D44" s="10"/>
      <c r="E44" s="10">
        <f>VLOOKUP(B44,'[1]救灾资金测算'!B$6:N$33,13,FALSE)</f>
        <v>30</v>
      </c>
    </row>
    <row r="45" spans="1:5" s="8" customFormat="1" ht="14.25">
      <c r="A45" s="29" t="s">
        <v>55</v>
      </c>
      <c r="B45" s="5" t="s">
        <v>56</v>
      </c>
      <c r="C45" s="6">
        <f>SUM(C46:C47)</f>
        <v>80</v>
      </c>
      <c r="D45" s="6">
        <f>SUM(D46:D47)</f>
        <v>0</v>
      </c>
      <c r="E45" s="6">
        <f>SUM(E46:E47)</f>
        <v>80</v>
      </c>
    </row>
    <row r="46" spans="1:5" ht="14.25">
      <c r="A46" s="29"/>
      <c r="B46" s="9" t="s">
        <v>57</v>
      </c>
      <c r="C46" s="10">
        <f>SUM(D46:E46)</f>
        <v>40</v>
      </c>
      <c r="D46" s="10"/>
      <c r="E46" s="10">
        <f>VLOOKUP(B46,'[1]救灾资金测算'!B$6:N$33,13,FALSE)</f>
        <v>40</v>
      </c>
    </row>
    <row r="47" spans="1:5" ht="14.25">
      <c r="A47" s="29"/>
      <c r="B47" s="9" t="s">
        <v>58</v>
      </c>
      <c r="C47" s="10">
        <f>SUM(D47:E47)</f>
        <v>40</v>
      </c>
      <c r="D47" s="10"/>
      <c r="E47" s="10">
        <f>VLOOKUP(B47,'[1]救灾资金测算'!B$6:N$33,13,FALSE)</f>
        <v>40</v>
      </c>
    </row>
    <row r="48" spans="1:5" s="8" customFormat="1" ht="14.25">
      <c r="A48" s="29" t="s">
        <v>59</v>
      </c>
      <c r="B48" s="5" t="s">
        <v>60</v>
      </c>
      <c r="C48" s="6">
        <f>SUM(C49:C52)</f>
        <v>1527</v>
      </c>
      <c r="D48" s="6">
        <f>SUM(D49:D52)</f>
        <v>1497</v>
      </c>
      <c r="E48" s="6">
        <f>SUM(E49:E52)</f>
        <v>30</v>
      </c>
    </row>
    <row r="49" spans="1:5" ht="14.25">
      <c r="A49" s="29"/>
      <c r="B49" s="9" t="s">
        <v>61</v>
      </c>
      <c r="C49" s="10">
        <f>SUM(D49:E49)</f>
        <v>569</v>
      </c>
      <c r="D49" s="10">
        <f>VLOOKUP(B49,'[1]特地办学条件'!A$7:M$38,13,FALSE)</f>
        <v>569</v>
      </c>
      <c r="E49" s="10"/>
    </row>
    <row r="50" spans="1:5" ht="14.25">
      <c r="A50" s="29"/>
      <c r="B50" s="9" t="s">
        <v>62</v>
      </c>
      <c r="C50" s="10">
        <f>SUM(D50:E50)</f>
        <v>508</v>
      </c>
      <c r="D50" s="10">
        <f>VLOOKUP(B50,'[1]特地办学条件'!A$7:M$38,13,FALSE)</f>
        <v>508</v>
      </c>
      <c r="E50" s="10"/>
    </row>
    <row r="51" spans="1:5" ht="14.25">
      <c r="A51" s="29"/>
      <c r="B51" s="9" t="s">
        <v>63</v>
      </c>
      <c r="C51" s="10">
        <f>SUM(D51:E51)</f>
        <v>420</v>
      </c>
      <c r="D51" s="10">
        <f>VLOOKUP(B51,'[1]特地办学条件'!A$7:M$38,13,FALSE)</f>
        <v>420</v>
      </c>
      <c r="E51" s="10"/>
    </row>
    <row r="52" spans="1:5" ht="14.25">
      <c r="A52" s="29"/>
      <c r="B52" s="9" t="s">
        <v>64</v>
      </c>
      <c r="C52" s="10">
        <f>SUM(D52:E52)</f>
        <v>30</v>
      </c>
      <c r="D52" s="10"/>
      <c r="E52" s="10">
        <f>VLOOKUP(B52,'[1]救灾资金测算'!B$6:N$33,13,FALSE)</f>
        <v>30</v>
      </c>
    </row>
    <row r="53" spans="1:5" s="8" customFormat="1" ht="14.25">
      <c r="A53" s="29" t="s">
        <v>65</v>
      </c>
      <c r="B53" s="5" t="s">
        <v>66</v>
      </c>
      <c r="C53" s="6">
        <f>SUM(C54:C56)</f>
        <v>770</v>
      </c>
      <c r="D53" s="6">
        <f>SUM(D54:D56)</f>
        <v>710</v>
      </c>
      <c r="E53" s="6">
        <f>SUM(E54:E56)</f>
        <v>60</v>
      </c>
    </row>
    <row r="54" spans="1:5" ht="14.25">
      <c r="A54" s="29"/>
      <c r="B54" s="9" t="s">
        <v>67</v>
      </c>
      <c r="C54" s="10">
        <f>SUM(D54:E54)</f>
        <v>710</v>
      </c>
      <c r="D54" s="10">
        <f>VLOOKUP(B54,'[1]特地办学条件'!A$7:M$38,13,FALSE)</f>
        <v>710</v>
      </c>
      <c r="E54" s="10"/>
    </row>
    <row r="55" spans="1:5" ht="14.25">
      <c r="A55" s="29"/>
      <c r="B55" s="9" t="s">
        <v>68</v>
      </c>
      <c r="C55" s="10">
        <f>SUM(D55:E55)</f>
        <v>30</v>
      </c>
      <c r="D55" s="10"/>
      <c r="E55" s="10">
        <f>VLOOKUP(B55,'[1]救灾资金测算'!B$6:N$33,13,FALSE)</f>
        <v>30</v>
      </c>
    </row>
    <row r="56" spans="1:5" ht="14.25">
      <c r="A56" s="29"/>
      <c r="B56" s="9" t="s">
        <v>69</v>
      </c>
      <c r="C56" s="10">
        <f>SUM(D56:E56)</f>
        <v>30</v>
      </c>
      <c r="D56" s="10"/>
      <c r="E56" s="10">
        <f>VLOOKUP(B56,'[1]救灾资金测算'!B$6:N$33,13,FALSE)</f>
        <v>30</v>
      </c>
    </row>
    <row r="57" spans="1:5" s="8" customFormat="1" ht="14.25">
      <c r="A57" s="29" t="s">
        <v>70</v>
      </c>
      <c r="B57" s="5" t="s">
        <v>71</v>
      </c>
      <c r="C57" s="6">
        <f>SUM(C58:C65)</f>
        <v>381</v>
      </c>
      <c r="D57" s="6">
        <f>SUM(D58:D65)</f>
        <v>121</v>
      </c>
      <c r="E57" s="6">
        <f>SUM(E58:E65)</f>
        <v>260</v>
      </c>
    </row>
    <row r="58" spans="1:5" ht="14.25">
      <c r="A58" s="29"/>
      <c r="B58" s="12" t="s">
        <v>72</v>
      </c>
      <c r="C58" s="10">
        <f aca="true" t="shared" si="2" ref="C58:C65">SUM(D58:E58)</f>
        <v>30</v>
      </c>
      <c r="D58" s="10"/>
      <c r="E58" s="10">
        <f>VLOOKUP(B58,'[1]救灾资金测算'!B$6:N$33,13,FALSE)</f>
        <v>30</v>
      </c>
    </row>
    <row r="59" spans="1:5" ht="14.25">
      <c r="A59" s="29"/>
      <c r="B59" s="12" t="s">
        <v>73</v>
      </c>
      <c r="C59" s="10">
        <f t="shared" si="2"/>
        <v>40</v>
      </c>
      <c r="D59" s="10"/>
      <c r="E59" s="10">
        <f>VLOOKUP(B59,'[1]救灾资金测算'!B$6:N$33,13,FALSE)</f>
        <v>40</v>
      </c>
    </row>
    <row r="60" spans="1:5" ht="14.25">
      <c r="A60" s="29"/>
      <c r="B60" s="12" t="s">
        <v>74</v>
      </c>
      <c r="C60" s="10">
        <f t="shared" si="2"/>
        <v>40</v>
      </c>
      <c r="D60" s="10"/>
      <c r="E60" s="10">
        <f>VLOOKUP(B60,'[1]救灾资金测算'!B$6:N$33,13,FALSE)</f>
        <v>40</v>
      </c>
    </row>
    <row r="61" spans="1:5" ht="14.25">
      <c r="A61" s="29"/>
      <c r="B61" s="12" t="s">
        <v>75</v>
      </c>
      <c r="C61" s="10">
        <f t="shared" si="2"/>
        <v>40</v>
      </c>
      <c r="D61" s="10"/>
      <c r="E61" s="10">
        <f>VLOOKUP(B61,'[1]救灾资金测算'!B$6:N$33,13,FALSE)</f>
        <v>40</v>
      </c>
    </row>
    <row r="62" spans="1:5" ht="14.25">
      <c r="A62" s="29"/>
      <c r="B62" s="12" t="s">
        <v>76</v>
      </c>
      <c r="C62" s="10">
        <f t="shared" si="2"/>
        <v>40</v>
      </c>
      <c r="D62" s="10"/>
      <c r="E62" s="10">
        <f>VLOOKUP(B62,'[1]救灾资金测算'!B$6:N$33,13,FALSE)</f>
        <v>40</v>
      </c>
    </row>
    <row r="63" spans="1:5" ht="14.25">
      <c r="A63" s="29"/>
      <c r="B63" s="12" t="s">
        <v>77</v>
      </c>
      <c r="C63" s="10">
        <f t="shared" si="2"/>
        <v>40</v>
      </c>
      <c r="D63" s="10"/>
      <c r="E63" s="10">
        <v>40</v>
      </c>
    </row>
    <row r="64" spans="1:5" ht="14.25">
      <c r="A64" s="29"/>
      <c r="B64" s="12" t="s">
        <v>78</v>
      </c>
      <c r="C64" s="10">
        <f t="shared" si="2"/>
        <v>121</v>
      </c>
      <c r="D64" s="10">
        <f>VLOOKUP(B64,'[1]特地办学条件'!A$7:M$38,13,FALSE)</f>
        <v>121</v>
      </c>
      <c r="E64" s="10"/>
    </row>
    <row r="65" spans="1:5" ht="14.25">
      <c r="A65" s="29"/>
      <c r="B65" s="12" t="s">
        <v>79</v>
      </c>
      <c r="C65" s="10">
        <f t="shared" si="2"/>
        <v>30</v>
      </c>
      <c r="D65" s="10"/>
      <c r="E65" s="10">
        <f>VLOOKUP(B65,'[1]救灾资金测算'!B$6:N$33,13,FALSE)</f>
        <v>30</v>
      </c>
    </row>
    <row r="66" spans="1:5" s="8" customFormat="1" ht="14.25">
      <c r="A66" s="29" t="s">
        <v>80</v>
      </c>
      <c r="B66" s="13" t="s">
        <v>81</v>
      </c>
      <c r="C66" s="6">
        <f>SUM(C67:C70)</f>
        <v>130</v>
      </c>
      <c r="D66" s="6"/>
      <c r="E66" s="6">
        <f>SUM(E67:E70)</f>
        <v>130</v>
      </c>
    </row>
    <row r="67" spans="1:5" ht="14.25">
      <c r="A67" s="29"/>
      <c r="B67" s="9" t="s">
        <v>82</v>
      </c>
      <c r="C67" s="10">
        <f>SUM(D67:E67)</f>
        <v>30</v>
      </c>
      <c r="D67" s="10"/>
      <c r="E67" s="10">
        <f>VLOOKUP(B67,'[1]救灾资金测算'!B$6:N$33,13,FALSE)</f>
        <v>30</v>
      </c>
    </row>
    <row r="68" spans="1:5" ht="14.25">
      <c r="A68" s="29"/>
      <c r="B68" s="9" t="s">
        <v>83</v>
      </c>
      <c r="C68" s="10">
        <f>SUM(D68:E68)</f>
        <v>30</v>
      </c>
      <c r="D68" s="10"/>
      <c r="E68" s="10">
        <f>VLOOKUP(B68,'[1]救灾资金测算'!B$6:N$33,13,FALSE)</f>
        <v>30</v>
      </c>
    </row>
    <row r="69" spans="1:5" ht="14.25">
      <c r="A69" s="29"/>
      <c r="B69" s="9" t="s">
        <v>84</v>
      </c>
      <c r="C69" s="10">
        <f>SUM(D69:E69)</f>
        <v>40</v>
      </c>
      <c r="D69" s="10"/>
      <c r="E69" s="10">
        <f>VLOOKUP(B69,'[1]救灾资金测算'!B$6:N$33,13,FALSE)</f>
        <v>40</v>
      </c>
    </row>
    <row r="70" spans="1:5" ht="14.25">
      <c r="A70" s="29"/>
      <c r="B70" s="9" t="s">
        <v>85</v>
      </c>
      <c r="C70" s="10">
        <f>SUM(D70:E70)</f>
        <v>30</v>
      </c>
      <c r="D70" s="10"/>
      <c r="E70" s="10">
        <f>VLOOKUP(B70,'[1]救灾资金测算'!B$6:N$33,13,FALSE)</f>
        <v>30</v>
      </c>
    </row>
  </sheetData>
  <mergeCells count="19">
    <mergeCell ref="A1:B1"/>
    <mergeCell ref="A2:E2"/>
    <mergeCell ref="A3:A4"/>
    <mergeCell ref="B3:B4"/>
    <mergeCell ref="C3:E3"/>
    <mergeCell ref="A5:B5"/>
    <mergeCell ref="A6:A14"/>
    <mergeCell ref="A15:A20"/>
    <mergeCell ref="A21:A22"/>
    <mergeCell ref="A23:A28"/>
    <mergeCell ref="A29:A36"/>
    <mergeCell ref="A37:A39"/>
    <mergeCell ref="A40:A42"/>
    <mergeCell ref="A57:A65"/>
    <mergeCell ref="A66:A70"/>
    <mergeCell ref="A43:A44"/>
    <mergeCell ref="A45:A47"/>
    <mergeCell ref="A48:A52"/>
    <mergeCell ref="A53:A5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0"/>
  <sheetViews>
    <sheetView workbookViewId="0" topLeftCell="A1">
      <selection activeCell="A1" sqref="A1:IV16384"/>
    </sheetView>
  </sheetViews>
  <sheetFormatPr defaultColWidth="9.00390625" defaultRowHeight="14.25"/>
  <cols>
    <col min="1" max="1" width="14.375" style="17" customWidth="1"/>
    <col min="2" max="12" width="12.00390625" style="17" customWidth="1"/>
    <col min="13" max="16384" width="9.00390625" style="17" customWidth="1"/>
  </cols>
  <sheetData>
    <row r="1" spans="1:9" ht="20.25">
      <c r="A1" s="15" t="s">
        <v>86</v>
      </c>
      <c r="B1" s="16"/>
      <c r="C1" s="16"/>
      <c r="D1" s="16"/>
      <c r="E1" s="16"/>
      <c r="F1" s="16"/>
      <c r="G1" s="16"/>
      <c r="H1" s="16"/>
      <c r="I1" s="16"/>
    </row>
    <row r="2" spans="1:12" ht="42.75" customHeight="1">
      <c r="A2" s="38" t="s">
        <v>87</v>
      </c>
      <c r="B2" s="38"/>
      <c r="C2" s="38"/>
      <c r="D2" s="38"/>
      <c r="E2" s="38"/>
      <c r="F2" s="38"/>
      <c r="G2" s="38"/>
      <c r="H2" s="38"/>
      <c r="I2" s="38"/>
      <c r="J2" s="38"/>
      <c r="K2" s="38"/>
      <c r="L2" s="38"/>
    </row>
    <row r="3" spans="1:12" s="20" customFormat="1" ht="36" customHeight="1">
      <c r="A3" s="39" t="s">
        <v>88</v>
      </c>
      <c r="B3" s="39"/>
      <c r="C3" s="39"/>
      <c r="D3" s="39"/>
      <c r="E3" s="18"/>
      <c r="F3" s="39" t="s">
        <v>89</v>
      </c>
      <c r="G3" s="39"/>
      <c r="H3" s="39"/>
      <c r="I3" s="39"/>
      <c r="J3" s="19"/>
      <c r="K3" s="40"/>
      <c r="L3" s="40"/>
    </row>
    <row r="4" spans="1:12" s="22" customFormat="1" ht="23.25" customHeight="1">
      <c r="A4" s="35" t="s">
        <v>90</v>
      </c>
      <c r="B4" s="35" t="s">
        <v>91</v>
      </c>
      <c r="C4" s="35" t="s">
        <v>92</v>
      </c>
      <c r="D4" s="35" t="s">
        <v>93</v>
      </c>
      <c r="E4" s="35" t="s">
        <v>94</v>
      </c>
      <c r="F4" s="35" t="s">
        <v>95</v>
      </c>
      <c r="G4" s="35"/>
      <c r="H4" s="35"/>
      <c r="I4" s="35"/>
      <c r="J4" s="35"/>
      <c r="K4" s="35"/>
      <c r="L4" s="35"/>
    </row>
    <row r="5" spans="1:12" s="22" customFormat="1" ht="23.25" customHeight="1">
      <c r="A5" s="35"/>
      <c r="B5" s="35"/>
      <c r="C5" s="35"/>
      <c r="D5" s="35"/>
      <c r="E5" s="35"/>
      <c r="F5" s="36" t="s">
        <v>96</v>
      </c>
      <c r="G5" s="35" t="s">
        <v>97</v>
      </c>
      <c r="H5" s="35"/>
      <c r="I5" s="35"/>
      <c r="J5" s="35" t="s">
        <v>98</v>
      </c>
      <c r="K5" s="35"/>
      <c r="L5" s="35"/>
    </row>
    <row r="6" spans="1:12" s="22" customFormat="1" ht="73.5" customHeight="1">
      <c r="A6" s="35"/>
      <c r="B6" s="35"/>
      <c r="C6" s="35"/>
      <c r="D6" s="35"/>
      <c r="E6" s="35"/>
      <c r="F6" s="37"/>
      <c r="G6" s="21" t="s">
        <v>96</v>
      </c>
      <c r="H6" s="21" t="s">
        <v>99</v>
      </c>
      <c r="I6" s="21" t="s">
        <v>100</v>
      </c>
      <c r="J6" s="21" t="s">
        <v>96</v>
      </c>
      <c r="K6" s="21" t="s">
        <v>99</v>
      </c>
      <c r="L6" s="21" t="s">
        <v>100</v>
      </c>
    </row>
    <row r="7" spans="1:12" ht="24.75" customHeight="1">
      <c r="A7" s="23" t="s">
        <v>101</v>
      </c>
      <c r="B7" s="24"/>
      <c r="C7" s="24"/>
      <c r="D7" s="24"/>
      <c r="E7" s="24"/>
      <c r="F7" s="24"/>
      <c r="G7" s="24"/>
      <c r="H7" s="24"/>
      <c r="I7" s="24"/>
      <c r="J7" s="24"/>
      <c r="K7" s="24"/>
      <c r="L7" s="24"/>
    </row>
    <row r="8" spans="1:12" ht="24.75" customHeight="1">
      <c r="A8" s="23" t="s">
        <v>102</v>
      </c>
      <c r="B8" s="24"/>
      <c r="C8" s="24"/>
      <c r="D8" s="24"/>
      <c r="E8" s="24"/>
      <c r="F8" s="24"/>
      <c r="G8" s="24"/>
      <c r="H8" s="24"/>
      <c r="I8" s="24"/>
      <c r="J8" s="24"/>
      <c r="K8" s="24"/>
      <c r="L8" s="24"/>
    </row>
    <row r="9" spans="1:12" ht="24.75" customHeight="1">
      <c r="A9" s="25" t="s">
        <v>103</v>
      </c>
      <c r="B9" s="24"/>
      <c r="C9" s="24"/>
      <c r="D9" s="24"/>
      <c r="E9" s="24"/>
      <c r="F9" s="24"/>
      <c r="G9" s="24"/>
      <c r="H9" s="24"/>
      <c r="I9" s="24"/>
      <c r="J9" s="24"/>
      <c r="K9" s="24"/>
      <c r="L9" s="24"/>
    </row>
    <row r="10" spans="1:12" ht="24.75" customHeight="1">
      <c r="A10" s="25" t="s">
        <v>103</v>
      </c>
      <c r="B10" s="24"/>
      <c r="C10" s="24"/>
      <c r="D10" s="24"/>
      <c r="E10" s="24"/>
      <c r="F10" s="24"/>
      <c r="G10" s="24"/>
      <c r="H10" s="24"/>
      <c r="I10" s="24"/>
      <c r="J10" s="24"/>
      <c r="K10" s="24"/>
      <c r="L10" s="24"/>
    </row>
    <row r="11" spans="1:12" ht="24.75" customHeight="1">
      <c r="A11" s="26" t="s">
        <v>104</v>
      </c>
      <c r="B11" s="24"/>
      <c r="C11" s="24"/>
      <c r="D11" s="24"/>
      <c r="E11" s="24"/>
      <c r="F11" s="24"/>
      <c r="G11" s="24"/>
      <c r="H11" s="24"/>
      <c r="I11" s="24"/>
      <c r="J11" s="24"/>
      <c r="K11" s="24"/>
      <c r="L11" s="24"/>
    </row>
    <row r="12" spans="1:12" ht="24.75" customHeight="1">
      <c r="A12" s="26"/>
      <c r="B12" s="24"/>
      <c r="C12" s="24"/>
      <c r="D12" s="24"/>
      <c r="E12" s="24"/>
      <c r="F12" s="24"/>
      <c r="G12" s="24"/>
      <c r="H12" s="24"/>
      <c r="I12" s="24"/>
      <c r="J12" s="24"/>
      <c r="K12" s="24"/>
      <c r="L12" s="24"/>
    </row>
    <row r="13" spans="1:12" ht="24.75" customHeight="1">
      <c r="A13" s="23" t="s">
        <v>101</v>
      </c>
      <c r="B13" s="24"/>
      <c r="C13" s="24"/>
      <c r="D13" s="24"/>
      <c r="E13" s="24"/>
      <c r="F13" s="24"/>
      <c r="G13" s="24"/>
      <c r="H13" s="24"/>
      <c r="I13" s="24"/>
      <c r="J13" s="24"/>
      <c r="K13" s="24"/>
      <c r="L13" s="24"/>
    </row>
    <row r="14" spans="1:12" ht="24.75" customHeight="1">
      <c r="A14" s="23" t="s">
        <v>102</v>
      </c>
      <c r="B14" s="24"/>
      <c r="C14" s="24"/>
      <c r="D14" s="24"/>
      <c r="E14" s="24"/>
      <c r="F14" s="24"/>
      <c r="G14" s="24"/>
      <c r="H14" s="24"/>
      <c r="I14" s="24"/>
      <c r="J14" s="24"/>
      <c r="K14" s="24"/>
      <c r="L14" s="24"/>
    </row>
    <row r="15" spans="1:12" ht="24.75" customHeight="1">
      <c r="A15" s="25" t="s">
        <v>103</v>
      </c>
      <c r="B15" s="24"/>
      <c r="C15" s="24"/>
      <c r="D15" s="24"/>
      <c r="E15" s="24"/>
      <c r="F15" s="24"/>
      <c r="G15" s="24"/>
      <c r="H15" s="24"/>
      <c r="I15" s="24"/>
      <c r="J15" s="24"/>
      <c r="K15" s="24"/>
      <c r="L15" s="24"/>
    </row>
    <row r="16" spans="1:12" ht="24.75" customHeight="1">
      <c r="A16" s="25" t="s">
        <v>103</v>
      </c>
      <c r="B16" s="24"/>
      <c r="C16" s="24"/>
      <c r="D16" s="24"/>
      <c r="E16" s="24"/>
      <c r="F16" s="24"/>
      <c r="G16" s="24"/>
      <c r="H16" s="24"/>
      <c r="I16" s="24"/>
      <c r="J16" s="24"/>
      <c r="K16" s="24"/>
      <c r="L16" s="24"/>
    </row>
    <row r="17" spans="1:12" ht="24.75" customHeight="1">
      <c r="A17" s="26" t="s">
        <v>104</v>
      </c>
      <c r="B17" s="24"/>
      <c r="C17" s="24"/>
      <c r="D17" s="24"/>
      <c r="E17" s="24"/>
      <c r="F17" s="24"/>
      <c r="G17" s="24"/>
      <c r="H17" s="24"/>
      <c r="I17" s="24"/>
      <c r="J17" s="24"/>
      <c r="K17" s="24"/>
      <c r="L17" s="24"/>
    </row>
    <row r="18" spans="1:12" ht="26.25" customHeight="1">
      <c r="A18" s="27"/>
      <c r="B18" s="24"/>
      <c r="C18" s="24"/>
      <c r="D18" s="24"/>
      <c r="E18" s="24"/>
      <c r="F18" s="24"/>
      <c r="G18" s="24"/>
      <c r="H18" s="24"/>
      <c r="I18" s="24"/>
      <c r="J18" s="24"/>
      <c r="K18" s="24"/>
      <c r="L18" s="24"/>
    </row>
    <row r="19" spans="1:12" ht="28.5" customHeight="1">
      <c r="A19" s="24"/>
      <c r="B19" s="24"/>
      <c r="C19" s="24"/>
      <c r="D19" s="24"/>
      <c r="E19" s="24"/>
      <c r="F19" s="24"/>
      <c r="G19" s="24"/>
      <c r="H19" s="24"/>
      <c r="I19" s="24"/>
      <c r="J19" s="24"/>
      <c r="K19" s="24"/>
      <c r="L19" s="24"/>
    </row>
    <row r="20" ht="18.75" customHeight="1">
      <c r="A20" s="28" t="s">
        <v>105</v>
      </c>
    </row>
    <row r="21" ht="23.25" customHeight="1"/>
  </sheetData>
  <mergeCells count="13">
    <mergeCell ref="A2:L2"/>
    <mergeCell ref="A3:D3"/>
    <mergeCell ref="F3:I3"/>
    <mergeCell ref="K3:L3"/>
    <mergeCell ref="A4:A6"/>
    <mergeCell ref="B4:B6"/>
    <mergeCell ref="C4:C6"/>
    <mergeCell ref="D4:D6"/>
    <mergeCell ref="E4:E6"/>
    <mergeCell ref="F4:L4"/>
    <mergeCell ref="F5:F6"/>
    <mergeCell ref="G5:I5"/>
    <mergeCell ref="J5:L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2014-12-08T03:39:26Z</dcterms:modified>
  <cp:category/>
  <cp:version/>
  <cp:contentType/>
  <cp:contentStatus/>
</cp:coreProperties>
</file>